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e9c83fd97b88433b/Desktop/stuff/student-c/"/>
    </mc:Choice>
  </mc:AlternateContent>
  <xr:revisionPtr revIDLastSave="0" documentId="14_{86F534F4-ACB4-423C-8C55-E98351889F13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Info" sheetId="1" r:id="rId1"/>
    <sheet name="Student List" sheetId="2" r:id="rId2"/>
    <sheet name="WPAData" sheetId="3" r:id="rId3"/>
    <sheet name="CurrentYearGPA" sheetId="4" r:id="rId4"/>
    <sheet name="LastEngGrade" sheetId="5" r:id="rId5"/>
    <sheet name="18-19 ELPAC Data" sheetId="6" r:id="rId6"/>
    <sheet name="NWEA Fall20" sheetId="7" r:id="rId7"/>
    <sheet name="ICA 20-21 ELA" sheetId="8" r:id="rId8"/>
    <sheet name="Language Codes" sheetId="9" r:id="rId9"/>
    <sheet name="19-20 CalOutreach ELPAC" sheetId="10" r:id="rId10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642" i="2" l="1" a="1"/>
  <c r="AJ642" i="2" s="1"/>
  <c r="AI642" i="2" a="1"/>
  <c r="AI642" i="2" s="1"/>
  <c r="AH642" i="2" a="1"/>
  <c r="AH642" i="2" s="1"/>
  <c r="AG642" i="2" a="1"/>
  <c r="AG642" i="2" s="1"/>
  <c r="AD642" i="2" a="1"/>
  <c r="AD642" i="2" s="1"/>
  <c r="AB642" i="2"/>
  <c r="Y642" i="2" a="1"/>
  <c r="Y642" i="2"/>
  <c r="V642" i="2"/>
  <c r="T642" i="2"/>
  <c r="R642" i="2" a="1"/>
  <c r="R642" i="2" s="1"/>
  <c r="Q642" i="2" a="1"/>
  <c r="Q642" i="2" s="1"/>
  <c r="P642" i="2" a="1"/>
  <c r="P642" i="2" s="1"/>
  <c r="O642" i="2" a="1"/>
  <c r="O642" i="2"/>
  <c r="N642" i="2" a="1"/>
  <c r="N642" i="2"/>
  <c r="M642" i="2" a="1"/>
  <c r="M642" i="2"/>
  <c r="K642" i="2" a="1"/>
  <c r="K642" i="2"/>
  <c r="AC642" i="2" s="1"/>
  <c r="I642" i="2" a="1"/>
  <c r="I642" i="2"/>
  <c r="AJ641" i="2" a="1"/>
  <c r="AJ641" i="2"/>
  <c r="AI641" i="2" a="1"/>
  <c r="AI641" i="2"/>
  <c r="AH641" i="2" a="1"/>
  <c r="AH641" i="2"/>
  <c r="AG641" i="2" a="1"/>
  <c r="AG641" i="2" s="1"/>
  <c r="AD641" i="2" a="1"/>
  <c r="AD641" i="2"/>
  <c r="AB641" i="2"/>
  <c r="Y641" i="2" a="1"/>
  <c r="Y641" i="2" s="1"/>
  <c r="V641" i="2"/>
  <c r="W641" i="2" s="1"/>
  <c r="T641" i="2"/>
  <c r="R641" i="2" a="1"/>
  <c r="R641" i="2" s="1"/>
  <c r="Q641" i="2" a="1"/>
  <c r="Q641" i="2"/>
  <c r="P641" i="2" a="1"/>
  <c r="P641" i="2"/>
  <c r="O641" i="2" a="1"/>
  <c r="O641" i="2" s="1"/>
  <c r="N641" i="2" a="1"/>
  <c r="N641" i="2" s="1"/>
  <c r="M641" i="2" a="1"/>
  <c r="M641" i="2" s="1"/>
  <c r="K641" i="2" a="1"/>
  <c r="K641" i="2" s="1"/>
  <c r="I641" i="2" a="1"/>
  <c r="I641" i="2" s="1"/>
  <c r="AJ640" i="2" a="1"/>
  <c r="AJ640" i="2" s="1"/>
  <c r="AI640" i="2" a="1"/>
  <c r="AI640" i="2" s="1"/>
  <c r="AH640" i="2" a="1"/>
  <c r="AH640" i="2" s="1"/>
  <c r="AG640" i="2" a="1"/>
  <c r="AG640" i="2" s="1"/>
  <c r="AD640" i="2" a="1"/>
  <c r="AD640" i="2" s="1"/>
  <c r="AB640" i="2"/>
  <c r="Y640" i="2" a="1"/>
  <c r="Y640" i="2"/>
  <c r="V640" i="2"/>
  <c r="T640" i="2"/>
  <c r="R640" i="2" a="1"/>
  <c r="R640" i="2" s="1"/>
  <c r="Q640" i="2" a="1"/>
  <c r="Q640" i="2" s="1"/>
  <c r="P640" i="2" a="1"/>
  <c r="P640" i="2"/>
  <c r="O640" i="2" a="1"/>
  <c r="O640" i="2"/>
  <c r="N640" i="2" a="1"/>
  <c r="N640" i="2"/>
  <c r="M640" i="2" a="1"/>
  <c r="M640" i="2"/>
  <c r="K640" i="2" a="1"/>
  <c r="K640" i="2"/>
  <c r="AC640" i="2" s="1"/>
  <c r="I640" i="2" a="1"/>
  <c r="I640" i="2"/>
  <c r="AJ639" i="2" a="1"/>
  <c r="AJ639" i="2"/>
  <c r="AI639" i="2" a="1"/>
  <c r="AI639" i="2"/>
  <c r="AH639" i="2" a="1"/>
  <c r="AH639" i="2"/>
  <c r="AG639" i="2" a="1"/>
  <c r="AG639" i="2" s="1"/>
  <c r="AD639" i="2" a="1"/>
  <c r="AD639" i="2"/>
  <c r="AB639" i="2"/>
  <c r="Y639" i="2" a="1"/>
  <c r="Y639" i="2" s="1"/>
  <c r="V639" i="2"/>
  <c r="T639" i="2"/>
  <c r="R639" i="2" a="1"/>
  <c r="R639" i="2"/>
  <c r="Q639" i="2" a="1"/>
  <c r="Q639" i="2" s="1"/>
  <c r="P639" i="2" a="1"/>
  <c r="P639" i="2" s="1"/>
  <c r="O639" i="2" a="1"/>
  <c r="O639" i="2" s="1"/>
  <c r="N639" i="2" a="1"/>
  <c r="N639" i="2" s="1"/>
  <c r="M639" i="2" a="1"/>
  <c r="M639" i="2"/>
  <c r="K639" i="2" a="1"/>
  <c r="K639" i="2" s="1"/>
  <c r="I639" i="2" a="1"/>
  <c r="I639" i="2"/>
  <c r="AJ638" i="2" a="1"/>
  <c r="AJ638" i="2" s="1"/>
  <c r="AI638" i="2" a="1"/>
  <c r="AI638" i="2" s="1"/>
  <c r="AH638" i="2" a="1"/>
  <c r="AH638" i="2" s="1"/>
  <c r="AG638" i="2" a="1"/>
  <c r="AG638" i="2"/>
  <c r="AD638" i="2" a="1"/>
  <c r="AD638" i="2"/>
  <c r="AB638" i="2"/>
  <c r="Y638" i="2" a="1"/>
  <c r="Y638" i="2"/>
  <c r="W638" i="2"/>
  <c r="V638" i="2"/>
  <c r="T638" i="2"/>
  <c r="R638" i="2" a="1"/>
  <c r="R638" i="2" s="1"/>
  <c r="Q638" i="2" a="1"/>
  <c r="Q638" i="2"/>
  <c r="P638" i="2" a="1"/>
  <c r="P638" i="2"/>
  <c r="O638" i="2" a="1"/>
  <c r="O638" i="2"/>
  <c r="N638" i="2" a="1"/>
  <c r="N638" i="2"/>
  <c r="M638" i="2" a="1"/>
  <c r="M638" i="2" s="1"/>
  <c r="L638" i="2"/>
  <c r="K638" i="2" a="1"/>
  <c r="K638" i="2"/>
  <c r="AF638" i="2" s="1"/>
  <c r="I638" i="2" a="1"/>
  <c r="I638" i="2" s="1"/>
  <c r="AJ637" i="2" a="1"/>
  <c r="AJ637" i="2"/>
  <c r="AI637" i="2" a="1"/>
  <c r="AI637" i="2"/>
  <c r="AH637" i="2" a="1"/>
  <c r="AH637" i="2" s="1"/>
  <c r="AG637" i="2" a="1"/>
  <c r="AG637" i="2" s="1"/>
  <c r="AD637" i="2" a="1"/>
  <c r="AD637" i="2" s="1"/>
  <c r="AB637" i="2"/>
  <c r="Y637" i="2" a="1"/>
  <c r="Y637" i="2" s="1"/>
  <c r="V637" i="2"/>
  <c r="T637" i="2"/>
  <c r="R637" i="2" a="1"/>
  <c r="R637" i="2" s="1"/>
  <c r="Q637" i="2" a="1"/>
  <c r="Q637" i="2" s="1"/>
  <c r="P637" i="2" a="1"/>
  <c r="P637" i="2" s="1"/>
  <c r="O637" i="2" a="1"/>
  <c r="O637" i="2" s="1"/>
  <c r="N637" i="2" a="1"/>
  <c r="N637" i="2" s="1"/>
  <c r="M637" i="2" a="1"/>
  <c r="M637" i="2"/>
  <c r="K637" i="2" a="1"/>
  <c r="K637" i="2"/>
  <c r="L637" i="2" s="1"/>
  <c r="I637" i="2" a="1"/>
  <c r="I637" i="2"/>
  <c r="AJ636" i="2" a="1"/>
  <c r="AJ636" i="2" s="1"/>
  <c r="AI636" i="2" a="1"/>
  <c r="AI636" i="2" s="1"/>
  <c r="AH636" i="2" a="1"/>
  <c r="AH636" i="2"/>
  <c r="AG636" i="2" a="1"/>
  <c r="AG636" i="2" s="1"/>
  <c r="AD636" i="2" a="1"/>
  <c r="AD636" i="2"/>
  <c r="AB636" i="2"/>
  <c r="Y636" i="2" a="1"/>
  <c r="Y636" i="2"/>
  <c r="V636" i="2"/>
  <c r="T636" i="2"/>
  <c r="R636" i="2" a="1"/>
  <c r="R636" i="2"/>
  <c r="Q636" i="2" a="1"/>
  <c r="Q636" i="2"/>
  <c r="P636" i="2" a="1"/>
  <c r="P636" i="2"/>
  <c r="O636" i="2" a="1"/>
  <c r="O636" i="2"/>
  <c r="N636" i="2" a="1"/>
  <c r="N636" i="2"/>
  <c r="M636" i="2" a="1"/>
  <c r="M636" i="2" s="1"/>
  <c r="K636" i="2" a="1"/>
  <c r="K636" i="2" s="1"/>
  <c r="I636" i="2" a="1"/>
  <c r="I636" i="2"/>
  <c r="AJ635" i="2" a="1"/>
  <c r="AJ635" i="2"/>
  <c r="AI635" i="2" a="1"/>
  <c r="AI635" i="2" s="1"/>
  <c r="AH635" i="2" a="1"/>
  <c r="AH635" i="2" s="1"/>
  <c r="AG635" i="2" a="1"/>
  <c r="AG635" i="2"/>
  <c r="AD635" i="2" a="1"/>
  <c r="AD635" i="2"/>
  <c r="AC635" i="2"/>
  <c r="AB635" i="2"/>
  <c r="Y635" i="2" a="1"/>
  <c r="Y635" i="2" s="1"/>
  <c r="X635" i="2"/>
  <c r="W635" i="2"/>
  <c r="V635" i="2"/>
  <c r="T635" i="2"/>
  <c r="R635" i="2" a="1"/>
  <c r="R635" i="2" s="1"/>
  <c r="Q635" i="2" a="1"/>
  <c r="Q635" i="2" s="1"/>
  <c r="P635" i="2" a="1"/>
  <c r="P635" i="2" s="1"/>
  <c r="O635" i="2" a="1"/>
  <c r="O635" i="2" s="1"/>
  <c r="N635" i="2" a="1"/>
  <c r="N635" i="2"/>
  <c r="M635" i="2" a="1"/>
  <c r="M635" i="2" s="1"/>
  <c r="L635" i="2"/>
  <c r="K635" i="2" a="1"/>
  <c r="K635" i="2"/>
  <c r="AF635" i="2" s="1"/>
  <c r="I635" i="2" a="1"/>
  <c r="I635" i="2"/>
  <c r="AJ634" i="2" a="1"/>
  <c r="AJ634" i="2" s="1"/>
  <c r="AI634" i="2" a="1"/>
  <c r="AI634" i="2"/>
  <c r="AH634" i="2" a="1"/>
  <c r="AH634" i="2" s="1"/>
  <c r="AG634" i="2" a="1"/>
  <c r="AG634" i="2" s="1"/>
  <c r="AD634" i="2" a="1"/>
  <c r="AD634" i="2"/>
  <c r="AB634" i="2"/>
  <c r="Y634" i="2" a="1"/>
  <c r="Y634" i="2"/>
  <c r="V634" i="2"/>
  <c r="T634" i="2"/>
  <c r="R634" i="2" a="1"/>
  <c r="R634" i="2" s="1"/>
  <c r="Q634" i="2" a="1"/>
  <c r="Q634" i="2"/>
  <c r="P634" i="2" a="1"/>
  <c r="P634" i="2"/>
  <c r="O634" i="2" a="1"/>
  <c r="O634" i="2"/>
  <c r="N634" i="2" a="1"/>
  <c r="N634" i="2" s="1"/>
  <c r="M634" i="2" a="1"/>
  <c r="M634" i="2"/>
  <c r="K634" i="2" a="1"/>
  <c r="K634" i="2" s="1"/>
  <c r="I634" i="2" a="1"/>
  <c r="I634" i="2" s="1"/>
  <c r="AJ633" i="2" a="1"/>
  <c r="AJ633" i="2" s="1"/>
  <c r="AI633" i="2" a="1"/>
  <c r="AI633" i="2" s="1"/>
  <c r="AH633" i="2" a="1"/>
  <c r="AH633" i="2"/>
  <c r="AG633" i="2" a="1"/>
  <c r="AG633" i="2" s="1"/>
  <c r="AD633" i="2" a="1"/>
  <c r="AD633" i="2" s="1"/>
  <c r="Y633" i="2" a="1"/>
  <c r="Y633" i="2"/>
  <c r="V633" i="2"/>
  <c r="W633" i="2" s="1"/>
  <c r="T633" i="2"/>
  <c r="R633" i="2" a="1"/>
  <c r="R633" i="2" s="1"/>
  <c r="Q633" i="2" a="1"/>
  <c r="Q633" i="2" s="1"/>
  <c r="P633" i="2" a="1"/>
  <c r="P633" i="2" s="1"/>
  <c r="O633" i="2" a="1"/>
  <c r="O633" i="2"/>
  <c r="N633" i="2" a="1"/>
  <c r="N633" i="2" s="1"/>
  <c r="M633" i="2" a="1"/>
  <c r="M633" i="2" s="1"/>
  <c r="K633" i="2" a="1"/>
  <c r="K633" i="2"/>
  <c r="X633" i="2" s="1"/>
  <c r="I633" i="2" a="1"/>
  <c r="I633" i="2"/>
  <c r="AJ632" i="2" a="1"/>
  <c r="AJ632" i="2"/>
  <c r="AI632" i="2" a="1"/>
  <c r="AI632" i="2" s="1"/>
  <c r="AH632" i="2" a="1"/>
  <c r="AH632" i="2" s="1"/>
  <c r="AG632" i="2" a="1"/>
  <c r="AG632" i="2" s="1"/>
  <c r="AD632" i="2" a="1"/>
  <c r="AD632" i="2"/>
  <c r="AB632" i="2"/>
  <c r="Y632" i="2" a="1"/>
  <c r="Y632" i="2" s="1"/>
  <c r="V632" i="2"/>
  <c r="T632" i="2"/>
  <c r="R632" i="2" a="1"/>
  <c r="R632" i="2"/>
  <c r="Q632" i="2" a="1"/>
  <c r="Q632" i="2"/>
  <c r="P632" i="2" a="1"/>
  <c r="P632" i="2"/>
  <c r="O632" i="2" a="1"/>
  <c r="O632" i="2" s="1"/>
  <c r="N632" i="2" a="1"/>
  <c r="N632" i="2"/>
  <c r="M632" i="2" a="1"/>
  <c r="M632" i="2"/>
  <c r="K632" i="2" a="1"/>
  <c r="K632" i="2" s="1"/>
  <c r="I632" i="2" a="1"/>
  <c r="I632" i="2" s="1"/>
  <c r="AJ631" i="2" a="1"/>
  <c r="AJ631" i="2" s="1"/>
  <c r="AI631" i="2" a="1"/>
  <c r="AI631" i="2"/>
  <c r="AH631" i="2" a="1"/>
  <c r="AH631" i="2" s="1"/>
  <c r="AG631" i="2" a="1"/>
  <c r="AG631" i="2"/>
  <c r="AD631" i="2" a="1"/>
  <c r="AD631" i="2" s="1"/>
  <c r="AB631" i="2"/>
  <c r="Y631" i="2" a="1"/>
  <c r="Y631" i="2"/>
  <c r="V631" i="2"/>
  <c r="T631" i="2"/>
  <c r="R631" i="2" a="1"/>
  <c r="R631" i="2" s="1"/>
  <c r="Q631" i="2" a="1"/>
  <c r="Q631" i="2" s="1"/>
  <c r="P631" i="2" a="1"/>
  <c r="P631" i="2"/>
  <c r="O631" i="2" a="1"/>
  <c r="O631" i="2"/>
  <c r="N631" i="2" a="1"/>
  <c r="N631" i="2" s="1"/>
  <c r="M631" i="2" a="1"/>
  <c r="M631" i="2"/>
  <c r="L631" i="2"/>
  <c r="K631" i="2" a="1"/>
  <c r="K631" i="2"/>
  <c r="X631" i="2" s="1"/>
  <c r="I631" i="2" a="1"/>
  <c r="I631" i="2"/>
  <c r="AJ630" i="2" a="1"/>
  <c r="AJ630" i="2" s="1"/>
  <c r="AI630" i="2" a="1"/>
  <c r="AI630" i="2" s="1"/>
  <c r="AH630" i="2" a="1"/>
  <c r="AH630" i="2"/>
  <c r="AG630" i="2" a="1"/>
  <c r="AG630" i="2" s="1"/>
  <c r="AD630" i="2" a="1"/>
  <c r="AD630" i="2" s="1"/>
  <c r="AC630" i="2"/>
  <c r="AB630" i="2"/>
  <c r="Y630" i="2" a="1"/>
  <c r="Y630" i="2"/>
  <c r="V630" i="2"/>
  <c r="W630" i="2" s="1"/>
  <c r="T630" i="2"/>
  <c r="R630" i="2" a="1"/>
  <c r="R630" i="2"/>
  <c r="Q630" i="2" a="1"/>
  <c r="Q630" i="2" s="1"/>
  <c r="P630" i="2" a="1"/>
  <c r="P630" i="2" s="1"/>
  <c r="O630" i="2" a="1"/>
  <c r="O630" i="2"/>
  <c r="N630" i="2" a="1"/>
  <c r="N630" i="2" s="1"/>
  <c r="M630" i="2" a="1"/>
  <c r="M630" i="2"/>
  <c r="K630" i="2" a="1"/>
  <c r="K630" i="2"/>
  <c r="X630" i="2" s="1"/>
  <c r="I630" i="2" a="1"/>
  <c r="I630" i="2"/>
  <c r="AJ629" i="2" a="1"/>
  <c r="AJ629" i="2" s="1"/>
  <c r="AI629" i="2" a="1"/>
  <c r="AI629" i="2" s="1"/>
  <c r="AH629" i="2" a="1"/>
  <c r="AH629" i="2"/>
  <c r="AG629" i="2" a="1"/>
  <c r="AG629" i="2"/>
  <c r="AD629" i="2" a="1"/>
  <c r="AD629" i="2"/>
  <c r="AB629" i="2"/>
  <c r="Y629" i="2" a="1"/>
  <c r="Y629" i="2" s="1"/>
  <c r="V629" i="2"/>
  <c r="T629" i="2"/>
  <c r="R629" i="2" a="1"/>
  <c r="R629" i="2"/>
  <c r="Q629" i="2" a="1"/>
  <c r="Q629" i="2"/>
  <c r="P629" i="2" a="1"/>
  <c r="P629" i="2"/>
  <c r="O629" i="2" a="1"/>
  <c r="O629" i="2" s="1"/>
  <c r="N629" i="2" a="1"/>
  <c r="N629" i="2"/>
  <c r="M629" i="2" a="1"/>
  <c r="M629" i="2" s="1"/>
  <c r="K629" i="2" a="1"/>
  <c r="K629" i="2" s="1"/>
  <c r="I629" i="2" a="1"/>
  <c r="I629" i="2" s="1"/>
  <c r="AJ628" i="2" a="1"/>
  <c r="AJ628" i="2" s="1"/>
  <c r="AI628" i="2" a="1"/>
  <c r="AI628" i="2" s="1"/>
  <c r="AH628" i="2" a="1"/>
  <c r="AH628" i="2" s="1"/>
  <c r="AG628" i="2" a="1"/>
  <c r="AG628" i="2" s="1"/>
  <c r="AD628" i="2" a="1"/>
  <c r="AD628" i="2" s="1"/>
  <c r="AB628" i="2"/>
  <c r="Y628" i="2" a="1"/>
  <c r="Y628" i="2"/>
  <c r="W628" i="2"/>
  <c r="V628" i="2"/>
  <c r="T628" i="2"/>
  <c r="R628" i="2" a="1"/>
  <c r="R628" i="2" s="1"/>
  <c r="Q628" i="2" a="1"/>
  <c r="Q628" i="2" s="1"/>
  <c r="P628" i="2" a="1"/>
  <c r="P628" i="2"/>
  <c r="O628" i="2" a="1"/>
  <c r="O628" i="2"/>
  <c r="N628" i="2" a="1"/>
  <c r="N628" i="2"/>
  <c r="M628" i="2" a="1"/>
  <c r="M628" i="2"/>
  <c r="K628" i="2" a="1"/>
  <c r="K628" i="2"/>
  <c r="AC628" i="2" s="1"/>
  <c r="I628" i="2" a="1"/>
  <c r="I628" i="2"/>
  <c r="AJ627" i="2" a="1"/>
  <c r="AJ627" i="2" s="1"/>
  <c r="AI627" i="2" a="1"/>
  <c r="AI627" i="2"/>
  <c r="AH627" i="2" a="1"/>
  <c r="AH627" i="2"/>
  <c r="AG627" i="2" a="1"/>
  <c r="AG627" i="2" s="1"/>
  <c r="AD627" i="2" a="1"/>
  <c r="AD627" i="2"/>
  <c r="AB627" i="2"/>
  <c r="Y627" i="2" a="1"/>
  <c r="Y627" i="2"/>
  <c r="V627" i="2"/>
  <c r="W627" i="2" s="1"/>
  <c r="T627" i="2"/>
  <c r="R627" i="2" a="1"/>
  <c r="R627" i="2"/>
  <c r="Q627" i="2" a="1"/>
  <c r="Q627" i="2"/>
  <c r="P627" i="2" a="1"/>
  <c r="P627" i="2" s="1"/>
  <c r="O627" i="2" a="1"/>
  <c r="O627" i="2"/>
  <c r="N627" i="2" a="1"/>
  <c r="N627" i="2" s="1"/>
  <c r="M627" i="2" a="1"/>
  <c r="M627" i="2" s="1"/>
  <c r="K627" i="2" a="1"/>
  <c r="K627" i="2" s="1"/>
  <c r="I627" i="2" a="1"/>
  <c r="I627" i="2"/>
  <c r="AJ626" i="2" a="1"/>
  <c r="AJ626" i="2" s="1"/>
  <c r="AI626" i="2" a="1"/>
  <c r="AI626" i="2" s="1"/>
  <c r="AH626" i="2" a="1"/>
  <c r="AH626" i="2" s="1"/>
  <c r="AG626" i="2" a="1"/>
  <c r="AG626" i="2"/>
  <c r="AD626" i="2" a="1"/>
  <c r="AD626" i="2"/>
  <c r="AB626" i="2"/>
  <c r="Y626" i="2" a="1"/>
  <c r="Y626" i="2"/>
  <c r="W626" i="2"/>
  <c r="V626" i="2"/>
  <c r="T626" i="2"/>
  <c r="R626" i="2" a="1"/>
  <c r="R626" i="2" s="1"/>
  <c r="Q626" i="2" a="1"/>
  <c r="Q626" i="2"/>
  <c r="P626" i="2" a="1"/>
  <c r="P626" i="2"/>
  <c r="O626" i="2" a="1"/>
  <c r="O626" i="2"/>
  <c r="N626" i="2" a="1"/>
  <c r="N626" i="2"/>
  <c r="M626" i="2" a="1"/>
  <c r="M626" i="2" s="1"/>
  <c r="L626" i="2"/>
  <c r="K626" i="2" a="1"/>
  <c r="K626" i="2"/>
  <c r="AF626" i="2" s="1"/>
  <c r="I626" i="2" a="1"/>
  <c r="I626" i="2" s="1"/>
  <c r="AJ625" i="2" a="1"/>
  <c r="AJ625" i="2"/>
  <c r="AI625" i="2" a="1"/>
  <c r="AI625" i="2"/>
  <c r="AH625" i="2" a="1"/>
  <c r="AH625" i="2" s="1"/>
  <c r="AG625" i="2" a="1"/>
  <c r="AG625" i="2" s="1"/>
  <c r="AD625" i="2" a="1"/>
  <c r="AD625" i="2" s="1"/>
  <c r="AB625" i="2"/>
  <c r="Y625" i="2" a="1"/>
  <c r="Y625" i="2" s="1"/>
  <c r="X625" i="2"/>
  <c r="W625" i="2"/>
  <c r="V625" i="2"/>
  <c r="T625" i="2"/>
  <c r="R625" i="2" a="1"/>
  <c r="R625" i="2" s="1"/>
  <c r="Q625" i="2" a="1"/>
  <c r="Q625" i="2" s="1"/>
  <c r="P625" i="2" a="1"/>
  <c r="P625" i="2"/>
  <c r="O625" i="2" a="1"/>
  <c r="O625" i="2" s="1"/>
  <c r="N625" i="2" a="1"/>
  <c r="N625" i="2" s="1"/>
  <c r="M625" i="2" a="1"/>
  <c r="M625" i="2"/>
  <c r="K625" i="2" a="1"/>
  <c r="K625" i="2"/>
  <c r="L625" i="2" s="1"/>
  <c r="I625" i="2" a="1"/>
  <c r="I625" i="2"/>
  <c r="AJ624" i="2" a="1"/>
  <c r="AJ624" i="2" s="1"/>
  <c r="AI624" i="2" a="1"/>
  <c r="AI624" i="2" s="1"/>
  <c r="AH624" i="2" a="1"/>
  <c r="AH624" i="2"/>
  <c r="AG624" i="2" a="1"/>
  <c r="AG624" i="2" s="1"/>
  <c r="AD624" i="2" a="1"/>
  <c r="AD624" i="2"/>
  <c r="AB624" i="2"/>
  <c r="Y624" i="2" a="1"/>
  <c r="Y624" i="2"/>
  <c r="V624" i="2"/>
  <c r="T624" i="2"/>
  <c r="R624" i="2" a="1"/>
  <c r="R624" i="2"/>
  <c r="Q624" i="2" a="1"/>
  <c r="Q624" i="2"/>
  <c r="P624" i="2" a="1"/>
  <c r="P624" i="2"/>
  <c r="O624" i="2" a="1"/>
  <c r="O624" i="2"/>
  <c r="N624" i="2" a="1"/>
  <c r="N624" i="2" s="1"/>
  <c r="M624" i="2" a="1"/>
  <c r="M624" i="2" s="1"/>
  <c r="K624" i="2" a="1"/>
  <c r="K624" i="2" s="1"/>
  <c r="I624" i="2" a="1"/>
  <c r="I624" i="2"/>
  <c r="AJ623" i="2" a="1"/>
  <c r="AJ623" i="2"/>
  <c r="AI623" i="2" a="1"/>
  <c r="AI623" i="2" s="1"/>
  <c r="AH623" i="2" a="1"/>
  <c r="AH623" i="2" s="1"/>
  <c r="AG623" i="2" a="1"/>
  <c r="AG623" i="2"/>
  <c r="AD623" i="2" a="1"/>
  <c r="AD623" i="2"/>
  <c r="AC623" i="2"/>
  <c r="Y623" i="2" a="1"/>
  <c r="Y623" i="2" s="1"/>
  <c r="W623" i="2"/>
  <c r="V623" i="2"/>
  <c r="T623" i="2"/>
  <c r="R623" i="2" a="1"/>
  <c r="R623" i="2" s="1"/>
  <c r="Q623" i="2" a="1"/>
  <c r="Q623" i="2" s="1"/>
  <c r="P623" i="2" a="1"/>
  <c r="P623" i="2" s="1"/>
  <c r="O623" i="2" a="1"/>
  <c r="O623" i="2" s="1"/>
  <c r="N623" i="2" a="1"/>
  <c r="N623" i="2"/>
  <c r="M623" i="2" a="1"/>
  <c r="M623" i="2" s="1"/>
  <c r="L623" i="2"/>
  <c r="K623" i="2" a="1"/>
  <c r="K623" i="2"/>
  <c r="AF623" i="2" s="1"/>
  <c r="I623" i="2" a="1"/>
  <c r="I623" i="2"/>
  <c r="AJ622" i="2" a="1"/>
  <c r="AJ622" i="2" s="1"/>
  <c r="AI622" i="2" a="1"/>
  <c r="AI622" i="2"/>
  <c r="AH622" i="2" a="1"/>
  <c r="AH622" i="2" s="1"/>
  <c r="AG622" i="2" a="1"/>
  <c r="AG622" i="2" s="1"/>
  <c r="AD622" i="2" a="1"/>
  <c r="AD622" i="2"/>
  <c r="Y622" i="2" a="1"/>
  <c r="Y622" i="2" s="1"/>
  <c r="V622" i="2"/>
  <c r="T622" i="2"/>
  <c r="R622" i="2" a="1"/>
  <c r="R622" i="2"/>
  <c r="Q622" i="2" a="1"/>
  <c r="Q622" i="2"/>
  <c r="P622" i="2" a="1"/>
  <c r="P622" i="2"/>
  <c r="O622" i="2" a="1"/>
  <c r="O622" i="2" s="1"/>
  <c r="N622" i="2" a="1"/>
  <c r="N622" i="2" s="1"/>
  <c r="M622" i="2" a="1"/>
  <c r="M622" i="2"/>
  <c r="K622" i="2" a="1"/>
  <c r="K622" i="2" s="1"/>
  <c r="I622" i="2" a="1"/>
  <c r="I622" i="2" s="1"/>
  <c r="AJ621" i="2" a="1"/>
  <c r="AJ621" i="2" s="1"/>
  <c r="AI621" i="2" a="1"/>
  <c r="AI621" i="2" s="1"/>
  <c r="AH621" i="2" a="1"/>
  <c r="AH621" i="2"/>
  <c r="AG621" i="2" a="1"/>
  <c r="AG621" i="2"/>
  <c r="AD621" i="2" a="1"/>
  <c r="AD621" i="2" s="1"/>
  <c r="AB621" i="2"/>
  <c r="Y621" i="2" a="1"/>
  <c r="Y621" i="2"/>
  <c r="V621" i="2"/>
  <c r="W621" i="2" s="1"/>
  <c r="T621" i="2"/>
  <c r="R621" i="2" a="1"/>
  <c r="R621" i="2" s="1"/>
  <c r="Q621" i="2" a="1"/>
  <c r="Q621" i="2" s="1"/>
  <c r="P621" i="2" a="1"/>
  <c r="P621" i="2" s="1"/>
  <c r="O621" i="2" a="1"/>
  <c r="O621" i="2"/>
  <c r="N621" i="2" a="1"/>
  <c r="N621" i="2" s="1"/>
  <c r="M621" i="2" a="1"/>
  <c r="M621" i="2" s="1"/>
  <c r="K621" i="2" a="1"/>
  <c r="K621" i="2"/>
  <c r="X621" i="2" s="1"/>
  <c r="I621" i="2" a="1"/>
  <c r="I621" i="2"/>
  <c r="AJ620" i="2" a="1"/>
  <c r="AJ620" i="2"/>
  <c r="AI620" i="2" a="1"/>
  <c r="AI620" i="2" s="1"/>
  <c r="AH620" i="2" a="1"/>
  <c r="AH620" i="2" s="1"/>
  <c r="AG620" i="2" a="1"/>
  <c r="AG620" i="2" s="1"/>
  <c r="AD620" i="2" a="1"/>
  <c r="AD620" i="2"/>
  <c r="Y620" i="2" a="1"/>
  <c r="Y620" i="2" s="1"/>
  <c r="V620" i="2"/>
  <c r="T620" i="2"/>
  <c r="R620" i="2" a="1"/>
  <c r="R620" i="2"/>
  <c r="Q620" i="2" a="1"/>
  <c r="Q620" i="2"/>
  <c r="P620" i="2" a="1"/>
  <c r="P620" i="2" s="1"/>
  <c r="O620" i="2" a="1"/>
  <c r="O620" i="2" s="1"/>
  <c r="N620" i="2" a="1"/>
  <c r="N620" i="2"/>
  <c r="M620" i="2" a="1"/>
  <c r="M620" i="2"/>
  <c r="K620" i="2" a="1"/>
  <c r="K620" i="2" s="1"/>
  <c r="I620" i="2" a="1"/>
  <c r="I620" i="2" s="1"/>
  <c r="AJ619" i="2" a="1"/>
  <c r="AJ619" i="2" s="1"/>
  <c r="AI619" i="2" a="1"/>
  <c r="AI619" i="2"/>
  <c r="AH619" i="2" a="1"/>
  <c r="AH619" i="2"/>
  <c r="AG619" i="2" a="1"/>
  <c r="AG619" i="2"/>
  <c r="AD619" i="2" a="1"/>
  <c r="AD619" i="2" s="1"/>
  <c r="AB619" i="2"/>
  <c r="Y619" i="2" a="1"/>
  <c r="Y619" i="2" s="1"/>
  <c r="V619" i="2"/>
  <c r="W619" i="2" s="1"/>
  <c r="T619" i="2"/>
  <c r="R619" i="2" a="1"/>
  <c r="R619" i="2" s="1"/>
  <c r="Q619" i="2" a="1"/>
  <c r="Q619" i="2" s="1"/>
  <c r="P619" i="2" a="1"/>
  <c r="P619" i="2"/>
  <c r="O619" i="2" a="1"/>
  <c r="O619" i="2" s="1"/>
  <c r="N619" i="2" a="1"/>
  <c r="N619" i="2" s="1"/>
  <c r="M619" i="2" a="1"/>
  <c r="M619" i="2" s="1"/>
  <c r="L619" i="2"/>
  <c r="K619" i="2" a="1"/>
  <c r="K619" i="2"/>
  <c r="X619" i="2" s="1"/>
  <c r="I619" i="2" a="1"/>
  <c r="I619" i="2" s="1"/>
  <c r="AJ618" i="2" a="1"/>
  <c r="AJ618" i="2" s="1"/>
  <c r="AI618" i="2" a="1"/>
  <c r="AI618" i="2" s="1"/>
  <c r="AH618" i="2" a="1"/>
  <c r="AH618" i="2" s="1"/>
  <c r="AG618" i="2" a="1"/>
  <c r="AG618" i="2" s="1"/>
  <c r="AD618" i="2" a="1"/>
  <c r="AD618" i="2" s="1"/>
  <c r="Y618" i="2" a="1"/>
  <c r="Y618" i="2"/>
  <c r="V618" i="2"/>
  <c r="T618" i="2"/>
  <c r="R618" i="2" a="1"/>
  <c r="R618" i="2"/>
  <c r="Q618" i="2" a="1"/>
  <c r="Q618" i="2" s="1"/>
  <c r="P618" i="2" a="1"/>
  <c r="P618" i="2" s="1"/>
  <c r="O618" i="2" a="1"/>
  <c r="O618" i="2"/>
  <c r="N618" i="2" a="1"/>
  <c r="N618" i="2"/>
  <c r="M618" i="2" a="1"/>
  <c r="M618" i="2"/>
  <c r="K618" i="2" a="1"/>
  <c r="K618" i="2" s="1"/>
  <c r="I618" i="2" a="1"/>
  <c r="I618" i="2"/>
  <c r="AJ617" i="2" a="1"/>
  <c r="AJ617" i="2"/>
  <c r="AI617" i="2" a="1"/>
  <c r="AI617" i="2"/>
  <c r="AH617" i="2" a="1"/>
  <c r="AH617" i="2"/>
  <c r="AG617" i="2" a="1"/>
  <c r="AG617" i="2"/>
  <c r="AD617" i="2" a="1"/>
  <c r="AD617" i="2"/>
  <c r="Y617" i="2" a="1"/>
  <c r="Y617" i="2" s="1"/>
  <c r="V617" i="2"/>
  <c r="T617" i="2"/>
  <c r="R617" i="2" a="1"/>
  <c r="R617" i="2" s="1"/>
  <c r="Q617" i="2" a="1"/>
  <c r="Q617" i="2"/>
  <c r="P617" i="2" a="1"/>
  <c r="P617" i="2" s="1"/>
  <c r="O617" i="2" a="1"/>
  <c r="O617" i="2" s="1"/>
  <c r="N617" i="2" a="1"/>
  <c r="N617" i="2" s="1"/>
  <c r="M617" i="2" a="1"/>
  <c r="M617" i="2" s="1"/>
  <c r="K617" i="2" a="1"/>
  <c r="K617" i="2" s="1"/>
  <c r="I617" i="2" a="1"/>
  <c r="I617" i="2" s="1"/>
  <c r="AJ616" i="2" a="1"/>
  <c r="AJ616" i="2" s="1"/>
  <c r="AI616" i="2" a="1"/>
  <c r="AI616" i="2" s="1"/>
  <c r="AH616" i="2" a="1"/>
  <c r="AH616" i="2" s="1"/>
  <c r="AG616" i="2" a="1"/>
  <c r="AG616" i="2" s="1"/>
  <c r="AD616" i="2" a="1"/>
  <c r="AD616" i="2" s="1"/>
  <c r="Y616" i="2" a="1"/>
  <c r="Y616" i="2"/>
  <c r="V616" i="2"/>
  <c r="T616" i="2"/>
  <c r="R616" i="2" a="1"/>
  <c r="R616" i="2" s="1"/>
  <c r="Q616" i="2" a="1"/>
  <c r="Q616" i="2" s="1"/>
  <c r="P616" i="2" a="1"/>
  <c r="P616" i="2" s="1"/>
  <c r="O616" i="2" a="1"/>
  <c r="O616" i="2" s="1"/>
  <c r="N616" i="2" a="1"/>
  <c r="N616" i="2" s="1"/>
  <c r="M616" i="2" a="1"/>
  <c r="M616" i="2"/>
  <c r="K616" i="2" a="1"/>
  <c r="K616" i="2"/>
  <c r="I616" i="2" a="1"/>
  <c r="I616" i="2"/>
  <c r="AJ615" i="2" a="1"/>
  <c r="AJ615" i="2" s="1"/>
  <c r="AI615" i="2" a="1"/>
  <c r="AI615" i="2" s="1"/>
  <c r="AH615" i="2" a="1"/>
  <c r="AH615" i="2"/>
  <c r="AG615" i="2" a="1"/>
  <c r="AG615" i="2" s="1"/>
  <c r="AD615" i="2" a="1"/>
  <c r="AD615" i="2"/>
  <c r="AB615" i="2"/>
  <c r="Y615" i="2" a="1"/>
  <c r="Y615" i="2"/>
  <c r="V615" i="2"/>
  <c r="T615" i="2"/>
  <c r="R615" i="2" a="1"/>
  <c r="R615" i="2"/>
  <c r="Q615" i="2" a="1"/>
  <c r="Q615" i="2" s="1"/>
  <c r="P615" i="2" a="1"/>
  <c r="P615" i="2"/>
  <c r="O615" i="2" a="1"/>
  <c r="O615" i="2" s="1"/>
  <c r="N615" i="2" a="1"/>
  <c r="N615" i="2" s="1"/>
  <c r="M615" i="2" a="1"/>
  <c r="M615" i="2" s="1"/>
  <c r="K615" i="2" a="1"/>
  <c r="K615" i="2" s="1"/>
  <c r="I615" i="2" a="1"/>
  <c r="I615" i="2"/>
  <c r="AJ614" i="2" a="1"/>
  <c r="AJ614" i="2" s="1"/>
  <c r="AI614" i="2" a="1"/>
  <c r="AI614" i="2" s="1"/>
  <c r="AH614" i="2" a="1"/>
  <c r="AH614" i="2" s="1"/>
  <c r="AG614" i="2" a="1"/>
  <c r="AG614" i="2"/>
  <c r="AD614" i="2" a="1"/>
  <c r="AD614" i="2"/>
  <c r="AB614" i="2"/>
  <c r="Y614" i="2" a="1"/>
  <c r="Y614" i="2"/>
  <c r="V614" i="2"/>
  <c r="T614" i="2"/>
  <c r="R614" i="2" a="1"/>
  <c r="R614" i="2" s="1"/>
  <c r="Q614" i="2" a="1"/>
  <c r="Q614" i="2"/>
  <c r="P614" i="2" a="1"/>
  <c r="P614" i="2"/>
  <c r="O614" i="2" a="1"/>
  <c r="O614" i="2"/>
  <c r="N614" i="2" a="1"/>
  <c r="N614" i="2"/>
  <c r="M614" i="2" a="1"/>
  <c r="M614" i="2"/>
  <c r="K614" i="2" a="1"/>
  <c r="K614" i="2" s="1"/>
  <c r="I614" i="2" a="1"/>
  <c r="I614" i="2"/>
  <c r="AJ613" i="2" a="1"/>
  <c r="AJ613" i="2"/>
  <c r="AI613" i="2" a="1"/>
  <c r="AI613" i="2"/>
  <c r="AH613" i="2" a="1"/>
  <c r="AH613" i="2" s="1"/>
  <c r="AG613" i="2" a="1"/>
  <c r="AG613" i="2" s="1"/>
  <c r="AD613" i="2" a="1"/>
  <c r="AD613" i="2"/>
  <c r="AC613" i="2"/>
  <c r="AB613" i="2"/>
  <c r="Y613" i="2" a="1"/>
  <c r="Y613" i="2" s="1"/>
  <c r="X613" i="2"/>
  <c r="V613" i="2"/>
  <c r="T613" i="2"/>
  <c r="R613" i="2" a="1"/>
  <c r="R613" i="2" s="1"/>
  <c r="Q613" i="2" a="1"/>
  <c r="Q613" i="2"/>
  <c r="P613" i="2" a="1"/>
  <c r="P613" i="2" s="1"/>
  <c r="O613" i="2" a="1"/>
  <c r="O613" i="2" s="1"/>
  <c r="N613" i="2" a="1"/>
  <c r="N613" i="2" s="1"/>
  <c r="M613" i="2" a="1"/>
  <c r="M613" i="2"/>
  <c r="K613" i="2" a="1"/>
  <c r="K613" i="2"/>
  <c r="L613" i="2" s="1"/>
  <c r="I613" i="2" a="1"/>
  <c r="I613" i="2"/>
  <c r="AJ612" i="2" a="1"/>
  <c r="AJ612" i="2" s="1"/>
  <c r="AI612" i="2" a="1"/>
  <c r="AI612" i="2" s="1"/>
  <c r="AH612" i="2" a="1"/>
  <c r="AH612" i="2"/>
  <c r="AG612" i="2" a="1"/>
  <c r="AG612" i="2" s="1"/>
  <c r="AD612" i="2" a="1"/>
  <c r="AD612" i="2"/>
  <c r="AB612" i="2"/>
  <c r="Y612" i="2" a="1"/>
  <c r="Y612" i="2"/>
  <c r="V612" i="2"/>
  <c r="W612" i="2" s="1"/>
  <c r="T612" i="2"/>
  <c r="R612" i="2" a="1"/>
  <c r="R612" i="2"/>
  <c r="Q612" i="2" a="1"/>
  <c r="Q612" i="2"/>
  <c r="P612" i="2" a="1"/>
  <c r="P612" i="2"/>
  <c r="O612" i="2" a="1"/>
  <c r="O612" i="2"/>
  <c r="N612" i="2" a="1"/>
  <c r="N612" i="2"/>
  <c r="M612" i="2" a="1"/>
  <c r="M612" i="2" s="1"/>
  <c r="K612" i="2" a="1"/>
  <c r="K612" i="2"/>
  <c r="L612" i="2" s="1"/>
  <c r="I612" i="2" a="1"/>
  <c r="I612" i="2" s="1"/>
  <c r="AJ611" i="2" a="1"/>
  <c r="AJ611" i="2"/>
  <c r="AI611" i="2" a="1"/>
  <c r="AI611" i="2" s="1"/>
  <c r="AH611" i="2" a="1"/>
  <c r="AH611" i="2" s="1"/>
  <c r="AG611" i="2" a="1"/>
  <c r="AG611" i="2"/>
  <c r="AD611" i="2" a="1"/>
  <c r="AD611" i="2" s="1"/>
  <c r="AB611" i="2"/>
  <c r="Y611" i="2" a="1"/>
  <c r="Y611" i="2" s="1"/>
  <c r="V611" i="2"/>
  <c r="T611" i="2"/>
  <c r="R611" i="2" a="1"/>
  <c r="R611" i="2"/>
  <c r="Q611" i="2" a="1"/>
  <c r="Q611" i="2" s="1"/>
  <c r="P611" i="2" a="1"/>
  <c r="P611" i="2" s="1"/>
  <c r="O611" i="2" a="1"/>
  <c r="O611" i="2" s="1"/>
  <c r="N611" i="2" a="1"/>
  <c r="N611" i="2"/>
  <c r="M611" i="2" a="1"/>
  <c r="M611" i="2" s="1"/>
  <c r="K611" i="2" a="1"/>
  <c r="K611" i="2" s="1"/>
  <c r="I611" i="2" a="1"/>
  <c r="I611" i="2"/>
  <c r="AJ610" i="2" a="1"/>
  <c r="AJ610" i="2" s="1"/>
  <c r="AI610" i="2" a="1"/>
  <c r="AI610" i="2"/>
  <c r="AH610" i="2" a="1"/>
  <c r="AH610" i="2" s="1"/>
  <c r="AG610" i="2" a="1"/>
  <c r="AG610" i="2"/>
  <c r="AD610" i="2" a="1"/>
  <c r="AD610" i="2"/>
  <c r="Y610" i="2" a="1"/>
  <c r="Y610" i="2" s="1"/>
  <c r="X610" i="2"/>
  <c r="V610" i="2"/>
  <c r="T610" i="2"/>
  <c r="R610" i="2" a="1"/>
  <c r="R610" i="2" s="1"/>
  <c r="Q610" i="2" a="1"/>
  <c r="Q610" i="2"/>
  <c r="P610" i="2" a="1"/>
  <c r="P610" i="2"/>
  <c r="O610" i="2" a="1"/>
  <c r="O610" i="2" s="1"/>
  <c r="N610" i="2" a="1"/>
  <c r="N610" i="2" s="1"/>
  <c r="M610" i="2" a="1"/>
  <c r="M610" i="2"/>
  <c r="L610" i="2"/>
  <c r="K610" i="2" a="1"/>
  <c r="K610" i="2" s="1"/>
  <c r="I610" i="2" a="1"/>
  <c r="I610" i="2" s="1"/>
  <c r="AJ609" i="2" a="1"/>
  <c r="AJ609" i="2" s="1"/>
  <c r="AI609" i="2" a="1"/>
  <c r="AI609" i="2" s="1"/>
  <c r="AH609" i="2" a="1"/>
  <c r="AH609" i="2"/>
  <c r="AG609" i="2" a="1"/>
  <c r="AG609" i="2"/>
  <c r="AD609" i="2" a="1"/>
  <c r="AD609" i="2" s="1"/>
  <c r="AB609" i="2"/>
  <c r="Y609" i="2" a="1"/>
  <c r="Y609" i="2"/>
  <c r="V609" i="2"/>
  <c r="T609" i="2"/>
  <c r="R609" i="2" a="1"/>
  <c r="R609" i="2" s="1"/>
  <c r="Q609" i="2" a="1"/>
  <c r="Q609" i="2" s="1"/>
  <c r="P609" i="2" a="1"/>
  <c r="P609" i="2" s="1"/>
  <c r="O609" i="2" a="1"/>
  <c r="O609" i="2"/>
  <c r="N609" i="2" a="1"/>
  <c r="N609" i="2" s="1"/>
  <c r="M609" i="2" a="1"/>
  <c r="M609" i="2"/>
  <c r="L609" i="2"/>
  <c r="K609" i="2" a="1"/>
  <c r="K609" i="2"/>
  <c r="I609" i="2" a="1"/>
  <c r="I609" i="2"/>
  <c r="AJ608" i="2" a="1"/>
  <c r="AJ608" i="2"/>
  <c r="AI608" i="2" a="1"/>
  <c r="AI608" i="2" s="1"/>
  <c r="AH608" i="2" a="1"/>
  <c r="AH608" i="2"/>
  <c r="AG608" i="2" a="1"/>
  <c r="AG608" i="2" s="1"/>
  <c r="AD608" i="2" a="1"/>
  <c r="AD608" i="2"/>
  <c r="AB608" i="2"/>
  <c r="Y608" i="2" a="1"/>
  <c r="Y608" i="2" s="1"/>
  <c r="V608" i="2"/>
  <c r="W608" i="2" s="1"/>
  <c r="T608" i="2"/>
  <c r="R608" i="2" a="1"/>
  <c r="R608" i="2"/>
  <c r="Q608" i="2" a="1"/>
  <c r="Q608" i="2"/>
  <c r="P608" i="2" a="1"/>
  <c r="P608" i="2"/>
  <c r="O608" i="2" a="1"/>
  <c r="O608" i="2" s="1"/>
  <c r="N608" i="2" a="1"/>
  <c r="N608" i="2"/>
  <c r="M608" i="2" a="1"/>
  <c r="M608" i="2" s="1"/>
  <c r="K608" i="2" a="1"/>
  <c r="K608" i="2" s="1"/>
  <c r="AF608" i="2" s="1"/>
  <c r="I608" i="2" a="1"/>
  <c r="I608" i="2" s="1"/>
  <c r="AJ607" i="2" a="1"/>
  <c r="AJ607" i="2" s="1"/>
  <c r="AI607" i="2" a="1"/>
  <c r="AI607" i="2"/>
  <c r="AH607" i="2" a="1"/>
  <c r="AH607" i="2" s="1"/>
  <c r="AG607" i="2" a="1"/>
  <c r="AG607" i="2"/>
  <c r="AD607" i="2" a="1"/>
  <c r="AD607" i="2" s="1"/>
  <c r="AB607" i="2"/>
  <c r="Y607" i="2" a="1"/>
  <c r="Y607" i="2" s="1"/>
  <c r="W607" i="2"/>
  <c r="V607" i="2"/>
  <c r="T607" i="2"/>
  <c r="R607" i="2" a="1"/>
  <c r="R607" i="2" s="1"/>
  <c r="Q607" i="2" a="1"/>
  <c r="Q607" i="2" s="1"/>
  <c r="P607" i="2" a="1"/>
  <c r="P607" i="2"/>
  <c r="O607" i="2" a="1"/>
  <c r="O607" i="2" s="1"/>
  <c r="N607" i="2" a="1"/>
  <c r="N607" i="2"/>
  <c r="M607" i="2" a="1"/>
  <c r="M607" i="2" s="1"/>
  <c r="L607" i="2"/>
  <c r="K607" i="2" a="1"/>
  <c r="K607" i="2"/>
  <c r="X607" i="2" s="1"/>
  <c r="I607" i="2" a="1"/>
  <c r="I607" i="2"/>
  <c r="AJ606" i="2" a="1"/>
  <c r="AJ606" i="2" s="1"/>
  <c r="AI606" i="2" a="1"/>
  <c r="AI606" i="2"/>
  <c r="AH606" i="2" a="1"/>
  <c r="AH606" i="2" s="1"/>
  <c r="AG606" i="2" a="1"/>
  <c r="AG606" i="2" s="1"/>
  <c r="AD606" i="2" a="1"/>
  <c r="AD606" i="2"/>
  <c r="AB606" i="2"/>
  <c r="Y606" i="2" a="1"/>
  <c r="Y606" i="2"/>
  <c r="V606" i="2"/>
  <c r="T606" i="2"/>
  <c r="R606" i="2" a="1"/>
  <c r="R606" i="2"/>
  <c r="Q606" i="2" a="1"/>
  <c r="Q606" i="2"/>
  <c r="P606" i="2" a="1"/>
  <c r="P606" i="2" s="1"/>
  <c r="O606" i="2" a="1"/>
  <c r="O606" i="2"/>
  <c r="N606" i="2" a="1"/>
  <c r="N606" i="2"/>
  <c r="M606" i="2" a="1"/>
  <c r="M606" i="2"/>
  <c r="K606" i="2" a="1"/>
  <c r="K606" i="2" s="1"/>
  <c r="I606" i="2" a="1"/>
  <c r="I606" i="2"/>
  <c r="AJ605" i="2" a="1"/>
  <c r="AJ605" i="2"/>
  <c r="AI605" i="2" a="1"/>
  <c r="AI605" i="2" s="1"/>
  <c r="AH605" i="2" a="1"/>
  <c r="AH605" i="2"/>
  <c r="AG605" i="2" a="1"/>
  <c r="AG605" i="2"/>
  <c r="AD605" i="2" a="1"/>
  <c r="AD605" i="2"/>
  <c r="AB605" i="2"/>
  <c r="Y605" i="2" a="1"/>
  <c r="Y605" i="2"/>
  <c r="X605" i="2"/>
  <c r="V605" i="2"/>
  <c r="W605" i="2" s="1"/>
  <c r="T605" i="2"/>
  <c r="R605" i="2" a="1"/>
  <c r="R605" i="2" s="1"/>
  <c r="Q605" i="2" a="1"/>
  <c r="Q605" i="2"/>
  <c r="P605" i="2" a="1"/>
  <c r="P605" i="2" s="1"/>
  <c r="O605" i="2" a="1"/>
  <c r="O605" i="2"/>
  <c r="N605" i="2" a="1"/>
  <c r="N605" i="2" s="1"/>
  <c r="M605" i="2" a="1"/>
  <c r="M605" i="2" s="1"/>
  <c r="L605" i="2"/>
  <c r="K605" i="2" a="1"/>
  <c r="K605" i="2"/>
  <c r="AC605" i="2" s="1"/>
  <c r="I605" i="2" a="1"/>
  <c r="I605" i="2" s="1"/>
  <c r="AJ604" i="2" a="1"/>
  <c r="AJ604" i="2"/>
  <c r="AI604" i="2" a="1"/>
  <c r="AI604" i="2" s="1"/>
  <c r="AH604" i="2" a="1"/>
  <c r="AH604" i="2" s="1"/>
  <c r="AG604" i="2" a="1"/>
  <c r="AG604" i="2" s="1"/>
  <c r="AD604" i="2" a="1"/>
  <c r="AD604" i="2" s="1"/>
  <c r="AB604" i="2"/>
  <c r="Y604" i="2" a="1"/>
  <c r="Y604" i="2"/>
  <c r="W604" i="2"/>
  <c r="V604" i="2"/>
  <c r="T604" i="2"/>
  <c r="R604" i="2" a="1"/>
  <c r="R604" i="2"/>
  <c r="Q604" i="2" a="1"/>
  <c r="Q604" i="2" s="1"/>
  <c r="P604" i="2" a="1"/>
  <c r="P604" i="2"/>
  <c r="O604" i="2" a="1"/>
  <c r="O604" i="2" s="1"/>
  <c r="N604" i="2" a="1"/>
  <c r="N604" i="2"/>
  <c r="M604" i="2" a="1"/>
  <c r="M604" i="2"/>
  <c r="K604" i="2" a="1"/>
  <c r="K604" i="2"/>
  <c r="I604" i="2" a="1"/>
  <c r="I604" i="2" s="1"/>
  <c r="AJ603" i="2" a="1"/>
  <c r="AJ603" i="2" s="1"/>
  <c r="AI603" i="2" a="1"/>
  <c r="AI603" i="2"/>
  <c r="AH603" i="2" a="1"/>
  <c r="AH603" i="2"/>
  <c r="AG603" i="2" a="1"/>
  <c r="AG603" i="2"/>
  <c r="AF603" i="2"/>
  <c r="AD603" i="2" a="1"/>
  <c r="AD603" i="2" s="1"/>
  <c r="AB603" i="2"/>
  <c r="Y603" i="2" a="1"/>
  <c r="Y603" i="2" s="1"/>
  <c r="X603" i="2"/>
  <c r="V603" i="2"/>
  <c r="W603" i="2" s="1"/>
  <c r="T603" i="2"/>
  <c r="R603" i="2" a="1"/>
  <c r="R603" i="2"/>
  <c r="Q603" i="2" a="1"/>
  <c r="Q603" i="2" s="1"/>
  <c r="P603" i="2" a="1"/>
  <c r="P603" i="2"/>
  <c r="O603" i="2" a="1"/>
  <c r="O603" i="2" s="1"/>
  <c r="N603" i="2" a="1"/>
  <c r="N603" i="2" s="1"/>
  <c r="M603" i="2" a="1"/>
  <c r="M603" i="2" s="1"/>
  <c r="K603" i="2" a="1"/>
  <c r="K603" i="2" s="1"/>
  <c r="I603" i="2" a="1"/>
  <c r="I603" i="2"/>
  <c r="AJ602" i="2" a="1"/>
  <c r="AJ602" i="2" s="1"/>
  <c r="AI602" i="2" a="1"/>
  <c r="AI602" i="2" s="1"/>
  <c r="AH602" i="2" a="1"/>
  <c r="AH602" i="2" s="1"/>
  <c r="AG602" i="2" a="1"/>
  <c r="AG602" i="2"/>
  <c r="AD602" i="2" a="1"/>
  <c r="AD602" i="2"/>
  <c r="AB602" i="2"/>
  <c r="Y602" i="2" a="1"/>
  <c r="Y602" i="2"/>
  <c r="V602" i="2"/>
  <c r="T602" i="2"/>
  <c r="R602" i="2" a="1"/>
  <c r="R602" i="2" s="1"/>
  <c r="Q602" i="2" a="1"/>
  <c r="Q602" i="2"/>
  <c r="P602" i="2" a="1"/>
  <c r="P602" i="2" s="1"/>
  <c r="O602" i="2" a="1"/>
  <c r="O602" i="2"/>
  <c r="N602" i="2" a="1"/>
  <c r="N602" i="2"/>
  <c r="M602" i="2" a="1"/>
  <c r="M602" i="2"/>
  <c r="L602" i="2"/>
  <c r="K602" i="2" a="1"/>
  <c r="K602" i="2" s="1"/>
  <c r="I602" i="2" a="1"/>
  <c r="I602" i="2"/>
  <c r="AJ601" i="2" a="1"/>
  <c r="AJ601" i="2"/>
  <c r="AI601" i="2" a="1"/>
  <c r="AI601" i="2"/>
  <c r="AH601" i="2" a="1"/>
  <c r="AH601" i="2"/>
  <c r="AG601" i="2" a="1"/>
  <c r="AG601" i="2" s="1"/>
  <c r="AD601" i="2" a="1"/>
  <c r="AD601" i="2"/>
  <c r="AC601" i="2"/>
  <c r="Y601" i="2" a="1"/>
  <c r="Y601" i="2" s="1"/>
  <c r="X601" i="2"/>
  <c r="V601" i="2"/>
  <c r="W601" i="2" s="1"/>
  <c r="T601" i="2"/>
  <c r="R601" i="2" a="1"/>
  <c r="R601" i="2" s="1"/>
  <c r="Q601" i="2" a="1"/>
  <c r="Q601" i="2"/>
  <c r="P601" i="2" a="1"/>
  <c r="P601" i="2" s="1"/>
  <c r="O601" i="2" a="1"/>
  <c r="O601" i="2" s="1"/>
  <c r="N601" i="2" a="1"/>
  <c r="N601" i="2" s="1"/>
  <c r="M601" i="2" a="1"/>
  <c r="M601" i="2"/>
  <c r="K601" i="2" a="1"/>
  <c r="K601" i="2"/>
  <c r="L601" i="2" s="1"/>
  <c r="I601" i="2" a="1"/>
  <c r="I601" i="2"/>
  <c r="AJ600" i="2" a="1"/>
  <c r="AJ600" i="2" s="1"/>
  <c r="AI600" i="2" a="1"/>
  <c r="AI600" i="2" s="1"/>
  <c r="AH600" i="2" a="1"/>
  <c r="AH600" i="2"/>
  <c r="AG600" i="2" a="1"/>
  <c r="AG600" i="2" s="1"/>
  <c r="AD600" i="2" a="1"/>
  <c r="AD600" i="2" s="1"/>
  <c r="AB600" i="2"/>
  <c r="Y600" i="2" a="1"/>
  <c r="Y600" i="2"/>
  <c r="V600" i="2"/>
  <c r="T600" i="2"/>
  <c r="R600" i="2" a="1"/>
  <c r="R600" i="2"/>
  <c r="Q600" i="2" a="1"/>
  <c r="Q600" i="2" s="1"/>
  <c r="P600" i="2" a="1"/>
  <c r="P600" i="2"/>
  <c r="O600" i="2" a="1"/>
  <c r="O600" i="2"/>
  <c r="N600" i="2" a="1"/>
  <c r="N600" i="2"/>
  <c r="M600" i="2" a="1"/>
  <c r="M600" i="2" s="1"/>
  <c r="K600" i="2" a="1"/>
  <c r="K600" i="2"/>
  <c r="I600" i="2" a="1"/>
  <c r="I600" i="2" s="1"/>
  <c r="AJ599" i="2" a="1"/>
  <c r="AJ599" i="2"/>
  <c r="AI599" i="2" a="1"/>
  <c r="AI599" i="2"/>
  <c r="AH599" i="2" a="1"/>
  <c r="AH599" i="2" s="1"/>
  <c r="AG599" i="2" a="1"/>
  <c r="AG599" i="2"/>
  <c r="AD599" i="2" a="1"/>
  <c r="AD599" i="2" s="1"/>
  <c r="AB599" i="2"/>
  <c r="Y599" i="2" a="1"/>
  <c r="Y599" i="2" s="1"/>
  <c r="V599" i="2"/>
  <c r="T599" i="2"/>
  <c r="R599" i="2" a="1"/>
  <c r="R599" i="2"/>
  <c r="Q599" i="2" a="1"/>
  <c r="Q599" i="2" s="1"/>
  <c r="P599" i="2" a="1"/>
  <c r="P599" i="2" s="1"/>
  <c r="O599" i="2" a="1"/>
  <c r="O599" i="2" s="1"/>
  <c r="N599" i="2" a="1"/>
  <c r="N599" i="2"/>
  <c r="M599" i="2" a="1"/>
  <c r="M599" i="2" s="1"/>
  <c r="K599" i="2" a="1"/>
  <c r="K599" i="2" s="1"/>
  <c r="I599" i="2" a="1"/>
  <c r="I599" i="2"/>
  <c r="AJ598" i="2" a="1"/>
  <c r="AJ598" i="2" s="1"/>
  <c r="AI598" i="2" a="1"/>
  <c r="AI598" i="2"/>
  <c r="AH598" i="2" a="1"/>
  <c r="AH598" i="2" s="1"/>
  <c r="AG598" i="2" a="1"/>
  <c r="AG598" i="2"/>
  <c r="AD598" i="2" a="1"/>
  <c r="AD598" i="2"/>
  <c r="AB598" i="2"/>
  <c r="Y598" i="2" a="1"/>
  <c r="Y598" i="2"/>
  <c r="X598" i="2"/>
  <c r="V598" i="2"/>
  <c r="T598" i="2"/>
  <c r="R598" i="2" a="1"/>
  <c r="R598" i="2" s="1"/>
  <c r="Q598" i="2" a="1"/>
  <c r="Q598" i="2"/>
  <c r="P598" i="2" a="1"/>
  <c r="P598" i="2"/>
  <c r="O598" i="2" a="1"/>
  <c r="O598" i="2"/>
  <c r="N598" i="2" a="1"/>
  <c r="N598" i="2" s="1"/>
  <c r="M598" i="2" a="1"/>
  <c r="M598" i="2"/>
  <c r="K598" i="2" a="1"/>
  <c r="K598" i="2" s="1"/>
  <c r="AF598" i="2" s="1"/>
  <c r="I598" i="2" a="1"/>
  <c r="I598" i="2" s="1"/>
  <c r="AJ597" i="2" a="1"/>
  <c r="AJ597" i="2"/>
  <c r="AI597" i="2" a="1"/>
  <c r="AI597" i="2" s="1"/>
  <c r="AH597" i="2" a="1"/>
  <c r="AH597" i="2"/>
  <c r="AG597" i="2" a="1"/>
  <c r="AG597" i="2" s="1"/>
  <c r="AD597" i="2" a="1"/>
  <c r="AD597" i="2" s="1"/>
  <c r="AC597" i="2"/>
  <c r="AB597" i="2"/>
  <c r="Y597" i="2" a="1"/>
  <c r="Y597" i="2"/>
  <c r="V597" i="2"/>
  <c r="T597" i="2"/>
  <c r="R597" i="2" a="1"/>
  <c r="R597" i="2" s="1"/>
  <c r="Q597" i="2" a="1"/>
  <c r="Q597" i="2" s="1"/>
  <c r="P597" i="2" a="1"/>
  <c r="P597" i="2" s="1"/>
  <c r="O597" i="2" a="1"/>
  <c r="O597" i="2" s="1"/>
  <c r="N597" i="2" a="1"/>
  <c r="N597" i="2" s="1"/>
  <c r="M597" i="2" a="1"/>
  <c r="M597" i="2"/>
  <c r="K597" i="2" a="1"/>
  <c r="K597" i="2"/>
  <c r="I597" i="2" a="1"/>
  <c r="I597" i="2"/>
  <c r="AJ596" i="2" a="1"/>
  <c r="AJ596" i="2"/>
  <c r="AI596" i="2" a="1"/>
  <c r="AI596" i="2" s="1"/>
  <c r="AH596" i="2" a="1"/>
  <c r="AH596" i="2"/>
  <c r="AG596" i="2" a="1"/>
  <c r="AG596" i="2" s="1"/>
  <c r="AD596" i="2" a="1"/>
  <c r="AD596" i="2"/>
  <c r="Y596" i="2" a="1"/>
  <c r="Y596" i="2" s="1"/>
  <c r="V596" i="2"/>
  <c r="T596" i="2"/>
  <c r="R596" i="2" a="1"/>
  <c r="R596" i="2"/>
  <c r="Q596" i="2" a="1"/>
  <c r="Q596" i="2"/>
  <c r="P596" i="2" a="1"/>
  <c r="P596" i="2"/>
  <c r="O596" i="2" a="1"/>
  <c r="O596" i="2" s="1"/>
  <c r="N596" i="2" a="1"/>
  <c r="N596" i="2"/>
  <c r="M596" i="2" a="1"/>
  <c r="M596" i="2" s="1"/>
  <c r="K596" i="2" a="1"/>
  <c r="K596" i="2" s="1"/>
  <c r="I596" i="2" a="1"/>
  <c r="I596" i="2" s="1"/>
  <c r="AJ595" i="2" a="1"/>
  <c r="AJ595" i="2" s="1"/>
  <c r="AI595" i="2" a="1"/>
  <c r="AI595" i="2"/>
  <c r="AH595" i="2" a="1"/>
  <c r="AH595" i="2" s="1"/>
  <c r="AG595" i="2" a="1"/>
  <c r="AG595" i="2"/>
  <c r="AD595" i="2" a="1"/>
  <c r="AD595" i="2" s="1"/>
  <c r="AB595" i="2"/>
  <c r="Y595" i="2" a="1"/>
  <c r="Y595" i="2" s="1"/>
  <c r="X595" i="2"/>
  <c r="W595" i="2"/>
  <c r="AK595" i="2" s="1"/>
  <c r="V595" i="2"/>
  <c r="T595" i="2"/>
  <c r="R595" i="2" a="1"/>
  <c r="R595" i="2" s="1"/>
  <c r="Q595" i="2" a="1"/>
  <c r="Q595" i="2" s="1"/>
  <c r="P595" i="2" a="1"/>
  <c r="P595" i="2"/>
  <c r="O595" i="2" a="1"/>
  <c r="O595" i="2" s="1"/>
  <c r="N595" i="2" a="1"/>
  <c r="N595" i="2"/>
  <c r="M595" i="2" a="1"/>
  <c r="M595" i="2" s="1"/>
  <c r="L595" i="2"/>
  <c r="K595" i="2" a="1"/>
  <c r="K595" i="2"/>
  <c r="AF595" i="2" s="1"/>
  <c r="I595" i="2" a="1"/>
  <c r="I595" i="2"/>
  <c r="AJ594" i="2" a="1"/>
  <c r="AJ594" i="2" s="1"/>
  <c r="AI594" i="2" a="1"/>
  <c r="AI594" i="2" s="1"/>
  <c r="AH594" i="2" a="1"/>
  <c r="AH594" i="2" s="1"/>
  <c r="AG594" i="2" a="1"/>
  <c r="AG594" i="2" s="1"/>
  <c r="AD594" i="2" a="1"/>
  <c r="AD594" i="2"/>
  <c r="AB594" i="2"/>
  <c r="Y594" i="2" a="1"/>
  <c r="Y594" i="2"/>
  <c r="V594" i="2"/>
  <c r="T594" i="2"/>
  <c r="R594" i="2" a="1"/>
  <c r="R594" i="2"/>
  <c r="Q594" i="2" a="1"/>
  <c r="Q594" i="2"/>
  <c r="P594" i="2" a="1"/>
  <c r="P594" i="2"/>
  <c r="O594" i="2" a="1"/>
  <c r="O594" i="2"/>
  <c r="N594" i="2" a="1"/>
  <c r="N594" i="2"/>
  <c r="M594" i="2" a="1"/>
  <c r="M594" i="2"/>
  <c r="K594" i="2" a="1"/>
  <c r="K594" i="2"/>
  <c r="L594" i="2" s="1"/>
  <c r="I594" i="2" a="1"/>
  <c r="I594" i="2"/>
  <c r="AJ593" i="2" a="1"/>
  <c r="AJ593" i="2"/>
  <c r="AI593" i="2" a="1"/>
  <c r="AI593" i="2" s="1"/>
  <c r="AH593" i="2" a="1"/>
  <c r="AH593" i="2"/>
  <c r="AG593" i="2" a="1"/>
  <c r="AG593" i="2"/>
  <c r="AD593" i="2" a="1"/>
  <c r="AD593" i="2"/>
  <c r="AB593" i="2"/>
  <c r="Y593" i="2" a="1"/>
  <c r="Y593" i="2"/>
  <c r="V593" i="2"/>
  <c r="T593" i="2"/>
  <c r="R593" i="2" a="1"/>
  <c r="R593" i="2"/>
  <c r="Q593" i="2" a="1"/>
  <c r="Q593" i="2" s="1"/>
  <c r="P593" i="2" a="1"/>
  <c r="P593" i="2" s="1"/>
  <c r="O593" i="2" a="1"/>
  <c r="O593" i="2" s="1"/>
  <c r="N593" i="2" a="1"/>
  <c r="N593" i="2" s="1"/>
  <c r="M593" i="2" a="1"/>
  <c r="M593" i="2" s="1"/>
  <c r="K593" i="2" a="1"/>
  <c r="K593" i="2" s="1"/>
  <c r="I593" i="2" a="1"/>
  <c r="I593" i="2"/>
  <c r="AJ592" i="2" a="1"/>
  <c r="AJ592" i="2" s="1"/>
  <c r="AI592" i="2" a="1"/>
  <c r="AI592" i="2" s="1"/>
  <c r="AH592" i="2" a="1"/>
  <c r="AH592" i="2" s="1"/>
  <c r="AG592" i="2" a="1"/>
  <c r="AG592" i="2" s="1"/>
  <c r="AD592" i="2" a="1"/>
  <c r="AD592" i="2"/>
  <c r="AB592" i="2"/>
  <c r="Y592" i="2" a="1"/>
  <c r="Y592" i="2"/>
  <c r="V592" i="2"/>
  <c r="T592" i="2"/>
  <c r="R592" i="2" a="1"/>
  <c r="R592" i="2" s="1"/>
  <c r="Q592" i="2" a="1"/>
  <c r="Q592" i="2"/>
  <c r="P592" i="2" a="1"/>
  <c r="P592" i="2"/>
  <c r="O592" i="2" a="1"/>
  <c r="O592" i="2"/>
  <c r="N592" i="2" a="1"/>
  <c r="N592" i="2"/>
  <c r="M592" i="2" a="1"/>
  <c r="M592" i="2"/>
  <c r="K592" i="2" a="1"/>
  <c r="K592" i="2" s="1"/>
  <c r="I592" i="2" a="1"/>
  <c r="I592" i="2" s="1"/>
  <c r="AJ591" i="2" a="1"/>
  <c r="AJ591" i="2" s="1"/>
  <c r="AI591" i="2" a="1"/>
  <c r="AI591" i="2"/>
  <c r="AH591" i="2" a="1"/>
  <c r="AH591" i="2" s="1"/>
  <c r="AG591" i="2" a="1"/>
  <c r="AG591" i="2" s="1"/>
  <c r="AD591" i="2" a="1"/>
  <c r="AD591" i="2" s="1"/>
  <c r="AB591" i="2"/>
  <c r="Y591" i="2" a="1"/>
  <c r="Y591" i="2" s="1"/>
  <c r="V591" i="2"/>
  <c r="T591" i="2"/>
  <c r="R591" i="2" a="1"/>
  <c r="R591" i="2" s="1"/>
  <c r="Q591" i="2" a="1"/>
  <c r="Q591" i="2" s="1"/>
  <c r="P591" i="2" a="1"/>
  <c r="P591" i="2"/>
  <c r="O591" i="2" a="1"/>
  <c r="O591" i="2"/>
  <c r="N591" i="2" a="1"/>
  <c r="N591" i="2"/>
  <c r="M591" i="2" a="1"/>
  <c r="M591" i="2"/>
  <c r="K591" i="2" a="1"/>
  <c r="K591" i="2" s="1"/>
  <c r="I591" i="2" a="1"/>
  <c r="I591" i="2"/>
  <c r="AJ590" i="2" a="1"/>
  <c r="AJ590" i="2"/>
  <c r="AI590" i="2" a="1"/>
  <c r="AI590" i="2" s="1"/>
  <c r="AH590" i="2" a="1"/>
  <c r="AH590" i="2"/>
  <c r="AG590" i="2" a="1"/>
  <c r="AG590" i="2"/>
  <c r="AD590" i="2" a="1"/>
  <c r="AD590" i="2"/>
  <c r="AB590" i="2"/>
  <c r="Y590" i="2" a="1"/>
  <c r="Y590" i="2" s="1"/>
  <c r="X590" i="2"/>
  <c r="V590" i="2"/>
  <c r="W590" i="2" s="1"/>
  <c r="T590" i="2"/>
  <c r="R590" i="2" a="1"/>
  <c r="R590" i="2" s="1"/>
  <c r="Q590" i="2" a="1"/>
  <c r="Q590" i="2"/>
  <c r="P590" i="2" a="1"/>
  <c r="P590" i="2"/>
  <c r="O590" i="2" a="1"/>
  <c r="O590" i="2" s="1"/>
  <c r="N590" i="2" a="1"/>
  <c r="N590" i="2"/>
  <c r="M590" i="2" a="1"/>
  <c r="M590" i="2" s="1"/>
  <c r="L590" i="2"/>
  <c r="K590" i="2" a="1"/>
  <c r="K590" i="2" s="1"/>
  <c r="AC590" i="2" s="1"/>
  <c r="I590" i="2" a="1"/>
  <c r="I590" i="2" s="1"/>
  <c r="AJ589" i="2" a="1"/>
  <c r="AJ589" i="2"/>
  <c r="AI589" i="2" a="1"/>
  <c r="AI589" i="2" s="1"/>
  <c r="AH589" i="2" a="1"/>
  <c r="AH589" i="2"/>
  <c r="AG589" i="2" a="1"/>
  <c r="AG589" i="2"/>
  <c r="AD589" i="2" a="1"/>
  <c r="AD589" i="2" s="1"/>
  <c r="AB589" i="2"/>
  <c r="Y589" i="2" a="1"/>
  <c r="Y589" i="2"/>
  <c r="V589" i="2"/>
  <c r="T589" i="2"/>
  <c r="R589" i="2" a="1"/>
  <c r="R589" i="2" s="1"/>
  <c r="Q589" i="2" a="1"/>
  <c r="Q589" i="2" s="1"/>
  <c r="P589" i="2" a="1"/>
  <c r="P589" i="2" s="1"/>
  <c r="O589" i="2" a="1"/>
  <c r="O589" i="2"/>
  <c r="N589" i="2" a="1"/>
  <c r="N589" i="2" s="1"/>
  <c r="M589" i="2" a="1"/>
  <c r="M589" i="2"/>
  <c r="K589" i="2" a="1"/>
  <c r="K589" i="2"/>
  <c r="I589" i="2" a="1"/>
  <c r="I589" i="2" s="1"/>
  <c r="AJ588" i="2" a="1"/>
  <c r="AJ588" i="2"/>
  <c r="AI588" i="2" a="1"/>
  <c r="AI588" i="2" s="1"/>
  <c r="AH588" i="2" a="1"/>
  <c r="AH588" i="2" s="1"/>
  <c r="AG588" i="2" a="1"/>
  <c r="AG588" i="2" s="1"/>
  <c r="AD588" i="2" a="1"/>
  <c r="AD588" i="2" s="1"/>
  <c r="AB588" i="2"/>
  <c r="Y588" i="2" a="1"/>
  <c r="Y588" i="2"/>
  <c r="V588" i="2"/>
  <c r="W588" i="2" s="1"/>
  <c r="T588" i="2"/>
  <c r="R588" i="2" a="1"/>
  <c r="R588" i="2"/>
  <c r="Q588" i="2" a="1"/>
  <c r="Q588" i="2" s="1"/>
  <c r="P588" i="2" a="1"/>
  <c r="P588" i="2" s="1"/>
  <c r="O588" i="2" a="1"/>
  <c r="O588" i="2"/>
  <c r="N588" i="2" a="1"/>
  <c r="N588" i="2" s="1"/>
  <c r="M588" i="2" a="1"/>
  <c r="M588" i="2" s="1"/>
  <c r="K588" i="2" a="1"/>
  <c r="K588" i="2" s="1"/>
  <c r="I588" i="2" a="1"/>
  <c r="I588" i="2" s="1"/>
  <c r="AJ587" i="2" a="1"/>
  <c r="AJ587" i="2"/>
  <c r="AI587" i="2" a="1"/>
  <c r="AI587" i="2"/>
  <c r="AH587" i="2" a="1"/>
  <c r="AH587" i="2"/>
  <c r="AG587" i="2" a="1"/>
  <c r="AG587" i="2"/>
  <c r="AD587" i="2" a="1"/>
  <c r="AD587" i="2" s="1"/>
  <c r="AB587" i="2"/>
  <c r="Y587" i="2" a="1"/>
  <c r="Y587" i="2"/>
  <c r="V587" i="2"/>
  <c r="W587" i="2" s="1"/>
  <c r="T587" i="2"/>
  <c r="R587" i="2" a="1"/>
  <c r="R587" i="2" s="1"/>
  <c r="Q587" i="2" a="1"/>
  <c r="Q587" i="2" s="1"/>
  <c r="P587" i="2" a="1"/>
  <c r="P587" i="2" s="1"/>
  <c r="O587" i="2" a="1"/>
  <c r="O587" i="2"/>
  <c r="N587" i="2" a="1"/>
  <c r="N587" i="2" s="1"/>
  <c r="M587" i="2" a="1"/>
  <c r="M587" i="2" s="1"/>
  <c r="K587" i="2" a="1"/>
  <c r="K587" i="2"/>
  <c r="I587" i="2" a="1"/>
  <c r="I587" i="2"/>
  <c r="AJ586" i="2" a="1"/>
  <c r="AJ586" i="2"/>
  <c r="AI586" i="2" a="1"/>
  <c r="AI586" i="2" s="1"/>
  <c r="AH586" i="2" a="1"/>
  <c r="AH586" i="2" s="1"/>
  <c r="AG586" i="2" a="1"/>
  <c r="AG586" i="2" s="1"/>
  <c r="AF586" i="2"/>
  <c r="AD586" i="2" a="1"/>
  <c r="AD586" i="2" s="1"/>
  <c r="Y586" i="2" a="1"/>
  <c r="Y586" i="2"/>
  <c r="V586" i="2"/>
  <c r="T586" i="2"/>
  <c r="R586" i="2" a="1"/>
  <c r="R586" i="2"/>
  <c r="Q586" i="2" a="1"/>
  <c r="Q586" i="2" s="1"/>
  <c r="P586" i="2" a="1"/>
  <c r="P586" i="2"/>
  <c r="O586" i="2" a="1"/>
  <c r="O586" i="2"/>
  <c r="N586" i="2" a="1"/>
  <c r="N586" i="2"/>
  <c r="M586" i="2" a="1"/>
  <c r="M586" i="2"/>
  <c r="K586" i="2" a="1"/>
  <c r="K586" i="2" s="1"/>
  <c r="I586" i="2" a="1"/>
  <c r="I586" i="2" s="1"/>
  <c r="AJ585" i="2" a="1"/>
  <c r="AJ585" i="2" s="1"/>
  <c r="AI585" i="2" a="1"/>
  <c r="AI585" i="2"/>
  <c r="AH585" i="2" a="1"/>
  <c r="AH585" i="2"/>
  <c r="AG585" i="2" a="1"/>
  <c r="AG585" i="2"/>
  <c r="AD585" i="2" a="1"/>
  <c r="AD585" i="2" s="1"/>
  <c r="AC585" i="2"/>
  <c r="AB585" i="2"/>
  <c r="Y585" i="2" a="1"/>
  <c r="Y585" i="2"/>
  <c r="X585" i="2"/>
  <c r="V585" i="2"/>
  <c r="W585" i="2" s="1"/>
  <c r="AK585" i="2" s="1"/>
  <c r="T585" i="2"/>
  <c r="R585" i="2" a="1"/>
  <c r="R585" i="2" s="1"/>
  <c r="Q585" i="2" a="1"/>
  <c r="Q585" i="2" s="1"/>
  <c r="P585" i="2" a="1"/>
  <c r="P585" i="2"/>
  <c r="O585" i="2" a="1"/>
  <c r="O585" i="2"/>
  <c r="N585" i="2" a="1"/>
  <c r="N585" i="2" s="1"/>
  <c r="M585" i="2" a="1"/>
  <c r="M585" i="2"/>
  <c r="L585" i="2"/>
  <c r="K585" i="2" a="1"/>
  <c r="K585" i="2"/>
  <c r="AF585" i="2" s="1"/>
  <c r="I585" i="2" a="1"/>
  <c r="I585" i="2"/>
  <c r="AJ584" i="2" a="1"/>
  <c r="AJ584" i="2"/>
  <c r="AI584" i="2" a="1"/>
  <c r="AI584" i="2" s="1"/>
  <c r="AH584" i="2" a="1"/>
  <c r="AH584" i="2"/>
  <c r="AG584" i="2" a="1"/>
  <c r="AG584" i="2" s="1"/>
  <c r="AD584" i="2" a="1"/>
  <c r="AD584" i="2"/>
  <c r="AB584" i="2"/>
  <c r="Y584" i="2" a="1"/>
  <c r="Y584" i="2" s="1"/>
  <c r="V584" i="2"/>
  <c r="W584" i="2" s="1"/>
  <c r="T584" i="2"/>
  <c r="R584" i="2" a="1"/>
  <c r="R584" i="2" s="1"/>
  <c r="Q584" i="2" a="1"/>
  <c r="Q584" i="2"/>
  <c r="P584" i="2" a="1"/>
  <c r="P584" i="2"/>
  <c r="O584" i="2" a="1"/>
  <c r="O584" i="2" s="1"/>
  <c r="N584" i="2" a="1"/>
  <c r="N584" i="2"/>
  <c r="M584" i="2" a="1"/>
  <c r="M584" i="2"/>
  <c r="K584" i="2" a="1"/>
  <c r="K584" i="2" s="1"/>
  <c r="I584" i="2" a="1"/>
  <c r="I584" i="2"/>
  <c r="AJ583" i="2" a="1"/>
  <c r="AJ583" i="2" s="1"/>
  <c r="AI583" i="2" a="1"/>
  <c r="AI583" i="2"/>
  <c r="AH583" i="2" a="1"/>
  <c r="AH583" i="2"/>
  <c r="AG583" i="2" a="1"/>
  <c r="AG583" i="2" s="1"/>
  <c r="AD583" i="2" a="1"/>
  <c r="AD583" i="2"/>
  <c r="AC583" i="2"/>
  <c r="AB583" i="2"/>
  <c r="Y583" i="2" a="1"/>
  <c r="Y583" i="2" s="1"/>
  <c r="X583" i="2"/>
  <c r="V583" i="2"/>
  <c r="W583" i="2" s="1"/>
  <c r="T583" i="2"/>
  <c r="R583" i="2" a="1"/>
  <c r="R583" i="2" s="1"/>
  <c r="Q583" i="2" a="1"/>
  <c r="Q583" i="2"/>
  <c r="P583" i="2" a="1"/>
  <c r="P583" i="2"/>
  <c r="O583" i="2" a="1"/>
  <c r="O583" i="2" s="1"/>
  <c r="N583" i="2" a="1"/>
  <c r="N583" i="2"/>
  <c r="M583" i="2" a="1"/>
  <c r="M583" i="2" s="1"/>
  <c r="K583" i="2" a="1"/>
  <c r="K583" i="2"/>
  <c r="L583" i="2" s="1"/>
  <c r="I583" i="2" a="1"/>
  <c r="I583" i="2"/>
  <c r="AJ582" i="2" a="1"/>
  <c r="AJ582" i="2" s="1"/>
  <c r="AI582" i="2" a="1"/>
  <c r="AI582" i="2"/>
  <c r="AH582" i="2" a="1"/>
  <c r="AH582" i="2" s="1"/>
  <c r="AG582" i="2" a="1"/>
  <c r="AG582" i="2" s="1"/>
  <c r="AD582" i="2" a="1"/>
  <c r="AD582" i="2"/>
  <c r="AC582" i="2"/>
  <c r="AB582" i="2"/>
  <c r="Y582" i="2" a="1"/>
  <c r="Y582" i="2"/>
  <c r="X582" i="2"/>
  <c r="W582" i="2"/>
  <c r="V582" i="2"/>
  <c r="T582" i="2"/>
  <c r="R582" i="2" a="1"/>
  <c r="R582" i="2"/>
  <c r="Q582" i="2" a="1"/>
  <c r="Q582" i="2" s="1"/>
  <c r="P582" i="2" a="1"/>
  <c r="P582" i="2" s="1"/>
  <c r="O582" i="2" a="1"/>
  <c r="O582" i="2"/>
  <c r="N582" i="2" a="1"/>
  <c r="N582" i="2"/>
  <c r="M582" i="2" a="1"/>
  <c r="M582" i="2" s="1"/>
  <c r="K582" i="2" a="1"/>
  <c r="K582" i="2"/>
  <c r="L582" i="2" s="1"/>
  <c r="I582" i="2" a="1"/>
  <c r="I582" i="2"/>
  <c r="AJ581" i="2" a="1"/>
  <c r="AJ581" i="2"/>
  <c r="AI581" i="2" a="1"/>
  <c r="AI581" i="2"/>
  <c r="AH581" i="2" a="1"/>
  <c r="AH581" i="2" s="1"/>
  <c r="AG581" i="2" a="1"/>
  <c r="AG581" i="2"/>
  <c r="AD581" i="2" a="1"/>
  <c r="AD581" i="2"/>
  <c r="AC581" i="2"/>
  <c r="AB581" i="2"/>
  <c r="Y581" i="2" a="1"/>
  <c r="Y581" i="2"/>
  <c r="X581" i="2"/>
  <c r="W581" i="2"/>
  <c r="V581" i="2"/>
  <c r="T581" i="2"/>
  <c r="R581" i="2" a="1"/>
  <c r="R581" i="2"/>
  <c r="Q581" i="2" a="1"/>
  <c r="Q581" i="2"/>
  <c r="P581" i="2" a="1"/>
  <c r="P581" i="2" s="1"/>
  <c r="O581" i="2" a="1"/>
  <c r="O581" i="2"/>
  <c r="N581" i="2" a="1"/>
  <c r="N581" i="2" s="1"/>
  <c r="M581" i="2" a="1"/>
  <c r="M581" i="2" s="1"/>
  <c r="K581" i="2" a="1"/>
  <c r="K581" i="2"/>
  <c r="L581" i="2" s="1"/>
  <c r="I581" i="2" a="1"/>
  <c r="I581" i="2" s="1"/>
  <c r="AJ580" i="2" a="1"/>
  <c r="AJ580" i="2"/>
  <c r="AI580" i="2" a="1"/>
  <c r="AI580" i="2" s="1"/>
  <c r="AH580" i="2" a="1"/>
  <c r="AH580" i="2" s="1"/>
  <c r="AG580" i="2" a="1"/>
  <c r="AG580" i="2"/>
  <c r="AD580" i="2" a="1"/>
  <c r="AD580" i="2" s="1"/>
  <c r="AB580" i="2"/>
  <c r="Y580" i="2" a="1"/>
  <c r="Y580" i="2"/>
  <c r="V580" i="2"/>
  <c r="T580" i="2"/>
  <c r="R580" i="2" a="1"/>
  <c r="R580" i="2" s="1"/>
  <c r="Q580" i="2" a="1"/>
  <c r="Q580" i="2"/>
  <c r="P580" i="2" a="1"/>
  <c r="P580" i="2"/>
  <c r="O580" i="2" a="1"/>
  <c r="O580" i="2"/>
  <c r="N580" i="2" a="1"/>
  <c r="N580" i="2" s="1"/>
  <c r="M580" i="2" a="1"/>
  <c r="M580" i="2"/>
  <c r="K580" i="2" a="1"/>
  <c r="K580" i="2"/>
  <c r="I580" i="2" a="1"/>
  <c r="I580" i="2" s="1"/>
  <c r="AJ579" i="2" a="1"/>
  <c r="AJ579" i="2"/>
  <c r="AI579" i="2" a="1"/>
  <c r="AI579" i="2" s="1"/>
  <c r="AH579" i="2" a="1"/>
  <c r="AH579" i="2"/>
  <c r="AG579" i="2" a="1"/>
  <c r="AG579" i="2" s="1"/>
  <c r="AD579" i="2" a="1"/>
  <c r="AD579" i="2" s="1"/>
  <c r="AB579" i="2"/>
  <c r="Y579" i="2" a="1"/>
  <c r="Y579" i="2" s="1"/>
  <c r="V579" i="2"/>
  <c r="T579" i="2"/>
  <c r="R579" i="2" a="1"/>
  <c r="R579" i="2"/>
  <c r="Q579" i="2" a="1"/>
  <c r="Q579" i="2" s="1"/>
  <c r="P579" i="2" a="1"/>
  <c r="P579" i="2"/>
  <c r="O579" i="2" a="1"/>
  <c r="O579" i="2" s="1"/>
  <c r="N579" i="2" a="1"/>
  <c r="N579" i="2" s="1"/>
  <c r="M579" i="2" a="1"/>
  <c r="M579" i="2"/>
  <c r="K579" i="2" a="1"/>
  <c r="K579" i="2"/>
  <c r="I579" i="2" a="1"/>
  <c r="I579" i="2"/>
  <c r="AJ578" i="2" a="1"/>
  <c r="AJ578" i="2" s="1"/>
  <c r="AI578" i="2" a="1"/>
  <c r="AI578" i="2" s="1"/>
  <c r="AH578" i="2" a="1"/>
  <c r="AH578" i="2" s="1"/>
  <c r="AG578" i="2" a="1"/>
  <c r="AG578" i="2"/>
  <c r="AD578" i="2" a="1"/>
  <c r="AD578" i="2"/>
  <c r="AB578" i="2"/>
  <c r="Y578" i="2" a="1"/>
  <c r="Y578" i="2" s="1"/>
  <c r="W578" i="2"/>
  <c r="V578" i="2"/>
  <c r="T578" i="2"/>
  <c r="R578" i="2" a="1"/>
  <c r="R578" i="2" s="1"/>
  <c r="Q578" i="2" a="1"/>
  <c r="Q578" i="2"/>
  <c r="P578" i="2" a="1"/>
  <c r="P578" i="2"/>
  <c r="O578" i="2" a="1"/>
  <c r="O578" i="2" s="1"/>
  <c r="N578" i="2" a="1"/>
  <c r="N578" i="2"/>
  <c r="M578" i="2" a="1"/>
  <c r="M578" i="2" s="1"/>
  <c r="K578" i="2" a="1"/>
  <c r="K578" i="2" s="1"/>
  <c r="I578" i="2" a="1"/>
  <c r="I578" i="2"/>
  <c r="AJ577" i="2" a="1"/>
  <c r="AJ577" i="2" s="1"/>
  <c r="AI577" i="2" a="1"/>
  <c r="AI577" i="2"/>
  <c r="AH577" i="2" a="1"/>
  <c r="AH577" i="2" s="1"/>
  <c r="AG577" i="2" a="1"/>
  <c r="AG577" i="2"/>
  <c r="AD577" i="2" a="1"/>
  <c r="AD577" i="2"/>
  <c r="AC577" i="2"/>
  <c r="AB577" i="2"/>
  <c r="Y577" i="2" a="1"/>
  <c r="Y577" i="2"/>
  <c r="X577" i="2"/>
  <c r="V577" i="2"/>
  <c r="T577" i="2"/>
  <c r="R577" i="2" a="1"/>
  <c r="R577" i="2" s="1"/>
  <c r="Q577" i="2" a="1"/>
  <c r="Q577" i="2"/>
  <c r="P577" i="2" a="1"/>
  <c r="P577" i="2" s="1"/>
  <c r="O577" i="2" a="1"/>
  <c r="O577" i="2"/>
  <c r="N577" i="2" a="1"/>
  <c r="N577" i="2" s="1"/>
  <c r="M577" i="2" a="1"/>
  <c r="M577" i="2"/>
  <c r="L577" i="2"/>
  <c r="K577" i="2" a="1"/>
  <c r="K577" i="2"/>
  <c r="W577" i="2" s="1"/>
  <c r="I577" i="2" a="1"/>
  <c r="I577" i="2"/>
  <c r="AJ576" i="2" a="1"/>
  <c r="AJ576" i="2"/>
  <c r="AI576" i="2" a="1"/>
  <c r="AI576" i="2" s="1"/>
  <c r="AH576" i="2" a="1"/>
  <c r="AH576" i="2"/>
  <c r="AG576" i="2" a="1"/>
  <c r="AG576" i="2" s="1"/>
  <c r="AD576" i="2" a="1"/>
  <c r="AD576" i="2"/>
  <c r="AB576" i="2"/>
  <c r="Y576" i="2" a="1"/>
  <c r="Y576" i="2"/>
  <c r="V576" i="2"/>
  <c r="W576" i="2" s="1"/>
  <c r="T576" i="2"/>
  <c r="R576" i="2" a="1"/>
  <c r="R576" i="2"/>
  <c r="Q576" i="2" a="1"/>
  <c r="Q576" i="2"/>
  <c r="P576" i="2" a="1"/>
  <c r="P576" i="2" s="1"/>
  <c r="O576" i="2" a="1"/>
  <c r="O576" i="2"/>
  <c r="N576" i="2" a="1"/>
  <c r="N576" i="2" s="1"/>
  <c r="M576" i="2" a="1"/>
  <c r="M576" i="2" s="1"/>
  <c r="K576" i="2" a="1"/>
  <c r="K576" i="2"/>
  <c r="X576" i="2" s="1"/>
  <c r="I576" i="2" a="1"/>
  <c r="I576" i="2" s="1"/>
  <c r="AJ575" i="2" a="1"/>
  <c r="AJ575" i="2"/>
  <c r="AI575" i="2" a="1"/>
  <c r="AI575" i="2" s="1"/>
  <c r="AH575" i="2" a="1"/>
  <c r="AH575" i="2"/>
  <c r="AG575" i="2" a="1"/>
  <c r="AG575" i="2" s="1"/>
  <c r="AD575" i="2" a="1"/>
  <c r="AD575" i="2" s="1"/>
  <c r="Y575" i="2" a="1"/>
  <c r="Y575" i="2" s="1"/>
  <c r="V575" i="2"/>
  <c r="W575" i="2" s="1"/>
  <c r="T575" i="2"/>
  <c r="R575" i="2" a="1"/>
  <c r="R575" i="2"/>
  <c r="Q575" i="2" a="1"/>
  <c r="Q575" i="2" s="1"/>
  <c r="P575" i="2" a="1"/>
  <c r="P575" i="2"/>
  <c r="O575" i="2" a="1"/>
  <c r="O575" i="2" s="1"/>
  <c r="N575" i="2" a="1"/>
  <c r="N575" i="2"/>
  <c r="M575" i="2" a="1"/>
  <c r="M575" i="2"/>
  <c r="K575" i="2" a="1"/>
  <c r="K575" i="2"/>
  <c r="I575" i="2" a="1"/>
  <c r="I575" i="2" s="1"/>
  <c r="AJ574" i="2" a="1"/>
  <c r="AJ574" i="2" s="1"/>
  <c r="AI574" i="2" a="1"/>
  <c r="AI574" i="2"/>
  <c r="AH574" i="2" a="1"/>
  <c r="AH574" i="2"/>
  <c r="AG574" i="2" a="1"/>
  <c r="AG574" i="2"/>
  <c r="AF574" i="2"/>
  <c r="AD574" i="2" a="1"/>
  <c r="AD574" i="2" s="1"/>
  <c r="AB574" i="2"/>
  <c r="Y574" i="2" a="1"/>
  <c r="Y574" i="2" s="1"/>
  <c r="X574" i="2"/>
  <c r="V574" i="2"/>
  <c r="W574" i="2" s="1"/>
  <c r="AK574" i="2" s="1"/>
  <c r="T574" i="2"/>
  <c r="R574" i="2" a="1"/>
  <c r="R574" i="2"/>
  <c r="Q574" i="2" a="1"/>
  <c r="Q574" i="2" s="1"/>
  <c r="P574" i="2" a="1"/>
  <c r="P574" i="2"/>
  <c r="O574" i="2" a="1"/>
  <c r="O574" i="2" s="1"/>
  <c r="N574" i="2" a="1"/>
  <c r="N574" i="2"/>
  <c r="M574" i="2" a="1"/>
  <c r="M574" i="2" s="1"/>
  <c r="K574" i="2" a="1"/>
  <c r="K574" i="2" s="1"/>
  <c r="I574" i="2" a="1"/>
  <c r="I574" i="2"/>
  <c r="AJ573" i="2" a="1"/>
  <c r="AJ573" i="2" s="1"/>
  <c r="AI573" i="2" a="1"/>
  <c r="AI573" i="2"/>
  <c r="AH573" i="2" a="1"/>
  <c r="AH573" i="2" s="1"/>
  <c r="AG573" i="2" a="1"/>
  <c r="AG573" i="2"/>
  <c r="AD573" i="2" a="1"/>
  <c r="AD573" i="2"/>
  <c r="AB573" i="2"/>
  <c r="Y573" i="2" a="1"/>
  <c r="Y573" i="2"/>
  <c r="V573" i="2"/>
  <c r="T573" i="2"/>
  <c r="R573" i="2" a="1"/>
  <c r="R573" i="2" s="1"/>
  <c r="Q573" i="2" a="1"/>
  <c r="Q573" i="2"/>
  <c r="P573" i="2" a="1"/>
  <c r="P573" i="2" s="1"/>
  <c r="O573" i="2" a="1"/>
  <c r="O573" i="2"/>
  <c r="N573" i="2" a="1"/>
  <c r="N573" i="2"/>
  <c r="M573" i="2" a="1"/>
  <c r="M573" i="2"/>
  <c r="L573" i="2"/>
  <c r="K573" i="2" a="1"/>
  <c r="K573" i="2" s="1"/>
  <c r="AF573" i="2" s="1"/>
  <c r="I573" i="2" a="1"/>
  <c r="I573" i="2"/>
  <c r="AJ572" i="2" a="1"/>
  <c r="AJ572" i="2"/>
  <c r="AI572" i="2" a="1"/>
  <c r="AI572" i="2" s="1"/>
  <c r="AH572" i="2" a="1"/>
  <c r="AH572" i="2"/>
  <c r="AG572" i="2" a="1"/>
  <c r="AG572" i="2" s="1"/>
  <c r="AD572" i="2" a="1"/>
  <c r="AD572" i="2"/>
  <c r="AC572" i="2"/>
  <c r="Y572" i="2" a="1"/>
  <c r="Y572" i="2" s="1"/>
  <c r="X572" i="2"/>
  <c r="V572" i="2"/>
  <c r="W572" i="2" s="1"/>
  <c r="T572" i="2"/>
  <c r="R572" i="2" a="1"/>
  <c r="R572" i="2" s="1"/>
  <c r="Q572" i="2" a="1"/>
  <c r="Q572" i="2"/>
  <c r="P572" i="2" a="1"/>
  <c r="P572" i="2" s="1"/>
  <c r="O572" i="2" a="1"/>
  <c r="O572" i="2" s="1"/>
  <c r="N572" i="2" a="1"/>
  <c r="N572" i="2" s="1"/>
  <c r="M572" i="2" a="1"/>
  <c r="M572" i="2"/>
  <c r="K572" i="2" a="1"/>
  <c r="K572" i="2"/>
  <c r="AF572" i="2" s="1"/>
  <c r="I572" i="2" a="1"/>
  <c r="I572" i="2" s="1"/>
  <c r="AJ571" i="2" a="1"/>
  <c r="AJ571" i="2" s="1"/>
  <c r="AI571" i="2" a="1"/>
  <c r="AI571" i="2" s="1"/>
  <c r="AH571" i="2" a="1"/>
  <c r="AH571" i="2"/>
  <c r="AG571" i="2" a="1"/>
  <c r="AG571" i="2" s="1"/>
  <c r="AD571" i="2" a="1"/>
  <c r="AD571" i="2" s="1"/>
  <c r="AB571" i="2"/>
  <c r="Y571" i="2" a="1"/>
  <c r="Y571" i="2" s="1"/>
  <c r="V571" i="2"/>
  <c r="W571" i="2" s="1"/>
  <c r="T571" i="2"/>
  <c r="R571" i="2" a="1"/>
  <c r="R571" i="2"/>
  <c r="Q571" i="2" a="1"/>
  <c r="Q571" i="2" s="1"/>
  <c r="P571" i="2" a="1"/>
  <c r="P571" i="2"/>
  <c r="O571" i="2" a="1"/>
  <c r="O571" i="2" s="1"/>
  <c r="N571" i="2" a="1"/>
  <c r="N571" i="2"/>
  <c r="M571" i="2" a="1"/>
  <c r="M571" i="2" s="1"/>
  <c r="K571" i="2" a="1"/>
  <c r="K571" i="2"/>
  <c r="I571" i="2" a="1"/>
  <c r="I571" i="2" s="1"/>
  <c r="AJ570" i="2" a="1"/>
  <c r="AJ570" i="2" s="1"/>
  <c r="AI570" i="2" a="1"/>
  <c r="AI570" i="2"/>
  <c r="AH570" i="2" a="1"/>
  <c r="AH570" i="2" s="1"/>
  <c r="AG570" i="2" a="1"/>
  <c r="AG570" i="2"/>
  <c r="AD570" i="2" a="1"/>
  <c r="AD570" i="2" s="1"/>
  <c r="AB570" i="2"/>
  <c r="Y570" i="2" a="1"/>
  <c r="Y570" i="2" s="1"/>
  <c r="V570" i="2"/>
  <c r="T570" i="2"/>
  <c r="R570" i="2" a="1"/>
  <c r="R570" i="2"/>
  <c r="Q570" i="2" a="1"/>
  <c r="Q570" i="2" s="1"/>
  <c r="P570" i="2" a="1"/>
  <c r="P570" i="2" s="1"/>
  <c r="O570" i="2" a="1"/>
  <c r="O570" i="2" s="1"/>
  <c r="N570" i="2" a="1"/>
  <c r="N570" i="2"/>
  <c r="M570" i="2" a="1"/>
  <c r="M570" i="2" s="1"/>
  <c r="K570" i="2" a="1"/>
  <c r="K570" i="2" s="1"/>
  <c r="I570" i="2" a="1"/>
  <c r="I570" i="2"/>
  <c r="AJ569" i="2" a="1"/>
  <c r="AJ569" i="2" s="1"/>
  <c r="AI569" i="2" a="1"/>
  <c r="AI569" i="2"/>
  <c r="AH569" i="2" a="1"/>
  <c r="AH569" i="2" s="1"/>
  <c r="AG569" i="2" a="1"/>
  <c r="AG569" i="2"/>
  <c r="AF569" i="2"/>
  <c r="AD569" i="2" a="1"/>
  <c r="AD569" i="2"/>
  <c r="AC569" i="2"/>
  <c r="AB569" i="2"/>
  <c r="AK569" i="2" s="1"/>
  <c r="Y569" i="2" a="1"/>
  <c r="Y569" i="2"/>
  <c r="X569" i="2"/>
  <c r="V569" i="2"/>
  <c r="T569" i="2"/>
  <c r="R569" i="2" a="1"/>
  <c r="R569" i="2"/>
  <c r="Q569" i="2" a="1"/>
  <c r="Q569" i="2"/>
  <c r="P569" i="2" a="1"/>
  <c r="P569" i="2"/>
  <c r="O569" i="2" a="1"/>
  <c r="O569" i="2"/>
  <c r="N569" i="2" a="1"/>
  <c r="N569" i="2" s="1"/>
  <c r="M569" i="2" a="1"/>
  <c r="M569" i="2"/>
  <c r="L569" i="2"/>
  <c r="K569" i="2" a="1"/>
  <c r="K569" i="2" s="1"/>
  <c r="W569" i="2" s="1"/>
  <c r="I569" i="2" a="1"/>
  <c r="I569" i="2"/>
  <c r="AJ568" i="2" a="1"/>
  <c r="AJ568" i="2"/>
  <c r="AI568" i="2" a="1"/>
  <c r="AI568" i="2" s="1"/>
  <c r="AH568" i="2" a="1"/>
  <c r="AH568" i="2"/>
  <c r="AG568" i="2" a="1"/>
  <c r="AG568" i="2" s="1"/>
  <c r="AD568" i="2" a="1"/>
  <c r="AD568" i="2" s="1"/>
  <c r="Y568" i="2" a="1"/>
  <c r="Y568" i="2"/>
  <c r="V568" i="2"/>
  <c r="T568" i="2"/>
  <c r="R568" i="2" a="1"/>
  <c r="R568" i="2" s="1"/>
  <c r="Q568" i="2" a="1"/>
  <c r="Q568" i="2"/>
  <c r="P568" i="2" a="1"/>
  <c r="P568" i="2" s="1"/>
  <c r="O568" i="2" a="1"/>
  <c r="O568" i="2"/>
  <c r="N568" i="2" a="1"/>
  <c r="N568" i="2" s="1"/>
  <c r="M568" i="2" a="1"/>
  <c r="M568" i="2"/>
  <c r="L568" i="2"/>
  <c r="K568" i="2" a="1"/>
  <c r="K568" i="2"/>
  <c r="I568" i="2" a="1"/>
  <c r="I568" i="2" s="1"/>
  <c r="AJ567" i="2" a="1"/>
  <c r="AJ567" i="2"/>
  <c r="AI567" i="2" a="1"/>
  <c r="AI567" i="2" s="1"/>
  <c r="AH567" i="2" a="1"/>
  <c r="AH567" i="2"/>
  <c r="AG567" i="2" a="1"/>
  <c r="AG567" i="2" s="1"/>
  <c r="AF567" i="2"/>
  <c r="AD567" i="2" a="1"/>
  <c r="AD567" i="2" s="1"/>
  <c r="AB567" i="2"/>
  <c r="Y567" i="2" a="1"/>
  <c r="Y567" i="2" s="1"/>
  <c r="V567" i="2"/>
  <c r="T567" i="2"/>
  <c r="R567" i="2" a="1"/>
  <c r="R567" i="2"/>
  <c r="Q567" i="2" a="1"/>
  <c r="Q567" i="2" s="1"/>
  <c r="P567" i="2" a="1"/>
  <c r="P567" i="2"/>
  <c r="O567" i="2" a="1"/>
  <c r="O567" i="2" s="1"/>
  <c r="N567" i="2" a="1"/>
  <c r="N567" i="2"/>
  <c r="M567" i="2" a="1"/>
  <c r="M567" i="2" s="1"/>
  <c r="K567" i="2" a="1"/>
  <c r="K567" i="2" s="1"/>
  <c r="I567" i="2" a="1"/>
  <c r="I567" i="2" s="1"/>
  <c r="AJ566" i="2" a="1"/>
  <c r="AJ566" i="2" s="1"/>
  <c r="AI566" i="2" a="1"/>
  <c r="AI566" i="2"/>
  <c r="AH566" i="2" a="1"/>
  <c r="AH566" i="2" s="1"/>
  <c r="AG566" i="2" a="1"/>
  <c r="AG566" i="2"/>
  <c r="AF566" i="2"/>
  <c r="AD566" i="2" a="1"/>
  <c r="AD566" i="2" s="1"/>
  <c r="AB566" i="2"/>
  <c r="Y566" i="2" a="1"/>
  <c r="Y566" i="2" s="1"/>
  <c r="V566" i="2"/>
  <c r="W566" i="2" s="1"/>
  <c r="AK566" i="2" s="1"/>
  <c r="T566" i="2"/>
  <c r="R566" i="2" a="1"/>
  <c r="R566" i="2"/>
  <c r="Q566" i="2" a="1"/>
  <c r="Q566" i="2" s="1"/>
  <c r="P566" i="2" a="1"/>
  <c r="P566" i="2"/>
  <c r="O566" i="2" a="1"/>
  <c r="O566" i="2" s="1"/>
  <c r="N566" i="2" a="1"/>
  <c r="N566" i="2"/>
  <c r="M566" i="2" a="1"/>
  <c r="M566" i="2" s="1"/>
  <c r="L566" i="2"/>
  <c r="K566" i="2" a="1"/>
  <c r="K566" i="2"/>
  <c r="I566" i="2" a="1"/>
  <c r="I566" i="2"/>
  <c r="AJ565" i="2" a="1"/>
  <c r="AJ565" i="2" s="1"/>
  <c r="AI565" i="2" a="1"/>
  <c r="AI565" i="2"/>
  <c r="AH565" i="2" a="1"/>
  <c r="AH565" i="2" s="1"/>
  <c r="AG565" i="2" a="1"/>
  <c r="AG565" i="2"/>
  <c r="AD565" i="2" a="1"/>
  <c r="AD565" i="2"/>
  <c r="AB565" i="2"/>
  <c r="Y565" i="2" a="1"/>
  <c r="Y565" i="2"/>
  <c r="V565" i="2"/>
  <c r="T565" i="2"/>
  <c r="R565" i="2" a="1"/>
  <c r="R565" i="2" s="1"/>
  <c r="Q565" i="2" a="1"/>
  <c r="Q565" i="2"/>
  <c r="P565" i="2" a="1"/>
  <c r="P565" i="2" s="1"/>
  <c r="O565" i="2" a="1"/>
  <c r="O565" i="2"/>
  <c r="N565" i="2" a="1"/>
  <c r="N565" i="2" s="1"/>
  <c r="M565" i="2" a="1"/>
  <c r="M565" i="2" s="1"/>
  <c r="K565" i="2" a="1"/>
  <c r="K565" i="2" s="1"/>
  <c r="I565" i="2" a="1"/>
  <c r="I565" i="2"/>
  <c r="AJ564" i="2" a="1"/>
  <c r="AJ564" i="2"/>
  <c r="AI564" i="2" a="1"/>
  <c r="AI564" i="2"/>
  <c r="AH564" i="2" a="1"/>
  <c r="AH564" i="2" s="1"/>
  <c r="AG564" i="2" a="1"/>
  <c r="AG564" i="2" s="1"/>
  <c r="AD564" i="2" a="1"/>
  <c r="AD564" i="2"/>
  <c r="AB564" i="2"/>
  <c r="Y564" i="2" a="1"/>
  <c r="Y564" i="2"/>
  <c r="X564" i="2"/>
  <c r="V564" i="2"/>
  <c r="W564" i="2" s="1"/>
  <c r="AK564" i="2" s="1"/>
  <c r="T564" i="2"/>
  <c r="R564" i="2" a="1"/>
  <c r="R564" i="2" s="1"/>
  <c r="Q564" i="2" a="1"/>
  <c r="Q564" i="2"/>
  <c r="P564" i="2" a="1"/>
  <c r="P564" i="2" s="1"/>
  <c r="O564" i="2" a="1"/>
  <c r="O564" i="2"/>
  <c r="N564" i="2" a="1"/>
  <c r="N564" i="2"/>
  <c r="M564" i="2" a="1"/>
  <c r="M564" i="2" s="1"/>
  <c r="L564" i="2"/>
  <c r="K564" i="2" a="1"/>
  <c r="K564" i="2"/>
  <c r="AF564" i="2" s="1"/>
  <c r="I564" i="2" a="1"/>
  <c r="I564" i="2" s="1"/>
  <c r="AJ563" i="2" a="1"/>
  <c r="AJ563" i="2"/>
  <c r="AI563" i="2" a="1"/>
  <c r="AI563" i="2" s="1"/>
  <c r="AH563" i="2" a="1"/>
  <c r="AH563" i="2"/>
  <c r="AG563" i="2" a="1"/>
  <c r="AG563" i="2" s="1"/>
  <c r="AD563" i="2" a="1"/>
  <c r="AD563" i="2" s="1"/>
  <c r="AB563" i="2"/>
  <c r="Y563" i="2" a="1"/>
  <c r="Y563" i="2" s="1"/>
  <c r="X563" i="2"/>
  <c r="W563" i="2"/>
  <c r="V563" i="2"/>
  <c r="T563" i="2"/>
  <c r="R563" i="2" a="1"/>
  <c r="R563" i="2"/>
  <c r="Q563" i="2" a="1"/>
  <c r="Q563" i="2" s="1"/>
  <c r="P563" i="2" a="1"/>
  <c r="P563" i="2"/>
  <c r="O563" i="2" a="1"/>
  <c r="O563" i="2" s="1"/>
  <c r="N563" i="2" a="1"/>
  <c r="N563" i="2"/>
  <c r="M563" i="2" a="1"/>
  <c r="M563" i="2" s="1"/>
  <c r="K563" i="2" a="1"/>
  <c r="K563" i="2"/>
  <c r="I563" i="2" a="1"/>
  <c r="I563" i="2" s="1"/>
  <c r="AJ562" i="2" a="1"/>
  <c r="AJ562" i="2" s="1"/>
  <c r="AI562" i="2" a="1"/>
  <c r="AI562" i="2" s="1"/>
  <c r="AH562" i="2" a="1"/>
  <c r="AH562" i="2" s="1"/>
  <c r="AG562" i="2" a="1"/>
  <c r="AG562" i="2"/>
  <c r="AD562" i="2" a="1"/>
  <c r="AD562" i="2" s="1"/>
  <c r="AB562" i="2"/>
  <c r="Y562" i="2" a="1"/>
  <c r="Y562" i="2"/>
  <c r="X562" i="2"/>
  <c r="W562" i="2"/>
  <c r="V562" i="2"/>
  <c r="T562" i="2"/>
  <c r="R562" i="2" a="1"/>
  <c r="R562" i="2"/>
  <c r="Q562" i="2" a="1"/>
  <c r="Q562" i="2" s="1"/>
  <c r="P562" i="2" a="1"/>
  <c r="P562" i="2"/>
  <c r="O562" i="2" a="1"/>
  <c r="O562" i="2"/>
  <c r="N562" i="2" a="1"/>
  <c r="N562" i="2" s="1"/>
  <c r="M562" i="2" a="1"/>
  <c r="M562" i="2" s="1"/>
  <c r="K562" i="2" a="1"/>
  <c r="K562" i="2" s="1"/>
  <c r="I562" i="2" a="1"/>
  <c r="I562" i="2"/>
  <c r="AJ561" i="2" a="1"/>
  <c r="AJ561" i="2" s="1"/>
  <c r="AI561" i="2" a="1"/>
  <c r="AI561" i="2" s="1"/>
  <c r="AH561" i="2" a="1"/>
  <c r="AH561" i="2" s="1"/>
  <c r="AG561" i="2" a="1"/>
  <c r="AG561" i="2"/>
  <c r="AD561" i="2" a="1"/>
  <c r="AD561" i="2"/>
  <c r="AB561" i="2"/>
  <c r="Y561" i="2" a="1"/>
  <c r="Y561" i="2" s="1"/>
  <c r="V561" i="2"/>
  <c r="T561" i="2"/>
  <c r="R561" i="2" a="1"/>
  <c r="R561" i="2" s="1"/>
  <c r="Q561" i="2" a="1"/>
  <c r="Q561" i="2"/>
  <c r="P561" i="2" a="1"/>
  <c r="P561" i="2" s="1"/>
  <c r="O561" i="2" a="1"/>
  <c r="O561" i="2"/>
  <c r="N561" i="2" a="1"/>
  <c r="N561" i="2" s="1"/>
  <c r="M561" i="2" a="1"/>
  <c r="M561" i="2"/>
  <c r="K561" i="2" a="1"/>
  <c r="K561" i="2" s="1"/>
  <c r="I561" i="2" a="1"/>
  <c r="I561" i="2"/>
  <c r="AJ560" i="2" a="1"/>
  <c r="AJ560" i="2" s="1"/>
  <c r="AI560" i="2" a="1"/>
  <c r="AI560" i="2" s="1"/>
  <c r="AH560" i="2" a="1"/>
  <c r="AH560" i="2"/>
  <c r="AG560" i="2" a="1"/>
  <c r="AG560" i="2" s="1"/>
  <c r="AD560" i="2" a="1"/>
  <c r="AD560" i="2"/>
  <c r="AC560" i="2"/>
  <c r="AB560" i="2"/>
  <c r="AK560" i="2" s="1"/>
  <c r="Y560" i="2" a="1"/>
  <c r="Y560" i="2" s="1"/>
  <c r="X560" i="2"/>
  <c r="W560" i="2"/>
  <c r="V560" i="2"/>
  <c r="T560" i="2"/>
  <c r="R560" i="2" a="1"/>
  <c r="R560" i="2" s="1"/>
  <c r="Q560" i="2" a="1"/>
  <c r="Q560" i="2"/>
  <c r="P560" i="2" a="1"/>
  <c r="P560" i="2" s="1"/>
  <c r="O560" i="2" a="1"/>
  <c r="O560" i="2" s="1"/>
  <c r="N560" i="2" a="1"/>
  <c r="N560" i="2" s="1"/>
  <c r="M560" i="2" a="1"/>
  <c r="M560" i="2" s="1"/>
  <c r="K560" i="2" a="1"/>
  <c r="K560" i="2"/>
  <c r="AF560" i="2" s="1"/>
  <c r="I560" i="2" a="1"/>
  <c r="I560" i="2"/>
  <c r="AJ559" i="2" a="1"/>
  <c r="AJ559" i="2"/>
  <c r="AI559" i="2" a="1"/>
  <c r="AI559" i="2" s="1"/>
  <c r="AH559" i="2" a="1"/>
  <c r="AH559" i="2"/>
  <c r="AG559" i="2" a="1"/>
  <c r="AG559" i="2" s="1"/>
  <c r="AD559" i="2" a="1"/>
  <c r="AD559" i="2"/>
  <c r="AB559" i="2"/>
  <c r="Y559" i="2" a="1"/>
  <c r="Y559" i="2" s="1"/>
  <c r="X559" i="2"/>
  <c r="W559" i="2"/>
  <c r="V559" i="2"/>
  <c r="T559" i="2"/>
  <c r="R559" i="2" a="1"/>
  <c r="R559" i="2"/>
  <c r="Q559" i="2" a="1"/>
  <c r="Q559" i="2"/>
  <c r="P559" i="2" a="1"/>
  <c r="P559" i="2"/>
  <c r="O559" i="2" a="1"/>
  <c r="O559" i="2" s="1"/>
  <c r="N559" i="2" a="1"/>
  <c r="N559" i="2" s="1"/>
  <c r="M559" i="2" a="1"/>
  <c r="M559" i="2" s="1"/>
  <c r="K559" i="2" a="1"/>
  <c r="K559" i="2"/>
  <c r="AC559" i="2" s="1"/>
  <c r="I559" i="2" a="1"/>
  <c r="I559" i="2" s="1"/>
  <c r="AJ558" i="2" a="1"/>
  <c r="AJ558" i="2" s="1"/>
  <c r="AI558" i="2" a="1"/>
  <c r="AI558" i="2" s="1"/>
  <c r="AH558" i="2" a="1"/>
  <c r="AH558" i="2" s="1"/>
  <c r="AG558" i="2" a="1"/>
  <c r="AG558" i="2"/>
  <c r="AD558" i="2" a="1"/>
  <c r="AD558" i="2" s="1"/>
  <c r="AB558" i="2"/>
  <c r="Y558" i="2" a="1"/>
  <c r="Y558" i="2" s="1"/>
  <c r="X558" i="2"/>
  <c r="V558" i="2"/>
  <c r="T558" i="2"/>
  <c r="R558" i="2" a="1"/>
  <c r="R558" i="2"/>
  <c r="Q558" i="2" a="1"/>
  <c r="Q558" i="2" s="1"/>
  <c r="P558" i="2" a="1"/>
  <c r="P558" i="2"/>
  <c r="O558" i="2" a="1"/>
  <c r="O558" i="2" s="1"/>
  <c r="N558" i="2" a="1"/>
  <c r="N558" i="2" s="1"/>
  <c r="M558" i="2" a="1"/>
  <c r="M558" i="2" s="1"/>
  <c r="K558" i="2" a="1"/>
  <c r="K558" i="2" s="1"/>
  <c r="I558" i="2" a="1"/>
  <c r="I558" i="2"/>
  <c r="AJ557" i="2" a="1"/>
  <c r="AJ557" i="2"/>
  <c r="AI557" i="2" a="1"/>
  <c r="AI557" i="2" s="1"/>
  <c r="AH557" i="2" a="1"/>
  <c r="AH557" i="2" s="1"/>
  <c r="AG557" i="2" a="1"/>
  <c r="AG557" i="2"/>
  <c r="AD557" i="2" a="1"/>
  <c r="AD557" i="2" s="1"/>
  <c r="AB557" i="2"/>
  <c r="Y557" i="2" a="1"/>
  <c r="Y557" i="2"/>
  <c r="V557" i="2"/>
  <c r="T557" i="2"/>
  <c r="R557" i="2" a="1"/>
  <c r="R557" i="2"/>
  <c r="Q557" i="2" a="1"/>
  <c r="Q557" i="2" s="1"/>
  <c r="P557" i="2" a="1"/>
  <c r="P557" i="2"/>
  <c r="O557" i="2" a="1"/>
  <c r="O557" i="2" s="1"/>
  <c r="N557" i="2" a="1"/>
  <c r="N557" i="2" s="1"/>
  <c r="M557" i="2" a="1"/>
  <c r="M557" i="2"/>
  <c r="K557" i="2" a="1"/>
  <c r="K557" i="2"/>
  <c r="I557" i="2" a="1"/>
  <c r="I557" i="2" s="1"/>
  <c r="AJ556" i="2" a="1"/>
  <c r="AJ556" i="2" s="1"/>
  <c r="AI556" i="2" a="1"/>
  <c r="AI556" i="2" s="1"/>
  <c r="AH556" i="2" a="1"/>
  <c r="AH556" i="2"/>
  <c r="AG556" i="2" a="1"/>
  <c r="AG556" i="2"/>
  <c r="AD556" i="2" a="1"/>
  <c r="AD556" i="2" s="1"/>
  <c r="AB556" i="2"/>
  <c r="Y556" i="2" a="1"/>
  <c r="Y556" i="2" s="1"/>
  <c r="V556" i="2"/>
  <c r="T556" i="2"/>
  <c r="R556" i="2" a="1"/>
  <c r="R556" i="2" s="1"/>
  <c r="Q556" i="2" a="1"/>
  <c r="Q556" i="2" s="1"/>
  <c r="P556" i="2" a="1"/>
  <c r="P556" i="2" s="1"/>
  <c r="O556" i="2" a="1"/>
  <c r="O556" i="2" s="1"/>
  <c r="N556" i="2" a="1"/>
  <c r="N556" i="2" s="1"/>
  <c r="M556" i="2" a="1"/>
  <c r="M556" i="2"/>
  <c r="K556" i="2" a="1"/>
  <c r="K556" i="2" s="1"/>
  <c r="I556" i="2" a="1"/>
  <c r="I556" i="2" s="1"/>
  <c r="AJ555" i="2" a="1"/>
  <c r="AJ555" i="2" s="1"/>
  <c r="AI555" i="2" a="1"/>
  <c r="AI555" i="2" s="1"/>
  <c r="AH555" i="2" a="1"/>
  <c r="AH555" i="2"/>
  <c r="AG555" i="2" a="1"/>
  <c r="AG555" i="2"/>
  <c r="AD555" i="2" a="1"/>
  <c r="AD555" i="2"/>
  <c r="AB555" i="2"/>
  <c r="Y555" i="2" a="1"/>
  <c r="Y555" i="2" s="1"/>
  <c r="V555" i="2"/>
  <c r="T555" i="2"/>
  <c r="R555" i="2" a="1"/>
  <c r="R555" i="2" s="1"/>
  <c r="Q555" i="2" a="1"/>
  <c r="Q555" i="2"/>
  <c r="P555" i="2" a="1"/>
  <c r="P555" i="2"/>
  <c r="O555" i="2" a="1"/>
  <c r="O555" i="2" s="1"/>
  <c r="N555" i="2" a="1"/>
  <c r="N555" i="2"/>
  <c r="M555" i="2" a="1"/>
  <c r="M555" i="2" s="1"/>
  <c r="K555" i="2" a="1"/>
  <c r="K555" i="2" s="1"/>
  <c r="I555" i="2" a="1"/>
  <c r="I555" i="2"/>
  <c r="AJ554" i="2" a="1"/>
  <c r="AJ554" i="2" s="1"/>
  <c r="AI554" i="2" a="1"/>
  <c r="AI554" i="2" s="1"/>
  <c r="AH554" i="2" a="1"/>
  <c r="AH554" i="2"/>
  <c r="AG554" i="2" a="1"/>
  <c r="AG554" i="2" s="1"/>
  <c r="AD554" i="2" a="1"/>
  <c r="AD554" i="2" s="1"/>
  <c r="AB554" i="2"/>
  <c r="Y554" i="2" a="1"/>
  <c r="Y554" i="2"/>
  <c r="W554" i="2"/>
  <c r="V554" i="2"/>
  <c r="T554" i="2"/>
  <c r="R554" i="2" a="1"/>
  <c r="R554" i="2" s="1"/>
  <c r="Q554" i="2" a="1"/>
  <c r="Q554" i="2"/>
  <c r="P554" i="2" a="1"/>
  <c r="P554" i="2" s="1"/>
  <c r="O554" i="2" a="1"/>
  <c r="O554" i="2"/>
  <c r="N554" i="2" a="1"/>
  <c r="N554" i="2"/>
  <c r="M554" i="2" a="1"/>
  <c r="M554" i="2"/>
  <c r="K554" i="2" a="1"/>
  <c r="K554" i="2" s="1"/>
  <c r="I554" i="2" a="1"/>
  <c r="I554" i="2" s="1"/>
  <c r="AJ553" i="2" a="1"/>
  <c r="AJ553" i="2"/>
  <c r="AI553" i="2" a="1"/>
  <c r="AI553" i="2"/>
  <c r="AH553" i="2" a="1"/>
  <c r="AH553" i="2"/>
  <c r="AG553" i="2" a="1"/>
  <c r="AG553" i="2" s="1"/>
  <c r="AD553" i="2" a="1"/>
  <c r="AD553" i="2" s="1"/>
  <c r="AB553" i="2"/>
  <c r="Y553" i="2" a="1"/>
  <c r="Y553" i="2" s="1"/>
  <c r="V553" i="2"/>
  <c r="T553" i="2"/>
  <c r="R553" i="2" a="1"/>
  <c r="R553" i="2" s="1"/>
  <c r="Q553" i="2" a="1"/>
  <c r="Q553" i="2"/>
  <c r="P553" i="2" a="1"/>
  <c r="P553" i="2" s="1"/>
  <c r="O553" i="2" a="1"/>
  <c r="O553" i="2" s="1"/>
  <c r="N553" i="2" a="1"/>
  <c r="N553" i="2" s="1"/>
  <c r="M553" i="2" a="1"/>
  <c r="M553" i="2"/>
  <c r="K553" i="2" a="1"/>
  <c r="K553" i="2" s="1"/>
  <c r="W553" i="2" s="1"/>
  <c r="I553" i="2" a="1"/>
  <c r="I553" i="2" s="1"/>
  <c r="AJ552" i="2" a="1"/>
  <c r="AJ552" i="2" s="1"/>
  <c r="AI552" i="2" a="1"/>
  <c r="AI552" i="2" s="1"/>
  <c r="AH552" i="2" a="1"/>
  <c r="AH552" i="2" s="1"/>
  <c r="AG552" i="2" a="1"/>
  <c r="AG552" i="2"/>
  <c r="AD552" i="2" a="1"/>
  <c r="AD552" i="2" s="1"/>
  <c r="AB552" i="2"/>
  <c r="Y552" i="2" a="1"/>
  <c r="Y552" i="2"/>
  <c r="V552" i="2"/>
  <c r="T552" i="2"/>
  <c r="R552" i="2" a="1"/>
  <c r="R552" i="2"/>
  <c r="Q552" i="2" a="1"/>
  <c r="Q552" i="2"/>
  <c r="P552" i="2" a="1"/>
  <c r="P552" i="2"/>
  <c r="O552" i="2" a="1"/>
  <c r="O552" i="2"/>
  <c r="N552" i="2" a="1"/>
  <c r="N552" i="2" s="1"/>
  <c r="M552" i="2" a="1"/>
  <c r="M552" i="2" s="1"/>
  <c r="K552" i="2" a="1"/>
  <c r="K552" i="2" s="1"/>
  <c r="I552" i="2" a="1"/>
  <c r="I552" i="2" s="1"/>
  <c r="AJ551" i="2" a="1"/>
  <c r="AJ551" i="2"/>
  <c r="AI551" i="2" a="1"/>
  <c r="AI551" i="2" s="1"/>
  <c r="AH551" i="2" a="1"/>
  <c r="AH551" i="2"/>
  <c r="AG551" i="2" a="1"/>
  <c r="AG551" i="2"/>
  <c r="AF551" i="2"/>
  <c r="AD551" i="2" a="1"/>
  <c r="AD551" i="2" s="1"/>
  <c r="AC551" i="2"/>
  <c r="AB551" i="2"/>
  <c r="Y551" i="2" a="1"/>
  <c r="Y551" i="2" s="1"/>
  <c r="X551" i="2"/>
  <c r="V551" i="2"/>
  <c r="T551" i="2"/>
  <c r="R551" i="2" a="1"/>
  <c r="R551" i="2"/>
  <c r="Q551" i="2" a="1"/>
  <c r="Q551" i="2" s="1"/>
  <c r="P551" i="2" a="1"/>
  <c r="P551" i="2"/>
  <c r="O551" i="2" a="1"/>
  <c r="O551" i="2" s="1"/>
  <c r="N551" i="2" a="1"/>
  <c r="N551" i="2"/>
  <c r="M551" i="2" a="1"/>
  <c r="M551" i="2" s="1"/>
  <c r="L551" i="2"/>
  <c r="K551" i="2" a="1"/>
  <c r="K551" i="2"/>
  <c r="W551" i="2" s="1"/>
  <c r="I551" i="2" a="1"/>
  <c r="I551" i="2"/>
  <c r="AJ550" i="2" a="1"/>
  <c r="AJ550" i="2" s="1"/>
  <c r="AI550" i="2" a="1"/>
  <c r="AI550" i="2"/>
  <c r="AH550" i="2" a="1"/>
  <c r="AH550" i="2" s="1"/>
  <c r="AG550" i="2" a="1"/>
  <c r="AG550" i="2" s="1"/>
  <c r="AD550" i="2" a="1"/>
  <c r="AD550" i="2"/>
  <c r="AC550" i="2"/>
  <c r="AB550" i="2"/>
  <c r="Y550" i="2" a="1"/>
  <c r="Y550" i="2" s="1"/>
  <c r="X550" i="2"/>
  <c r="V550" i="2"/>
  <c r="T550" i="2"/>
  <c r="R550" i="2" a="1"/>
  <c r="R550" i="2"/>
  <c r="Q550" i="2" a="1"/>
  <c r="Q550" i="2"/>
  <c r="P550" i="2" a="1"/>
  <c r="P550" i="2" s="1"/>
  <c r="O550" i="2" a="1"/>
  <c r="O550" i="2" s="1"/>
  <c r="N550" i="2" a="1"/>
  <c r="N550" i="2" s="1"/>
  <c r="M550" i="2" a="1"/>
  <c r="M550" i="2"/>
  <c r="K550" i="2" a="1"/>
  <c r="K550" i="2" s="1"/>
  <c r="W550" i="2" s="1"/>
  <c r="I550" i="2" a="1"/>
  <c r="I550" i="2" s="1"/>
  <c r="AK549" i="2"/>
  <c r="AJ549" i="2" a="1"/>
  <c r="AJ549" i="2" s="1"/>
  <c r="AI549" i="2" a="1"/>
  <c r="AI549" i="2"/>
  <c r="AH549" i="2" a="1"/>
  <c r="AH549" i="2" s="1"/>
  <c r="AG549" i="2" a="1"/>
  <c r="AG549" i="2" s="1"/>
  <c r="AD549" i="2" a="1"/>
  <c r="AD549" i="2"/>
  <c r="AC549" i="2"/>
  <c r="AB549" i="2"/>
  <c r="Y549" i="2" a="1"/>
  <c r="Y549" i="2" s="1"/>
  <c r="W549" i="2"/>
  <c r="V549" i="2"/>
  <c r="T549" i="2"/>
  <c r="R549" i="2" a="1"/>
  <c r="R549" i="2" s="1"/>
  <c r="Q549" i="2" a="1"/>
  <c r="Q549" i="2"/>
  <c r="P549" i="2" a="1"/>
  <c r="P549" i="2" s="1"/>
  <c r="O549" i="2" a="1"/>
  <c r="O549" i="2" s="1"/>
  <c r="N549" i="2" a="1"/>
  <c r="N549" i="2" s="1"/>
  <c r="M549" i="2" a="1"/>
  <c r="M549" i="2" s="1"/>
  <c r="K549" i="2" a="1"/>
  <c r="K549" i="2"/>
  <c r="AF549" i="2" s="1"/>
  <c r="I549" i="2" a="1"/>
  <c r="I549" i="2"/>
  <c r="AJ548" i="2" a="1"/>
  <c r="AJ548" i="2" s="1"/>
  <c r="AI548" i="2" a="1"/>
  <c r="AI548" i="2" s="1"/>
  <c r="AH548" i="2" a="1"/>
  <c r="AH548" i="2" s="1"/>
  <c r="AG548" i="2" a="1"/>
  <c r="AG548" i="2" s="1"/>
  <c r="AF548" i="2"/>
  <c r="AD548" i="2" a="1"/>
  <c r="AD548" i="2"/>
  <c r="AC548" i="2"/>
  <c r="AB548" i="2"/>
  <c r="Y548" i="2" a="1"/>
  <c r="Y548" i="2" s="1"/>
  <c r="V548" i="2"/>
  <c r="W548" i="2" s="1"/>
  <c r="T548" i="2"/>
  <c r="R548" i="2" a="1"/>
  <c r="R548" i="2"/>
  <c r="Q548" i="2" a="1"/>
  <c r="Q548" i="2"/>
  <c r="P548" i="2" a="1"/>
  <c r="P548" i="2" s="1"/>
  <c r="O548" i="2" a="1"/>
  <c r="O548" i="2" s="1"/>
  <c r="N548" i="2" a="1"/>
  <c r="N548" i="2" s="1"/>
  <c r="M548" i="2" a="1"/>
  <c r="M548" i="2" s="1"/>
  <c r="K548" i="2" a="1"/>
  <c r="K548" i="2"/>
  <c r="I548" i="2" a="1"/>
  <c r="I548" i="2"/>
  <c r="AJ547" i="2" a="1"/>
  <c r="AJ547" i="2"/>
  <c r="AI547" i="2" a="1"/>
  <c r="AI547" i="2" s="1"/>
  <c r="AH547" i="2" a="1"/>
  <c r="AH547" i="2"/>
  <c r="AG547" i="2" a="1"/>
  <c r="AG547" i="2"/>
  <c r="AD547" i="2" a="1"/>
  <c r="AD547" i="2"/>
  <c r="AB547" i="2"/>
  <c r="Y547" i="2" a="1"/>
  <c r="Y547" i="2" s="1"/>
  <c r="V547" i="2"/>
  <c r="T547" i="2"/>
  <c r="R547" i="2" a="1"/>
  <c r="R547" i="2"/>
  <c r="Q547" i="2" a="1"/>
  <c r="Q547" i="2"/>
  <c r="P547" i="2" a="1"/>
  <c r="P547" i="2" s="1"/>
  <c r="O547" i="2" a="1"/>
  <c r="O547" i="2" s="1"/>
  <c r="N547" i="2" a="1"/>
  <c r="N547" i="2" s="1"/>
  <c r="M547" i="2" a="1"/>
  <c r="M547" i="2" s="1"/>
  <c r="K547" i="2" a="1"/>
  <c r="K547" i="2"/>
  <c r="I547" i="2" a="1"/>
  <c r="I547" i="2"/>
  <c r="AJ546" i="2" a="1"/>
  <c r="AJ546" i="2"/>
  <c r="AI546" i="2" a="1"/>
  <c r="AI546" i="2" s="1"/>
  <c r="AH546" i="2" a="1"/>
  <c r="AH546" i="2" s="1"/>
  <c r="AG546" i="2" a="1"/>
  <c r="AG546" i="2" s="1"/>
  <c r="AD546" i="2" a="1"/>
  <c r="AD546" i="2"/>
  <c r="AC546" i="2"/>
  <c r="AB546" i="2"/>
  <c r="Y546" i="2" a="1"/>
  <c r="Y546" i="2" s="1"/>
  <c r="V546" i="2"/>
  <c r="T546" i="2"/>
  <c r="R546" i="2" a="1"/>
  <c r="R546" i="2"/>
  <c r="Q546" i="2" a="1"/>
  <c r="Q546" i="2"/>
  <c r="P546" i="2" a="1"/>
  <c r="P546" i="2" s="1"/>
  <c r="O546" i="2" a="1"/>
  <c r="O546" i="2"/>
  <c r="N546" i="2" a="1"/>
  <c r="N546" i="2"/>
  <c r="M546" i="2" a="1"/>
  <c r="M546" i="2" s="1"/>
  <c r="K546" i="2" a="1"/>
  <c r="K546" i="2" s="1"/>
  <c r="AF546" i="2" s="1"/>
  <c r="I546" i="2" a="1"/>
  <c r="I546" i="2"/>
  <c r="AJ545" i="2" a="1"/>
  <c r="AJ545" i="2" s="1"/>
  <c r="AI545" i="2" a="1"/>
  <c r="AI545" i="2"/>
  <c r="AH545" i="2" a="1"/>
  <c r="AH545" i="2" s="1"/>
  <c r="AG545" i="2" a="1"/>
  <c r="AG545" i="2"/>
  <c r="AD545" i="2" a="1"/>
  <c r="AD545" i="2"/>
  <c r="AC545" i="2"/>
  <c r="AB545" i="2"/>
  <c r="AK545" i="2" s="1"/>
  <c r="Y545" i="2" a="1"/>
  <c r="Y545" i="2" s="1"/>
  <c r="X545" i="2"/>
  <c r="W545" i="2"/>
  <c r="V545" i="2"/>
  <c r="T545" i="2"/>
  <c r="R545" i="2" a="1"/>
  <c r="R545" i="2" s="1"/>
  <c r="Q545" i="2" a="1"/>
  <c r="Q545" i="2"/>
  <c r="P545" i="2" a="1"/>
  <c r="P545" i="2" s="1"/>
  <c r="O545" i="2" a="1"/>
  <c r="O545" i="2" s="1"/>
  <c r="N545" i="2" a="1"/>
  <c r="N545" i="2" s="1"/>
  <c r="M545" i="2" a="1"/>
  <c r="M545" i="2" s="1"/>
  <c r="L545" i="2"/>
  <c r="K545" i="2" a="1"/>
  <c r="K545" i="2"/>
  <c r="AF545" i="2" s="1"/>
  <c r="I545" i="2" a="1"/>
  <c r="I545" i="2"/>
  <c r="AJ544" i="2" a="1"/>
  <c r="AJ544" i="2" s="1"/>
  <c r="AI544" i="2" a="1"/>
  <c r="AI544" i="2" s="1"/>
  <c r="AH544" i="2" a="1"/>
  <c r="AH544" i="2" s="1"/>
  <c r="AG544" i="2" a="1"/>
  <c r="AG544" i="2" s="1"/>
  <c r="AD544" i="2" a="1"/>
  <c r="AD544" i="2" s="1"/>
  <c r="AC544" i="2"/>
  <c r="AB544" i="2"/>
  <c r="Y544" i="2" a="1"/>
  <c r="Y544" i="2"/>
  <c r="V544" i="2"/>
  <c r="T544" i="2"/>
  <c r="R544" i="2" a="1"/>
  <c r="R544" i="2"/>
  <c r="Q544" i="2" a="1"/>
  <c r="Q544" i="2" s="1"/>
  <c r="P544" i="2" a="1"/>
  <c r="P544" i="2" s="1"/>
  <c r="O544" i="2" a="1"/>
  <c r="O544" i="2"/>
  <c r="N544" i="2" a="1"/>
  <c r="N544" i="2" s="1"/>
  <c r="M544" i="2" a="1"/>
  <c r="M544" i="2"/>
  <c r="K544" i="2" a="1"/>
  <c r="K544" i="2"/>
  <c r="I544" i="2" a="1"/>
  <c r="I544" i="2" s="1"/>
  <c r="AJ543" i="2" a="1"/>
  <c r="AJ543" i="2"/>
  <c r="AI543" i="2" a="1"/>
  <c r="AI543" i="2" s="1"/>
  <c r="AH543" i="2" a="1"/>
  <c r="AH543" i="2"/>
  <c r="AG543" i="2" a="1"/>
  <c r="AG543" i="2"/>
  <c r="AD543" i="2" a="1"/>
  <c r="AD543" i="2" s="1"/>
  <c r="AB543" i="2"/>
  <c r="Y543" i="2" a="1"/>
  <c r="Y543" i="2" s="1"/>
  <c r="V543" i="2"/>
  <c r="T543" i="2"/>
  <c r="R543" i="2" a="1"/>
  <c r="R543" i="2"/>
  <c r="Q543" i="2" a="1"/>
  <c r="Q543" i="2"/>
  <c r="P543" i="2" a="1"/>
  <c r="P543" i="2" s="1"/>
  <c r="O543" i="2" a="1"/>
  <c r="O543" i="2" s="1"/>
  <c r="N543" i="2" a="1"/>
  <c r="N543" i="2" s="1"/>
  <c r="M543" i="2" a="1"/>
  <c r="M543" i="2" s="1"/>
  <c r="K543" i="2" a="1"/>
  <c r="K543" i="2"/>
  <c r="AF543" i="2" s="1"/>
  <c r="I543" i="2" a="1"/>
  <c r="I543" i="2"/>
  <c r="AJ542" i="2" a="1"/>
  <c r="AJ542" i="2" s="1"/>
  <c r="AI542" i="2" a="1"/>
  <c r="AI542" i="2" s="1"/>
  <c r="AH542" i="2" a="1"/>
  <c r="AH542" i="2" s="1"/>
  <c r="AG542" i="2" a="1"/>
  <c r="AG542" i="2"/>
  <c r="AF542" i="2"/>
  <c r="AD542" i="2" a="1"/>
  <c r="AD542" i="2" s="1"/>
  <c r="Y542" i="2" a="1"/>
  <c r="Y542" i="2" s="1"/>
  <c r="V542" i="2"/>
  <c r="T542" i="2"/>
  <c r="R542" i="2" a="1"/>
  <c r="R542" i="2"/>
  <c r="Q542" i="2" a="1"/>
  <c r="Q542" i="2" s="1"/>
  <c r="P542" i="2" a="1"/>
  <c r="P542" i="2"/>
  <c r="O542" i="2" a="1"/>
  <c r="O542" i="2" s="1"/>
  <c r="N542" i="2" a="1"/>
  <c r="N542" i="2"/>
  <c r="M542" i="2" a="1"/>
  <c r="M542" i="2"/>
  <c r="L542" i="2"/>
  <c r="K542" i="2" a="1"/>
  <c r="K542" i="2"/>
  <c r="I542" i="2" a="1"/>
  <c r="I542" i="2" s="1"/>
  <c r="AJ541" i="2" a="1"/>
  <c r="AJ541" i="2" s="1"/>
  <c r="AI541" i="2" a="1"/>
  <c r="AI541" i="2"/>
  <c r="AH541" i="2" a="1"/>
  <c r="AH541" i="2"/>
  <c r="AG541" i="2" a="1"/>
  <c r="AG541" i="2"/>
  <c r="AD541" i="2" a="1"/>
  <c r="AD541" i="2" s="1"/>
  <c r="AB541" i="2"/>
  <c r="Y541" i="2" a="1"/>
  <c r="Y541" i="2" s="1"/>
  <c r="V541" i="2"/>
  <c r="T541" i="2"/>
  <c r="R541" i="2" a="1"/>
  <c r="R541" i="2"/>
  <c r="Q541" i="2" a="1"/>
  <c r="Q541" i="2" s="1"/>
  <c r="P541" i="2" a="1"/>
  <c r="P541" i="2" s="1"/>
  <c r="O541" i="2" a="1"/>
  <c r="O541" i="2" s="1"/>
  <c r="N541" i="2" a="1"/>
  <c r="N541" i="2" s="1"/>
  <c r="M541" i="2" a="1"/>
  <c r="M541" i="2"/>
  <c r="K541" i="2" a="1"/>
  <c r="K541" i="2" s="1"/>
  <c r="I541" i="2" a="1"/>
  <c r="I541" i="2"/>
  <c r="AJ540" i="2" a="1"/>
  <c r="AJ540" i="2" s="1"/>
  <c r="AI540" i="2" a="1"/>
  <c r="AI540" i="2" s="1"/>
  <c r="AH540" i="2" a="1"/>
  <c r="AH540" i="2"/>
  <c r="AG540" i="2" a="1"/>
  <c r="AG540" i="2" s="1"/>
  <c r="AD540" i="2" a="1"/>
  <c r="AD540" i="2"/>
  <c r="AB540" i="2"/>
  <c r="Y540" i="2" a="1"/>
  <c r="Y540" i="2"/>
  <c r="V540" i="2"/>
  <c r="T540" i="2"/>
  <c r="R540" i="2" a="1"/>
  <c r="R540" i="2" s="1"/>
  <c r="Q540" i="2" a="1"/>
  <c r="Q540" i="2"/>
  <c r="P540" i="2" a="1"/>
  <c r="P540" i="2" s="1"/>
  <c r="O540" i="2" a="1"/>
  <c r="O540" i="2"/>
  <c r="N540" i="2" a="1"/>
  <c r="N540" i="2"/>
  <c r="M540" i="2" a="1"/>
  <c r="M540" i="2"/>
  <c r="K540" i="2" a="1"/>
  <c r="K540" i="2" s="1"/>
  <c r="AF540" i="2" s="1"/>
  <c r="I540" i="2" a="1"/>
  <c r="I540" i="2" s="1"/>
  <c r="AJ539" i="2" a="1"/>
  <c r="AJ539" i="2"/>
  <c r="AI539" i="2" a="1"/>
  <c r="AI539" i="2"/>
  <c r="AH539" i="2" a="1"/>
  <c r="AH539" i="2" s="1"/>
  <c r="AG539" i="2" a="1"/>
  <c r="AG539" i="2" s="1"/>
  <c r="AD539" i="2" a="1"/>
  <c r="AD539" i="2" s="1"/>
  <c r="AB539" i="2"/>
  <c r="Y539" i="2" a="1"/>
  <c r="Y539" i="2" s="1"/>
  <c r="W539" i="2"/>
  <c r="V539" i="2"/>
  <c r="T539" i="2"/>
  <c r="R539" i="2" a="1"/>
  <c r="R539" i="2" s="1"/>
  <c r="Q539" i="2" a="1"/>
  <c r="Q539" i="2" s="1"/>
  <c r="P539" i="2" a="1"/>
  <c r="P539" i="2" s="1"/>
  <c r="O539" i="2" a="1"/>
  <c r="O539" i="2" s="1"/>
  <c r="N539" i="2" a="1"/>
  <c r="N539" i="2"/>
  <c r="M539" i="2" a="1"/>
  <c r="M539" i="2" s="1"/>
  <c r="L539" i="2"/>
  <c r="K539" i="2" a="1"/>
  <c r="K539" i="2"/>
  <c r="I539" i="2" a="1"/>
  <c r="I539" i="2" s="1"/>
  <c r="AJ538" i="2" a="1"/>
  <c r="AJ538" i="2" s="1"/>
  <c r="AI538" i="2" a="1"/>
  <c r="AI538" i="2"/>
  <c r="AH538" i="2" a="1"/>
  <c r="AH538" i="2" s="1"/>
  <c r="AG538" i="2" a="1"/>
  <c r="AG538" i="2" s="1"/>
  <c r="AF538" i="2"/>
  <c r="AD538" i="2" a="1"/>
  <c r="AD538" i="2" s="1"/>
  <c r="AB538" i="2"/>
  <c r="Y538" i="2" a="1"/>
  <c r="Y538" i="2"/>
  <c r="W538" i="2"/>
  <c r="AK538" i="2" s="1"/>
  <c r="V538" i="2"/>
  <c r="T538" i="2"/>
  <c r="R538" i="2" a="1"/>
  <c r="R538" i="2"/>
  <c r="Q538" i="2" a="1"/>
  <c r="Q538" i="2" s="1"/>
  <c r="P538" i="2" a="1"/>
  <c r="P538" i="2"/>
  <c r="O538" i="2" a="1"/>
  <c r="O538" i="2"/>
  <c r="N538" i="2" a="1"/>
  <c r="N538" i="2" s="1"/>
  <c r="M538" i="2" a="1"/>
  <c r="M538" i="2" s="1"/>
  <c r="K538" i="2" a="1"/>
  <c r="K538" i="2" s="1"/>
  <c r="I538" i="2" a="1"/>
  <c r="I538" i="2" s="1"/>
  <c r="AJ537" i="2" a="1"/>
  <c r="AJ537" i="2"/>
  <c r="AI537" i="2" a="1"/>
  <c r="AI537" i="2"/>
  <c r="AH537" i="2" a="1"/>
  <c r="AH537" i="2" s="1"/>
  <c r="AG537" i="2" a="1"/>
  <c r="AG537" i="2"/>
  <c r="AD537" i="2" a="1"/>
  <c r="AD537" i="2" s="1"/>
  <c r="AC537" i="2"/>
  <c r="AB537" i="2"/>
  <c r="Y537" i="2" a="1"/>
  <c r="Y537" i="2"/>
  <c r="X537" i="2"/>
  <c r="V537" i="2"/>
  <c r="W537" i="2" s="1"/>
  <c r="AK537" i="2" s="1"/>
  <c r="T537" i="2"/>
  <c r="R537" i="2" a="1"/>
  <c r="R537" i="2" s="1"/>
  <c r="Q537" i="2" a="1"/>
  <c r="Q537" i="2" s="1"/>
  <c r="P537" i="2" a="1"/>
  <c r="P537" i="2" s="1"/>
  <c r="O537" i="2" a="1"/>
  <c r="O537" i="2"/>
  <c r="N537" i="2" a="1"/>
  <c r="N537" i="2" s="1"/>
  <c r="M537" i="2" a="1"/>
  <c r="M537" i="2" s="1"/>
  <c r="L537" i="2"/>
  <c r="K537" i="2" a="1"/>
  <c r="K537" i="2" s="1"/>
  <c r="AF537" i="2" s="1"/>
  <c r="I537" i="2" a="1"/>
  <c r="I537" i="2"/>
  <c r="AJ536" i="2" a="1"/>
  <c r="AJ536" i="2"/>
  <c r="AI536" i="2" a="1"/>
  <c r="AI536" i="2" s="1"/>
  <c r="AH536" i="2" a="1"/>
  <c r="AH536" i="2" s="1"/>
  <c r="AG536" i="2" a="1"/>
  <c r="AG536" i="2" s="1"/>
  <c r="AD536" i="2" a="1"/>
  <c r="AD536" i="2"/>
  <c r="AB536" i="2"/>
  <c r="Y536" i="2" a="1"/>
  <c r="Y536" i="2"/>
  <c r="V536" i="2"/>
  <c r="T536" i="2"/>
  <c r="R536" i="2" a="1"/>
  <c r="R536" i="2" s="1"/>
  <c r="Q536" i="2" a="1"/>
  <c r="Q536" i="2"/>
  <c r="P536" i="2" a="1"/>
  <c r="P536" i="2"/>
  <c r="O536" i="2" a="1"/>
  <c r="O536" i="2" s="1"/>
  <c r="N536" i="2" a="1"/>
  <c r="N536" i="2" s="1"/>
  <c r="M536" i="2" a="1"/>
  <c r="M536" i="2"/>
  <c r="K536" i="2" a="1"/>
  <c r="K536" i="2" s="1"/>
  <c r="I536" i="2" a="1"/>
  <c r="I536" i="2" s="1"/>
  <c r="AJ535" i="2" a="1"/>
  <c r="AJ535" i="2" s="1"/>
  <c r="AI535" i="2" a="1"/>
  <c r="AI535" i="2"/>
  <c r="AH535" i="2" a="1"/>
  <c r="AH535" i="2"/>
  <c r="AG535" i="2" a="1"/>
  <c r="AG535" i="2" s="1"/>
  <c r="AD535" i="2" a="1"/>
  <c r="AD535" i="2" s="1"/>
  <c r="AB535" i="2"/>
  <c r="Y535" i="2" a="1"/>
  <c r="Y535" i="2"/>
  <c r="V535" i="2"/>
  <c r="W535" i="2" s="1"/>
  <c r="T535" i="2"/>
  <c r="R535" i="2" a="1"/>
  <c r="R535" i="2" s="1"/>
  <c r="Q535" i="2" a="1"/>
  <c r="Q535" i="2" s="1"/>
  <c r="P535" i="2" a="1"/>
  <c r="P535" i="2"/>
  <c r="O535" i="2" a="1"/>
  <c r="O535" i="2" s="1"/>
  <c r="N535" i="2" a="1"/>
  <c r="N535" i="2" s="1"/>
  <c r="M535" i="2" a="1"/>
  <c r="M535" i="2" s="1"/>
  <c r="K535" i="2" a="1"/>
  <c r="K535" i="2"/>
  <c r="I535" i="2" a="1"/>
  <c r="I535" i="2"/>
  <c r="AJ534" i="2" a="1"/>
  <c r="AJ534" i="2"/>
  <c r="AI534" i="2" a="1"/>
  <c r="AI534" i="2" s="1"/>
  <c r="AH534" i="2" a="1"/>
  <c r="AH534" i="2" s="1"/>
  <c r="AG534" i="2" a="1"/>
  <c r="AG534" i="2" s="1"/>
  <c r="AF534" i="2"/>
  <c r="AD534" i="2" a="1"/>
  <c r="AD534" i="2"/>
  <c r="AB534" i="2"/>
  <c r="Y534" i="2" a="1"/>
  <c r="Y534" i="2" s="1"/>
  <c r="W534" i="2"/>
  <c r="AK534" i="2" s="1"/>
  <c r="V534" i="2"/>
  <c r="T534" i="2"/>
  <c r="R534" i="2" a="1"/>
  <c r="R534" i="2"/>
  <c r="Q534" i="2" a="1"/>
  <c r="Q534" i="2"/>
  <c r="P534" i="2" a="1"/>
  <c r="P534" i="2" s="1"/>
  <c r="O534" i="2" a="1"/>
  <c r="O534" i="2" s="1"/>
  <c r="N534" i="2" a="1"/>
  <c r="N534" i="2"/>
  <c r="M534" i="2" a="1"/>
  <c r="M534" i="2" s="1"/>
  <c r="K534" i="2" a="1"/>
  <c r="K534" i="2" s="1"/>
  <c r="AC534" i="2" s="1"/>
  <c r="I534" i="2" a="1"/>
  <c r="I534" i="2"/>
  <c r="AJ533" i="2" a="1"/>
  <c r="AJ533" i="2"/>
  <c r="AI533" i="2" a="1"/>
  <c r="AI533" i="2"/>
  <c r="AH533" i="2" a="1"/>
  <c r="AH533" i="2" s="1"/>
  <c r="AG533" i="2" a="1"/>
  <c r="AG533" i="2"/>
  <c r="AD533" i="2" a="1"/>
  <c r="AD533" i="2"/>
  <c r="AC533" i="2"/>
  <c r="AB533" i="2"/>
  <c r="AK533" i="2" s="1"/>
  <c r="Y533" i="2" a="1"/>
  <c r="Y533" i="2" s="1"/>
  <c r="X533" i="2"/>
  <c r="W533" i="2"/>
  <c r="V533" i="2"/>
  <c r="T533" i="2"/>
  <c r="R533" i="2" a="1"/>
  <c r="R533" i="2" s="1"/>
  <c r="Q533" i="2" a="1"/>
  <c r="Q533" i="2"/>
  <c r="P533" i="2" a="1"/>
  <c r="P533" i="2" s="1"/>
  <c r="O533" i="2" a="1"/>
  <c r="O533" i="2" s="1"/>
  <c r="N533" i="2" a="1"/>
  <c r="N533" i="2" s="1"/>
  <c r="M533" i="2" a="1"/>
  <c r="M533" i="2" s="1"/>
  <c r="L533" i="2"/>
  <c r="K533" i="2" a="1"/>
  <c r="K533" i="2"/>
  <c r="AF533" i="2" s="1"/>
  <c r="I533" i="2" a="1"/>
  <c r="I533" i="2" s="1"/>
  <c r="AJ532" i="2" a="1"/>
  <c r="AJ532" i="2" s="1"/>
  <c r="AI532" i="2" a="1"/>
  <c r="AI532" i="2" s="1"/>
  <c r="AH532" i="2" a="1"/>
  <c r="AH532" i="2" s="1"/>
  <c r="AG532" i="2" a="1"/>
  <c r="AG532" i="2" s="1"/>
  <c r="AD532" i="2" a="1"/>
  <c r="AD532" i="2" s="1"/>
  <c r="AB532" i="2"/>
  <c r="Y532" i="2" a="1"/>
  <c r="Y532" i="2"/>
  <c r="V532" i="2"/>
  <c r="T532" i="2"/>
  <c r="R532" i="2" a="1"/>
  <c r="R532" i="2"/>
  <c r="Q532" i="2" a="1"/>
  <c r="Q532" i="2"/>
  <c r="P532" i="2" a="1"/>
  <c r="P532" i="2" s="1"/>
  <c r="O532" i="2" a="1"/>
  <c r="O532" i="2"/>
  <c r="N532" i="2" a="1"/>
  <c r="N532" i="2" s="1"/>
  <c r="M532" i="2" a="1"/>
  <c r="M532" i="2"/>
  <c r="K532" i="2" a="1"/>
  <c r="K532" i="2"/>
  <c r="AC532" i="2" s="1"/>
  <c r="I532" i="2" a="1"/>
  <c r="I532" i="2" s="1"/>
  <c r="AJ531" i="2" a="1"/>
  <c r="AJ531" i="2"/>
  <c r="AI531" i="2" a="1"/>
  <c r="AI531" i="2" s="1"/>
  <c r="AH531" i="2" a="1"/>
  <c r="AH531" i="2"/>
  <c r="AG531" i="2" a="1"/>
  <c r="AG531" i="2"/>
  <c r="AD531" i="2" a="1"/>
  <c r="AD531" i="2"/>
  <c r="AB531" i="2"/>
  <c r="Y531" i="2" a="1"/>
  <c r="Y531" i="2" s="1"/>
  <c r="V531" i="2"/>
  <c r="T531" i="2"/>
  <c r="R531" i="2" a="1"/>
  <c r="R531" i="2"/>
  <c r="Q531" i="2" a="1"/>
  <c r="Q531" i="2" s="1"/>
  <c r="P531" i="2" a="1"/>
  <c r="P531" i="2" s="1"/>
  <c r="O531" i="2" a="1"/>
  <c r="O531" i="2" s="1"/>
  <c r="N531" i="2" a="1"/>
  <c r="N531" i="2" s="1"/>
  <c r="M531" i="2" a="1"/>
  <c r="M531" i="2" s="1"/>
  <c r="K531" i="2" a="1"/>
  <c r="K531" i="2" s="1"/>
  <c r="I531" i="2" a="1"/>
  <c r="I531" i="2" s="1"/>
  <c r="AJ530" i="2" a="1"/>
  <c r="AJ530" i="2" s="1"/>
  <c r="AI530" i="2" a="1"/>
  <c r="AI530" i="2" s="1"/>
  <c r="AH530" i="2" a="1"/>
  <c r="AH530" i="2" s="1"/>
  <c r="AG530" i="2" a="1"/>
  <c r="AG530" i="2"/>
  <c r="AD530" i="2" a="1"/>
  <c r="AD530" i="2" s="1"/>
  <c r="AB530" i="2"/>
  <c r="Y530" i="2" a="1"/>
  <c r="Y530" i="2" s="1"/>
  <c r="V530" i="2"/>
  <c r="T530" i="2"/>
  <c r="R530" i="2" a="1"/>
  <c r="R530" i="2"/>
  <c r="Q530" i="2" a="1"/>
  <c r="Q530" i="2" s="1"/>
  <c r="P530" i="2" a="1"/>
  <c r="P530" i="2"/>
  <c r="O530" i="2" a="1"/>
  <c r="O530" i="2" s="1"/>
  <c r="N530" i="2" a="1"/>
  <c r="N530" i="2"/>
  <c r="M530" i="2" a="1"/>
  <c r="M530" i="2"/>
  <c r="L530" i="2"/>
  <c r="K530" i="2" a="1"/>
  <c r="K530" i="2"/>
  <c r="I530" i="2" a="1"/>
  <c r="I530" i="2" s="1"/>
  <c r="AJ529" i="2" a="1"/>
  <c r="AJ529" i="2" s="1"/>
  <c r="AI529" i="2" a="1"/>
  <c r="AI529" i="2"/>
  <c r="AH529" i="2" a="1"/>
  <c r="AH529" i="2"/>
  <c r="AG529" i="2" a="1"/>
  <c r="AG529" i="2" s="1"/>
  <c r="AD529" i="2" a="1"/>
  <c r="AD529" i="2" s="1"/>
  <c r="Y529" i="2" a="1"/>
  <c r="Y529" i="2" s="1"/>
  <c r="V529" i="2"/>
  <c r="T529" i="2"/>
  <c r="R529" i="2" a="1"/>
  <c r="R529" i="2" s="1"/>
  <c r="Q529" i="2" a="1"/>
  <c r="Q529" i="2" s="1"/>
  <c r="P529" i="2" a="1"/>
  <c r="P529" i="2"/>
  <c r="O529" i="2" a="1"/>
  <c r="O529" i="2" s="1"/>
  <c r="N529" i="2" a="1"/>
  <c r="N529" i="2" s="1"/>
  <c r="M529" i="2" a="1"/>
  <c r="M529" i="2"/>
  <c r="K529" i="2" a="1"/>
  <c r="K529" i="2" s="1"/>
  <c r="I529" i="2" a="1"/>
  <c r="I529" i="2"/>
  <c r="AJ528" i="2" a="1"/>
  <c r="AJ528" i="2" s="1"/>
  <c r="AI528" i="2" a="1"/>
  <c r="AI528" i="2" s="1"/>
  <c r="AH528" i="2" a="1"/>
  <c r="AH528" i="2"/>
  <c r="AG528" i="2" a="1"/>
  <c r="AG528" i="2" s="1"/>
  <c r="AD528" i="2" a="1"/>
  <c r="AD528" i="2"/>
  <c r="AC528" i="2"/>
  <c r="AB528" i="2"/>
  <c r="Y528" i="2" a="1"/>
  <c r="Y528" i="2"/>
  <c r="V528" i="2"/>
  <c r="W528" i="2" s="1"/>
  <c r="T528" i="2"/>
  <c r="R528" i="2" a="1"/>
  <c r="R528" i="2" s="1"/>
  <c r="Q528" i="2" a="1"/>
  <c r="Q528" i="2"/>
  <c r="P528" i="2" a="1"/>
  <c r="P528" i="2" s="1"/>
  <c r="O528" i="2" a="1"/>
  <c r="O528" i="2"/>
  <c r="N528" i="2" a="1"/>
  <c r="N528" i="2"/>
  <c r="M528" i="2" a="1"/>
  <c r="M528" i="2"/>
  <c r="K528" i="2" a="1"/>
  <c r="K528" i="2" s="1"/>
  <c r="X528" i="2" s="1"/>
  <c r="I528" i="2" a="1"/>
  <c r="I528" i="2" s="1"/>
  <c r="AJ527" i="2" a="1"/>
  <c r="AJ527" i="2"/>
  <c r="AI527" i="2" a="1"/>
  <c r="AI527" i="2"/>
  <c r="AH527" i="2" a="1"/>
  <c r="AH527" i="2" s="1"/>
  <c r="AG527" i="2" a="1"/>
  <c r="AG527" i="2"/>
  <c r="AD527" i="2" a="1"/>
  <c r="AD527" i="2"/>
  <c r="AB527" i="2"/>
  <c r="Y527" i="2" a="1"/>
  <c r="Y527" i="2" s="1"/>
  <c r="V527" i="2"/>
  <c r="W527" i="2" s="1"/>
  <c r="T527" i="2"/>
  <c r="R527" i="2" a="1"/>
  <c r="R527" i="2" s="1"/>
  <c r="Q527" i="2" a="1"/>
  <c r="Q527" i="2" s="1"/>
  <c r="P527" i="2" a="1"/>
  <c r="P527" i="2" s="1"/>
  <c r="O527" i="2" a="1"/>
  <c r="O527" i="2" s="1"/>
  <c r="N527" i="2" a="1"/>
  <c r="N527" i="2"/>
  <c r="M527" i="2" a="1"/>
  <c r="M527" i="2" s="1"/>
  <c r="L527" i="2"/>
  <c r="K527" i="2" a="1"/>
  <c r="K527" i="2"/>
  <c r="I527" i="2" a="1"/>
  <c r="I527" i="2" s="1"/>
  <c r="AJ526" i="2" a="1"/>
  <c r="AJ526" i="2" s="1"/>
  <c r="AI526" i="2" a="1"/>
  <c r="AI526" i="2"/>
  <c r="AH526" i="2" a="1"/>
  <c r="AH526" i="2" s="1"/>
  <c r="AG526" i="2" a="1"/>
  <c r="AG526" i="2" s="1"/>
  <c r="AD526" i="2" a="1"/>
  <c r="AD526" i="2" s="1"/>
  <c r="AB526" i="2"/>
  <c r="Y526" i="2" a="1"/>
  <c r="Y526" i="2"/>
  <c r="V526" i="2"/>
  <c r="T526" i="2"/>
  <c r="R526" i="2" a="1"/>
  <c r="R526" i="2"/>
  <c r="Q526" i="2" a="1"/>
  <c r="Q526" i="2" s="1"/>
  <c r="P526" i="2" a="1"/>
  <c r="P526" i="2"/>
  <c r="O526" i="2" a="1"/>
  <c r="O526" i="2"/>
  <c r="N526" i="2" a="1"/>
  <c r="N526" i="2"/>
  <c r="M526" i="2" a="1"/>
  <c r="M526" i="2" s="1"/>
  <c r="K526" i="2" a="1"/>
  <c r="K526" i="2"/>
  <c r="AF526" i="2" s="1"/>
  <c r="I526" i="2" a="1"/>
  <c r="I526" i="2" s="1"/>
  <c r="AJ525" i="2" a="1"/>
  <c r="AJ525" i="2"/>
  <c r="AI525" i="2" a="1"/>
  <c r="AI525" i="2"/>
  <c r="AH525" i="2" a="1"/>
  <c r="AH525" i="2"/>
  <c r="AG525" i="2" a="1"/>
  <c r="AG525" i="2"/>
  <c r="AD525" i="2" a="1"/>
  <c r="AD525" i="2" s="1"/>
  <c r="AB525" i="2"/>
  <c r="Y525" i="2" a="1"/>
  <c r="Y525" i="2"/>
  <c r="X525" i="2"/>
  <c r="W525" i="2"/>
  <c r="V525" i="2"/>
  <c r="T525" i="2"/>
  <c r="R525" i="2" a="1"/>
  <c r="R525" i="2" s="1"/>
  <c r="Q525" i="2" a="1"/>
  <c r="Q525" i="2" s="1"/>
  <c r="P525" i="2" a="1"/>
  <c r="P525" i="2" s="1"/>
  <c r="O525" i="2" a="1"/>
  <c r="O525" i="2"/>
  <c r="N525" i="2" a="1"/>
  <c r="N525" i="2" s="1"/>
  <c r="M525" i="2" a="1"/>
  <c r="M525" i="2" s="1"/>
  <c r="L525" i="2"/>
  <c r="K525" i="2" a="1"/>
  <c r="K525" i="2" s="1"/>
  <c r="AF525" i="2" s="1"/>
  <c r="AK525" i="2" s="1"/>
  <c r="I525" i="2" a="1"/>
  <c r="I525" i="2"/>
  <c r="AJ524" i="2" a="1"/>
  <c r="AJ524" i="2"/>
  <c r="AI524" i="2" a="1"/>
  <c r="AI524" i="2" s="1"/>
  <c r="AH524" i="2" a="1"/>
  <c r="AH524" i="2" s="1"/>
  <c r="AG524" i="2" a="1"/>
  <c r="AG524" i="2" s="1"/>
  <c r="AD524" i="2" a="1"/>
  <c r="AD524" i="2"/>
  <c r="AB524" i="2"/>
  <c r="Y524" i="2" a="1"/>
  <c r="Y524" i="2" s="1"/>
  <c r="V524" i="2"/>
  <c r="T524" i="2"/>
  <c r="R524" i="2" a="1"/>
  <c r="R524" i="2" s="1"/>
  <c r="Q524" i="2" a="1"/>
  <c r="Q524" i="2"/>
  <c r="P524" i="2" a="1"/>
  <c r="P524" i="2"/>
  <c r="O524" i="2" a="1"/>
  <c r="O524" i="2"/>
  <c r="N524" i="2" a="1"/>
  <c r="N524" i="2" s="1"/>
  <c r="M524" i="2" a="1"/>
  <c r="M524" i="2"/>
  <c r="K524" i="2" a="1"/>
  <c r="K524" i="2" s="1"/>
  <c r="I524" i="2" a="1"/>
  <c r="I524" i="2" s="1"/>
  <c r="AJ523" i="2" a="1"/>
  <c r="AJ523" i="2"/>
  <c r="AI523" i="2" a="1"/>
  <c r="AI523" i="2" s="1"/>
  <c r="AH523" i="2" a="1"/>
  <c r="AH523" i="2"/>
  <c r="AG523" i="2" a="1"/>
  <c r="AG523" i="2" s="1"/>
  <c r="AD523" i="2" a="1"/>
  <c r="AD523" i="2" s="1"/>
  <c r="AB523" i="2"/>
  <c r="Y523" i="2" a="1"/>
  <c r="Y523" i="2" s="1"/>
  <c r="V523" i="2"/>
  <c r="T523" i="2"/>
  <c r="R523" i="2" a="1"/>
  <c r="R523" i="2" s="1"/>
  <c r="Q523" i="2" a="1"/>
  <c r="Q523" i="2" s="1"/>
  <c r="P523" i="2" a="1"/>
  <c r="P523" i="2"/>
  <c r="O523" i="2" a="1"/>
  <c r="O523" i="2"/>
  <c r="N523" i="2" a="1"/>
  <c r="N523" i="2" s="1"/>
  <c r="M523" i="2" a="1"/>
  <c r="M523" i="2" s="1"/>
  <c r="K523" i="2" a="1"/>
  <c r="K523" i="2"/>
  <c r="I523" i="2" a="1"/>
  <c r="I523" i="2"/>
  <c r="AJ522" i="2" a="1"/>
  <c r="AJ522" i="2" s="1"/>
  <c r="AI522" i="2" a="1"/>
  <c r="AI522" i="2" s="1"/>
  <c r="AH522" i="2" a="1"/>
  <c r="AH522" i="2"/>
  <c r="AG522" i="2" a="1"/>
  <c r="AG522" i="2" s="1"/>
  <c r="AD522" i="2" a="1"/>
  <c r="AD522" i="2"/>
  <c r="Y522" i="2" a="1"/>
  <c r="Y522" i="2" s="1"/>
  <c r="V522" i="2"/>
  <c r="W522" i="2" s="1"/>
  <c r="T522" i="2"/>
  <c r="R522" i="2" a="1"/>
  <c r="R522" i="2"/>
  <c r="Q522" i="2" a="1"/>
  <c r="Q522" i="2"/>
  <c r="P522" i="2" a="1"/>
  <c r="P522" i="2" s="1"/>
  <c r="O522" i="2" a="1"/>
  <c r="O522" i="2" s="1"/>
  <c r="N522" i="2" a="1"/>
  <c r="N522" i="2"/>
  <c r="M522" i="2" a="1"/>
  <c r="M522" i="2" s="1"/>
  <c r="K522" i="2" a="1"/>
  <c r="K522" i="2" s="1"/>
  <c r="I522" i="2" a="1"/>
  <c r="I522" i="2"/>
  <c r="AJ521" i="2" a="1"/>
  <c r="AJ521" i="2" s="1"/>
  <c r="AI521" i="2" a="1"/>
  <c r="AI521" i="2"/>
  <c r="AH521" i="2" a="1"/>
  <c r="AH521" i="2" s="1"/>
  <c r="AG521" i="2" a="1"/>
  <c r="AG521" i="2"/>
  <c r="AD521" i="2" a="1"/>
  <c r="AD521" i="2"/>
  <c r="AB521" i="2"/>
  <c r="Y521" i="2" a="1"/>
  <c r="Y521" i="2" s="1"/>
  <c r="W521" i="2"/>
  <c r="AK521" i="2" s="1"/>
  <c r="V521" i="2"/>
  <c r="T521" i="2"/>
  <c r="R521" i="2" a="1"/>
  <c r="R521" i="2" s="1"/>
  <c r="Q521" i="2" a="1"/>
  <c r="Q521" i="2"/>
  <c r="P521" i="2" a="1"/>
  <c r="P521" i="2" s="1"/>
  <c r="O521" i="2" a="1"/>
  <c r="O521" i="2" s="1"/>
  <c r="N521" i="2" a="1"/>
  <c r="N521" i="2"/>
  <c r="M521" i="2" a="1"/>
  <c r="M521" i="2" s="1"/>
  <c r="L521" i="2"/>
  <c r="K521" i="2" a="1"/>
  <c r="K521" i="2"/>
  <c r="AF521" i="2" s="1"/>
  <c r="I521" i="2" a="1"/>
  <c r="I521" i="2"/>
  <c r="AJ520" i="2" a="1"/>
  <c r="AJ520" i="2" s="1"/>
  <c r="AI520" i="2" a="1"/>
  <c r="AI520" i="2" s="1"/>
  <c r="AH520" i="2" a="1"/>
  <c r="AH520" i="2" s="1"/>
  <c r="AG520" i="2" a="1"/>
  <c r="AG520" i="2" s="1"/>
  <c r="AD520" i="2" a="1"/>
  <c r="AD520" i="2" s="1"/>
  <c r="AB520" i="2"/>
  <c r="Y520" i="2" a="1"/>
  <c r="Y520" i="2"/>
  <c r="V520" i="2"/>
  <c r="T520" i="2"/>
  <c r="R520" i="2" a="1"/>
  <c r="R520" i="2"/>
  <c r="Q520" i="2" a="1"/>
  <c r="Q520" i="2" s="1"/>
  <c r="P520" i="2" a="1"/>
  <c r="P520" i="2" s="1"/>
  <c r="O520" i="2" a="1"/>
  <c r="O520" i="2"/>
  <c r="N520" i="2" a="1"/>
  <c r="N520" i="2" s="1"/>
  <c r="M520" i="2" a="1"/>
  <c r="M520" i="2"/>
  <c r="K520" i="2" a="1"/>
  <c r="K520" i="2" s="1"/>
  <c r="I520" i="2" a="1"/>
  <c r="I520" i="2" s="1"/>
  <c r="AJ519" i="2" a="1"/>
  <c r="AJ519" i="2"/>
  <c r="AI519" i="2" a="1"/>
  <c r="AI519" i="2"/>
  <c r="AH519" i="2" a="1"/>
  <c r="AH519" i="2"/>
  <c r="AG519" i="2" a="1"/>
  <c r="AG519" i="2"/>
  <c r="AD519" i="2" a="1"/>
  <c r="AD519" i="2" s="1"/>
  <c r="Y519" i="2" a="1"/>
  <c r="Y519" i="2" s="1"/>
  <c r="V519" i="2"/>
  <c r="T519" i="2"/>
  <c r="R519" i="2" a="1"/>
  <c r="R519" i="2"/>
  <c r="Q519" i="2" a="1"/>
  <c r="Q519" i="2"/>
  <c r="P519" i="2" a="1"/>
  <c r="P519" i="2" s="1"/>
  <c r="O519" i="2" a="1"/>
  <c r="O519" i="2"/>
  <c r="N519" i="2" a="1"/>
  <c r="N519" i="2" s="1"/>
  <c r="M519" i="2" a="1"/>
  <c r="M519" i="2" s="1"/>
  <c r="K519" i="2" a="1"/>
  <c r="K519" i="2"/>
  <c r="L519" i="2" s="1"/>
  <c r="I519" i="2" a="1"/>
  <c r="I519" i="2"/>
  <c r="AJ518" i="2" a="1"/>
  <c r="AJ518" i="2" s="1"/>
  <c r="AI518" i="2" a="1"/>
  <c r="AI518" i="2" s="1"/>
  <c r="AH518" i="2" a="1"/>
  <c r="AH518" i="2"/>
  <c r="AG518" i="2" a="1"/>
  <c r="AG518" i="2" s="1"/>
  <c r="AD518" i="2" a="1"/>
  <c r="AD518" i="2" s="1"/>
  <c r="AC518" i="2"/>
  <c r="AB518" i="2"/>
  <c r="Y518" i="2" a="1"/>
  <c r="Y518" i="2" s="1"/>
  <c r="W518" i="2"/>
  <c r="V518" i="2"/>
  <c r="T518" i="2"/>
  <c r="R518" i="2" a="1"/>
  <c r="R518" i="2" s="1"/>
  <c r="Q518" i="2" a="1"/>
  <c r="Q518" i="2"/>
  <c r="P518" i="2" a="1"/>
  <c r="P518" i="2"/>
  <c r="O518" i="2" a="1"/>
  <c r="O518" i="2" s="1"/>
  <c r="N518" i="2" a="1"/>
  <c r="N518" i="2"/>
  <c r="M518" i="2" a="1"/>
  <c r="M518" i="2"/>
  <c r="L518" i="2"/>
  <c r="K518" i="2" a="1"/>
  <c r="K518" i="2"/>
  <c r="X518" i="2" s="1"/>
  <c r="I518" i="2" a="1"/>
  <c r="I518" i="2" s="1"/>
  <c r="AJ517" i="2" a="1"/>
  <c r="AJ517" i="2" s="1"/>
  <c r="AI517" i="2" a="1"/>
  <c r="AI517" i="2"/>
  <c r="AH517" i="2" a="1"/>
  <c r="AH517" i="2"/>
  <c r="AG517" i="2" a="1"/>
  <c r="AG517" i="2" s="1"/>
  <c r="AD517" i="2" a="1"/>
  <c r="AD517" i="2" s="1"/>
  <c r="AB517" i="2"/>
  <c r="Y517" i="2" a="1"/>
  <c r="Y517" i="2" s="1"/>
  <c r="V517" i="2"/>
  <c r="T517" i="2"/>
  <c r="R517" i="2" a="1"/>
  <c r="R517" i="2" s="1"/>
  <c r="Q517" i="2" a="1"/>
  <c r="Q517" i="2"/>
  <c r="P517" i="2" a="1"/>
  <c r="P517" i="2"/>
  <c r="O517" i="2" a="1"/>
  <c r="O517" i="2" s="1"/>
  <c r="N517" i="2" a="1"/>
  <c r="N517" i="2" s="1"/>
  <c r="M517" i="2" a="1"/>
  <c r="M517" i="2" s="1"/>
  <c r="K517" i="2" a="1"/>
  <c r="K517" i="2" s="1"/>
  <c r="I517" i="2" a="1"/>
  <c r="I517" i="2"/>
  <c r="AJ516" i="2" a="1"/>
  <c r="AJ516" i="2" s="1"/>
  <c r="AI516" i="2" a="1"/>
  <c r="AI516" i="2" s="1"/>
  <c r="AH516" i="2" a="1"/>
  <c r="AH516" i="2" s="1"/>
  <c r="AG516" i="2" a="1"/>
  <c r="AG516" i="2" s="1"/>
  <c r="AD516" i="2" a="1"/>
  <c r="AD516" i="2"/>
  <c r="AB516" i="2"/>
  <c r="Y516" i="2" a="1"/>
  <c r="Y516" i="2" s="1"/>
  <c r="W516" i="2"/>
  <c r="AK516" i="2" s="1"/>
  <c r="V516" i="2"/>
  <c r="T516" i="2"/>
  <c r="R516" i="2" a="1"/>
  <c r="R516" i="2" s="1"/>
  <c r="Q516" i="2" a="1"/>
  <c r="Q516" i="2"/>
  <c r="P516" i="2" a="1"/>
  <c r="P516" i="2"/>
  <c r="O516" i="2" a="1"/>
  <c r="O516" i="2" s="1"/>
  <c r="N516" i="2" a="1"/>
  <c r="N516" i="2"/>
  <c r="M516" i="2" a="1"/>
  <c r="M516" i="2"/>
  <c r="L516" i="2"/>
  <c r="K516" i="2" a="1"/>
  <c r="K516" i="2"/>
  <c r="AF516" i="2" s="1"/>
  <c r="I516" i="2" a="1"/>
  <c r="I516" i="2" s="1"/>
  <c r="AJ515" i="2" a="1"/>
  <c r="AJ515" i="2" s="1"/>
  <c r="AI515" i="2" a="1"/>
  <c r="AI515" i="2"/>
  <c r="AH515" i="2" a="1"/>
  <c r="AH515" i="2"/>
  <c r="AG515" i="2" a="1"/>
  <c r="AG515" i="2" s="1"/>
  <c r="AD515" i="2" a="1"/>
  <c r="AD515" i="2" s="1"/>
  <c r="AC515" i="2"/>
  <c r="AB515" i="2"/>
  <c r="Y515" i="2" a="1"/>
  <c r="Y515" i="2" s="1"/>
  <c r="X515" i="2"/>
  <c r="V515" i="2"/>
  <c r="W515" i="2" s="1"/>
  <c r="T515" i="2"/>
  <c r="R515" i="2" a="1"/>
  <c r="R515" i="2"/>
  <c r="Q515" i="2" a="1"/>
  <c r="Q515" i="2" s="1"/>
  <c r="P515" i="2" a="1"/>
  <c r="P515" i="2"/>
  <c r="O515" i="2" a="1"/>
  <c r="O515" i="2" s="1"/>
  <c r="N515" i="2" a="1"/>
  <c r="N515" i="2" s="1"/>
  <c r="M515" i="2" a="1"/>
  <c r="M515" i="2" s="1"/>
  <c r="K515" i="2" a="1"/>
  <c r="K515" i="2"/>
  <c r="L515" i="2" s="1"/>
  <c r="I515" i="2" a="1"/>
  <c r="I515" i="2"/>
  <c r="AJ514" i="2" a="1"/>
  <c r="AJ514" i="2" s="1"/>
  <c r="AI514" i="2" a="1"/>
  <c r="AI514" i="2" s="1"/>
  <c r="AH514" i="2" a="1"/>
  <c r="AH514" i="2" s="1"/>
  <c r="AG514" i="2" a="1"/>
  <c r="AG514" i="2"/>
  <c r="AD514" i="2" a="1"/>
  <c r="AD514" i="2"/>
  <c r="Y514" i="2" a="1"/>
  <c r="Y514" i="2"/>
  <c r="V514" i="2"/>
  <c r="T514" i="2"/>
  <c r="R514" i="2" a="1"/>
  <c r="R514" i="2"/>
  <c r="Q514" i="2" a="1"/>
  <c r="Q514" i="2"/>
  <c r="P514" i="2" a="1"/>
  <c r="P514" i="2" s="1"/>
  <c r="O514" i="2" a="1"/>
  <c r="O514" i="2"/>
  <c r="N514" i="2" a="1"/>
  <c r="N514" i="2"/>
  <c r="M514" i="2" a="1"/>
  <c r="M514" i="2" s="1"/>
  <c r="K514" i="2" a="1"/>
  <c r="K514" i="2" s="1"/>
  <c r="I514" i="2" a="1"/>
  <c r="I514" i="2"/>
  <c r="AJ513" i="2" a="1"/>
  <c r="AJ513" i="2"/>
  <c r="AI513" i="2" a="1"/>
  <c r="AI513" i="2"/>
  <c r="AH513" i="2" a="1"/>
  <c r="AH513" i="2" s="1"/>
  <c r="AG513" i="2" a="1"/>
  <c r="AG513" i="2"/>
  <c r="AD513" i="2" a="1"/>
  <c r="AD513" i="2"/>
  <c r="AB513" i="2"/>
  <c r="Y513" i="2" a="1"/>
  <c r="Y513" i="2" s="1"/>
  <c r="V513" i="2"/>
  <c r="T513" i="2"/>
  <c r="R513" i="2" a="1"/>
  <c r="R513" i="2" s="1"/>
  <c r="Q513" i="2" a="1"/>
  <c r="Q513" i="2"/>
  <c r="P513" i="2" a="1"/>
  <c r="P513" i="2" s="1"/>
  <c r="O513" i="2" a="1"/>
  <c r="O513" i="2" s="1"/>
  <c r="N513" i="2" a="1"/>
  <c r="N513" i="2" s="1"/>
  <c r="M513" i="2" a="1"/>
  <c r="M513" i="2"/>
  <c r="K513" i="2" a="1"/>
  <c r="K513" i="2"/>
  <c r="L513" i="2" s="1"/>
  <c r="I513" i="2" a="1"/>
  <c r="I513" i="2" s="1"/>
  <c r="AJ512" i="2" a="1"/>
  <c r="AJ512" i="2" s="1"/>
  <c r="AI512" i="2" a="1"/>
  <c r="AI512" i="2" s="1"/>
  <c r="AH512" i="2" a="1"/>
  <c r="AH512" i="2"/>
  <c r="AG512" i="2" a="1"/>
  <c r="AG512" i="2" s="1"/>
  <c r="AD512" i="2" a="1"/>
  <c r="AD512" i="2" s="1"/>
  <c r="AB512" i="2"/>
  <c r="Y512" i="2" a="1"/>
  <c r="Y512" i="2"/>
  <c r="V512" i="2"/>
  <c r="W512" i="2" s="1"/>
  <c r="T512" i="2"/>
  <c r="R512" i="2" a="1"/>
  <c r="R512" i="2"/>
  <c r="Q512" i="2" a="1"/>
  <c r="Q512" i="2" s="1"/>
  <c r="P512" i="2" a="1"/>
  <c r="P512" i="2"/>
  <c r="O512" i="2" a="1"/>
  <c r="O512" i="2"/>
  <c r="N512" i="2" a="1"/>
  <c r="N512" i="2" s="1"/>
  <c r="M512" i="2" a="1"/>
  <c r="M512" i="2"/>
  <c r="K512" i="2" a="1"/>
  <c r="K512" i="2"/>
  <c r="L512" i="2" s="1"/>
  <c r="I512" i="2" a="1"/>
  <c r="I512" i="2" s="1"/>
  <c r="AJ511" i="2" a="1"/>
  <c r="AJ511" i="2"/>
  <c r="AI511" i="2" a="1"/>
  <c r="AI511" i="2" s="1"/>
  <c r="AH511" i="2" a="1"/>
  <c r="AH511" i="2"/>
  <c r="AG511" i="2" a="1"/>
  <c r="AG511" i="2"/>
  <c r="AD511" i="2" a="1"/>
  <c r="AD511" i="2" s="1"/>
  <c r="Y511" i="2" a="1"/>
  <c r="Y511" i="2" s="1"/>
  <c r="V511" i="2"/>
  <c r="T511" i="2"/>
  <c r="R511" i="2" a="1"/>
  <c r="R511" i="2"/>
  <c r="Q511" i="2" a="1"/>
  <c r="Q511" i="2" s="1"/>
  <c r="P511" i="2" a="1"/>
  <c r="P511" i="2" s="1"/>
  <c r="O511" i="2" a="1"/>
  <c r="O511" i="2" s="1"/>
  <c r="N511" i="2" a="1"/>
  <c r="N511" i="2"/>
  <c r="M511" i="2" a="1"/>
  <c r="M511" i="2" s="1"/>
  <c r="K511" i="2" a="1"/>
  <c r="K511" i="2" s="1"/>
  <c r="I511" i="2" a="1"/>
  <c r="I511" i="2"/>
  <c r="AJ510" i="2" a="1"/>
  <c r="AJ510" i="2" s="1"/>
  <c r="AI510" i="2" a="1"/>
  <c r="AI510" i="2"/>
  <c r="AH510" i="2" a="1"/>
  <c r="AH510" i="2" s="1"/>
  <c r="AG510" i="2" a="1"/>
  <c r="AG510" i="2"/>
  <c r="AD510" i="2" a="1"/>
  <c r="AD510" i="2"/>
  <c r="AB510" i="2"/>
  <c r="Y510" i="2" a="1"/>
  <c r="Y510" i="2" s="1"/>
  <c r="V510" i="2"/>
  <c r="T510" i="2"/>
  <c r="R510" i="2" a="1"/>
  <c r="R510" i="2" s="1"/>
  <c r="Q510" i="2" a="1"/>
  <c r="Q510" i="2"/>
  <c r="P510" i="2" a="1"/>
  <c r="P510" i="2"/>
  <c r="O510" i="2" a="1"/>
  <c r="O510" i="2" s="1"/>
  <c r="N510" i="2" a="1"/>
  <c r="N510" i="2"/>
  <c r="M510" i="2" a="1"/>
  <c r="M510" i="2"/>
  <c r="K510" i="2" a="1"/>
  <c r="K510" i="2" s="1"/>
  <c r="I510" i="2" a="1"/>
  <c r="I510" i="2" s="1"/>
  <c r="AJ509" i="2" a="1"/>
  <c r="AJ509" i="2" s="1"/>
  <c r="AI509" i="2" a="1"/>
  <c r="AI509" i="2"/>
  <c r="AH509" i="2" a="1"/>
  <c r="AH509" i="2"/>
  <c r="AG509" i="2" a="1"/>
  <c r="AG509" i="2" s="1"/>
  <c r="AD509" i="2" a="1"/>
  <c r="AD509" i="2" s="1"/>
  <c r="AB509" i="2"/>
  <c r="Y509" i="2" a="1"/>
  <c r="Y509" i="2"/>
  <c r="V509" i="2"/>
  <c r="W509" i="2" s="1"/>
  <c r="T509" i="2"/>
  <c r="R509" i="2" a="1"/>
  <c r="R509" i="2" s="1"/>
  <c r="Q509" i="2" a="1"/>
  <c r="Q509" i="2" s="1"/>
  <c r="P509" i="2" a="1"/>
  <c r="P509" i="2" s="1"/>
  <c r="O509" i="2" a="1"/>
  <c r="O509" i="2"/>
  <c r="N509" i="2" a="1"/>
  <c r="N509" i="2" s="1"/>
  <c r="M509" i="2" a="1"/>
  <c r="M509" i="2"/>
  <c r="K509" i="2" a="1"/>
  <c r="K509" i="2"/>
  <c r="X509" i="2" s="1"/>
  <c r="I509" i="2" a="1"/>
  <c r="I509" i="2"/>
  <c r="AJ508" i="2" a="1"/>
  <c r="AJ508" i="2" s="1"/>
  <c r="AI508" i="2" a="1"/>
  <c r="AI508" i="2" s="1"/>
  <c r="AH508" i="2" a="1"/>
  <c r="AH508" i="2"/>
  <c r="AG508" i="2" a="1"/>
  <c r="AG508" i="2" s="1"/>
  <c r="AD508" i="2" a="1"/>
  <c r="AD508" i="2"/>
  <c r="Y508" i="2" a="1"/>
  <c r="Y508" i="2"/>
  <c r="V508" i="2"/>
  <c r="T508" i="2"/>
  <c r="R508" i="2" a="1"/>
  <c r="R508" i="2"/>
  <c r="Q508" i="2" a="1"/>
  <c r="Q508" i="2"/>
  <c r="P508" i="2" a="1"/>
  <c r="P508" i="2" s="1"/>
  <c r="O508" i="2" a="1"/>
  <c r="O508" i="2"/>
  <c r="N508" i="2" a="1"/>
  <c r="N508" i="2"/>
  <c r="M508" i="2" a="1"/>
  <c r="M508" i="2" s="1"/>
  <c r="K508" i="2" a="1"/>
  <c r="K508" i="2" s="1"/>
  <c r="I508" i="2" a="1"/>
  <c r="I508" i="2" s="1"/>
  <c r="AJ507" i="2" a="1"/>
  <c r="AJ507" i="2"/>
  <c r="AI507" i="2" a="1"/>
  <c r="AI507" i="2"/>
  <c r="AH507" i="2" a="1"/>
  <c r="AH507" i="2" s="1"/>
  <c r="AG507" i="2" a="1"/>
  <c r="AG507" i="2"/>
  <c r="AD507" i="2" a="1"/>
  <c r="AD507" i="2" s="1"/>
  <c r="AB507" i="2"/>
  <c r="Y507" i="2" a="1"/>
  <c r="Y507" i="2" s="1"/>
  <c r="V507" i="2"/>
  <c r="T507" i="2"/>
  <c r="R507" i="2" a="1"/>
  <c r="R507" i="2" s="1"/>
  <c r="Q507" i="2" a="1"/>
  <c r="Q507" i="2" s="1"/>
  <c r="P507" i="2" a="1"/>
  <c r="P507" i="2"/>
  <c r="O507" i="2" a="1"/>
  <c r="O507" i="2" s="1"/>
  <c r="N507" i="2" a="1"/>
  <c r="N507" i="2"/>
  <c r="M507" i="2" a="1"/>
  <c r="M507" i="2" s="1"/>
  <c r="K507" i="2" a="1"/>
  <c r="K507" i="2"/>
  <c r="AC507" i="2" s="1"/>
  <c r="I507" i="2" a="1"/>
  <c r="I507" i="2" s="1"/>
  <c r="AJ506" i="2" a="1"/>
  <c r="AJ506" i="2" s="1"/>
  <c r="AI506" i="2" a="1"/>
  <c r="AI506" i="2"/>
  <c r="AH506" i="2" a="1"/>
  <c r="AH506" i="2" s="1"/>
  <c r="AG506" i="2" a="1"/>
  <c r="AG506" i="2" s="1"/>
  <c r="AF506" i="2"/>
  <c r="AD506" i="2" a="1"/>
  <c r="AD506" i="2" s="1"/>
  <c r="Y506" i="2" a="1"/>
  <c r="Y506" i="2"/>
  <c r="V506" i="2"/>
  <c r="T506" i="2"/>
  <c r="R506" i="2" a="1"/>
  <c r="R506" i="2"/>
  <c r="Q506" i="2" a="1"/>
  <c r="Q506" i="2" s="1"/>
  <c r="P506" i="2" a="1"/>
  <c r="P506" i="2"/>
  <c r="O506" i="2" a="1"/>
  <c r="O506" i="2"/>
  <c r="N506" i="2" a="1"/>
  <c r="N506" i="2" s="1"/>
  <c r="M506" i="2" a="1"/>
  <c r="M506" i="2"/>
  <c r="K506" i="2" a="1"/>
  <c r="K506" i="2" s="1"/>
  <c r="I506" i="2" a="1"/>
  <c r="I506" i="2"/>
  <c r="AJ505" i="2" a="1"/>
  <c r="AJ505" i="2"/>
  <c r="AI505" i="2" a="1"/>
  <c r="AI505" i="2" s="1"/>
  <c r="AH505" i="2" a="1"/>
  <c r="AH505" i="2"/>
  <c r="AG505" i="2" a="1"/>
  <c r="AG505" i="2"/>
  <c r="AD505" i="2" a="1"/>
  <c r="AD505" i="2"/>
  <c r="AC505" i="2"/>
  <c r="AB505" i="2"/>
  <c r="Y505" i="2" a="1"/>
  <c r="Y505" i="2"/>
  <c r="V505" i="2"/>
  <c r="W505" i="2" s="1"/>
  <c r="T505" i="2"/>
  <c r="R505" i="2" a="1"/>
  <c r="R505" i="2" s="1"/>
  <c r="Q505" i="2" a="1"/>
  <c r="Q505" i="2"/>
  <c r="P505" i="2" a="1"/>
  <c r="P505" i="2" s="1"/>
  <c r="O505" i="2" a="1"/>
  <c r="O505" i="2"/>
  <c r="N505" i="2" a="1"/>
  <c r="N505" i="2" s="1"/>
  <c r="M505" i="2" a="1"/>
  <c r="M505" i="2" s="1"/>
  <c r="K505" i="2" a="1"/>
  <c r="K505" i="2" s="1"/>
  <c r="I505" i="2" a="1"/>
  <c r="I505" i="2"/>
  <c r="AJ504" i="2" a="1"/>
  <c r="AJ504" i="2" s="1"/>
  <c r="AI504" i="2" a="1"/>
  <c r="AI504" i="2" s="1"/>
  <c r="AH504" i="2" a="1"/>
  <c r="AH504" i="2" s="1"/>
  <c r="AG504" i="2" a="1"/>
  <c r="AG504" i="2" s="1"/>
  <c r="AD504" i="2" a="1"/>
  <c r="AD504" i="2"/>
  <c r="AC504" i="2"/>
  <c r="AB504" i="2"/>
  <c r="Y504" i="2" a="1"/>
  <c r="Y504" i="2" s="1"/>
  <c r="W504" i="2"/>
  <c r="V504" i="2"/>
  <c r="T504" i="2"/>
  <c r="R504" i="2" a="1"/>
  <c r="R504" i="2" s="1"/>
  <c r="Q504" i="2" a="1"/>
  <c r="Q504" i="2"/>
  <c r="P504" i="2" a="1"/>
  <c r="P504" i="2"/>
  <c r="O504" i="2" a="1"/>
  <c r="O504" i="2" s="1"/>
  <c r="N504" i="2" a="1"/>
  <c r="N504" i="2"/>
  <c r="M504" i="2" a="1"/>
  <c r="M504" i="2"/>
  <c r="K504" i="2" a="1"/>
  <c r="K504" i="2"/>
  <c r="AF504" i="2" s="1"/>
  <c r="I504" i="2" a="1"/>
  <c r="I504" i="2" s="1"/>
  <c r="AJ503" i="2" a="1"/>
  <c r="AJ503" i="2" s="1"/>
  <c r="AI503" i="2" a="1"/>
  <c r="AI503" i="2"/>
  <c r="AH503" i="2" a="1"/>
  <c r="AH503" i="2"/>
  <c r="AG503" i="2" a="1"/>
  <c r="AG503" i="2" s="1"/>
  <c r="AD503" i="2" a="1"/>
  <c r="AD503" i="2" s="1"/>
  <c r="AB503" i="2"/>
  <c r="Y503" i="2" a="1"/>
  <c r="Y503" i="2" s="1"/>
  <c r="V503" i="2"/>
  <c r="T503" i="2"/>
  <c r="R503" i="2" a="1"/>
  <c r="R503" i="2"/>
  <c r="Q503" i="2" a="1"/>
  <c r="Q503" i="2" s="1"/>
  <c r="P503" i="2" a="1"/>
  <c r="P503" i="2" s="1"/>
  <c r="O503" i="2" a="1"/>
  <c r="O503" i="2" s="1"/>
  <c r="N503" i="2" a="1"/>
  <c r="N503" i="2" s="1"/>
  <c r="M503" i="2" a="1"/>
  <c r="M503" i="2" s="1"/>
  <c r="K503" i="2" a="1"/>
  <c r="K503" i="2"/>
  <c r="I503" i="2" a="1"/>
  <c r="I503" i="2"/>
  <c r="AJ502" i="2" a="1"/>
  <c r="AJ502" i="2" s="1"/>
  <c r="AI502" i="2" a="1"/>
  <c r="AI502" i="2" s="1"/>
  <c r="AH502" i="2" a="1"/>
  <c r="AH502" i="2" s="1"/>
  <c r="AG502" i="2" a="1"/>
  <c r="AG502" i="2"/>
  <c r="AF502" i="2"/>
  <c r="AD502" i="2" a="1"/>
  <c r="AD502" i="2"/>
  <c r="AB502" i="2"/>
  <c r="Y502" i="2" a="1"/>
  <c r="Y502" i="2"/>
  <c r="V502" i="2"/>
  <c r="T502" i="2"/>
  <c r="R502" i="2" a="1"/>
  <c r="R502" i="2"/>
  <c r="Q502" i="2" a="1"/>
  <c r="Q502" i="2"/>
  <c r="P502" i="2" a="1"/>
  <c r="P502" i="2" s="1"/>
  <c r="O502" i="2" a="1"/>
  <c r="O502" i="2"/>
  <c r="N502" i="2" a="1"/>
  <c r="N502" i="2"/>
  <c r="M502" i="2" a="1"/>
  <c r="M502" i="2" s="1"/>
  <c r="K502" i="2" a="1"/>
  <c r="K502" i="2" s="1"/>
  <c r="I502" i="2" a="1"/>
  <c r="I502" i="2" s="1"/>
  <c r="AJ501" i="2" a="1"/>
  <c r="AJ501" i="2"/>
  <c r="AI501" i="2" a="1"/>
  <c r="AI501" i="2"/>
  <c r="AH501" i="2" a="1"/>
  <c r="AH501" i="2" s="1"/>
  <c r="AG501" i="2" a="1"/>
  <c r="AG501" i="2"/>
  <c r="AD501" i="2" a="1"/>
  <c r="AD501" i="2" s="1"/>
  <c r="Y501" i="2" a="1"/>
  <c r="Y501" i="2" s="1"/>
  <c r="V501" i="2"/>
  <c r="T501" i="2"/>
  <c r="R501" i="2" a="1"/>
  <c r="R501" i="2" s="1"/>
  <c r="Q501" i="2" a="1"/>
  <c r="Q501" i="2" s="1"/>
  <c r="P501" i="2" a="1"/>
  <c r="P501" i="2" s="1"/>
  <c r="O501" i="2" a="1"/>
  <c r="O501" i="2" s="1"/>
  <c r="N501" i="2" a="1"/>
  <c r="N501" i="2" s="1"/>
  <c r="M501" i="2" a="1"/>
  <c r="M501" i="2"/>
  <c r="L501" i="2"/>
  <c r="K501" i="2" a="1"/>
  <c r="K501" i="2"/>
  <c r="AF501" i="2" s="1"/>
  <c r="I501" i="2" a="1"/>
  <c r="I501" i="2" s="1"/>
  <c r="AJ500" i="2" a="1"/>
  <c r="AJ500" i="2" s="1"/>
  <c r="AI500" i="2" a="1"/>
  <c r="AI500" i="2" s="1"/>
  <c r="AH500" i="2" a="1"/>
  <c r="AH500" i="2"/>
  <c r="AG500" i="2" a="1"/>
  <c r="AG500" i="2" s="1"/>
  <c r="AD500" i="2" a="1"/>
  <c r="AD500" i="2" s="1"/>
  <c r="AB500" i="2"/>
  <c r="Y500" i="2" a="1"/>
  <c r="Y500" i="2"/>
  <c r="V500" i="2"/>
  <c r="T500" i="2"/>
  <c r="R500" i="2" a="1"/>
  <c r="R500" i="2"/>
  <c r="Q500" i="2" a="1"/>
  <c r="Q500" i="2" s="1"/>
  <c r="P500" i="2" a="1"/>
  <c r="P500" i="2"/>
  <c r="O500" i="2" a="1"/>
  <c r="O500" i="2"/>
  <c r="N500" i="2" a="1"/>
  <c r="N500" i="2" s="1"/>
  <c r="M500" i="2" a="1"/>
  <c r="M500" i="2"/>
  <c r="K500" i="2" a="1"/>
  <c r="K500" i="2" s="1"/>
  <c r="I500" i="2" a="1"/>
  <c r="I500" i="2" s="1"/>
  <c r="AJ499" i="2" a="1"/>
  <c r="AJ499" i="2"/>
  <c r="AI499" i="2" a="1"/>
  <c r="AI499" i="2" s="1"/>
  <c r="AH499" i="2" a="1"/>
  <c r="AH499" i="2"/>
  <c r="AG499" i="2" a="1"/>
  <c r="AG499" i="2"/>
  <c r="AD499" i="2" a="1"/>
  <c r="AD499" i="2" s="1"/>
  <c r="AB499" i="2"/>
  <c r="Y499" i="2" a="1"/>
  <c r="Y499" i="2" s="1"/>
  <c r="V499" i="2"/>
  <c r="T499" i="2"/>
  <c r="R499" i="2" a="1"/>
  <c r="R499" i="2" s="1"/>
  <c r="Q499" i="2" a="1"/>
  <c r="Q499" i="2" s="1"/>
  <c r="P499" i="2" a="1"/>
  <c r="P499" i="2" s="1"/>
  <c r="O499" i="2" a="1"/>
  <c r="O499" i="2" s="1"/>
  <c r="N499" i="2" a="1"/>
  <c r="N499" i="2"/>
  <c r="M499" i="2" a="1"/>
  <c r="M499" i="2" s="1"/>
  <c r="K499" i="2" a="1"/>
  <c r="K499" i="2" s="1"/>
  <c r="I499" i="2" a="1"/>
  <c r="I499" i="2"/>
  <c r="AJ498" i="2" a="1"/>
  <c r="AJ498" i="2" s="1"/>
  <c r="AI498" i="2" a="1"/>
  <c r="AI498" i="2"/>
  <c r="AH498" i="2" a="1"/>
  <c r="AH498" i="2" s="1"/>
  <c r="AG498" i="2" a="1"/>
  <c r="AG498" i="2" s="1"/>
  <c r="AD498" i="2" a="1"/>
  <c r="AD498" i="2"/>
  <c r="AB498" i="2"/>
  <c r="Y498" i="2" a="1"/>
  <c r="Y498" i="2" s="1"/>
  <c r="W498" i="2"/>
  <c r="V498" i="2"/>
  <c r="T498" i="2"/>
  <c r="R498" i="2" a="1"/>
  <c r="R498" i="2" s="1"/>
  <c r="Q498" i="2" a="1"/>
  <c r="Q498" i="2"/>
  <c r="P498" i="2" a="1"/>
  <c r="P498" i="2"/>
  <c r="O498" i="2" a="1"/>
  <c r="O498" i="2" s="1"/>
  <c r="N498" i="2" a="1"/>
  <c r="N498" i="2"/>
  <c r="M498" i="2" a="1"/>
  <c r="M498" i="2"/>
  <c r="K498" i="2" a="1"/>
  <c r="K498" i="2" s="1"/>
  <c r="I498" i="2" a="1"/>
  <c r="I498" i="2" s="1"/>
  <c r="AJ497" i="2" a="1"/>
  <c r="AJ497" i="2" s="1"/>
  <c r="AI497" i="2" a="1"/>
  <c r="AI497" i="2"/>
  <c r="AH497" i="2" a="1"/>
  <c r="AH497" i="2"/>
  <c r="AG497" i="2" a="1"/>
  <c r="AG497" i="2" s="1"/>
  <c r="AD497" i="2" a="1"/>
  <c r="AD497" i="2" s="1"/>
  <c r="Y497" i="2" a="1"/>
  <c r="Y497" i="2"/>
  <c r="X497" i="2"/>
  <c r="V497" i="2"/>
  <c r="W497" i="2" s="1"/>
  <c r="T497" i="2"/>
  <c r="R497" i="2" a="1"/>
  <c r="R497" i="2" s="1"/>
  <c r="Q497" i="2" a="1"/>
  <c r="Q497" i="2" s="1"/>
  <c r="P497" i="2" a="1"/>
  <c r="P497" i="2" s="1"/>
  <c r="O497" i="2" a="1"/>
  <c r="O497" i="2"/>
  <c r="N497" i="2" a="1"/>
  <c r="N497" i="2" s="1"/>
  <c r="M497" i="2" a="1"/>
  <c r="M497" i="2" s="1"/>
  <c r="K497" i="2" a="1"/>
  <c r="K497" i="2"/>
  <c r="I497" i="2" a="1"/>
  <c r="I497" i="2"/>
  <c r="AJ496" i="2" a="1"/>
  <c r="AJ496" i="2" s="1"/>
  <c r="AI496" i="2" a="1"/>
  <c r="AI496" i="2" s="1"/>
  <c r="AH496" i="2" a="1"/>
  <c r="AH496" i="2" s="1"/>
  <c r="AG496" i="2" a="1"/>
  <c r="AG496" i="2" s="1"/>
  <c r="AD496" i="2" a="1"/>
  <c r="AD496" i="2"/>
  <c r="AB496" i="2"/>
  <c r="Y496" i="2" a="1"/>
  <c r="Y496" i="2"/>
  <c r="V496" i="2"/>
  <c r="T496" i="2"/>
  <c r="R496" i="2" a="1"/>
  <c r="R496" i="2"/>
  <c r="Q496" i="2" a="1"/>
  <c r="Q496" i="2"/>
  <c r="P496" i="2" a="1"/>
  <c r="P496" i="2" s="1"/>
  <c r="O496" i="2" a="1"/>
  <c r="O496" i="2"/>
  <c r="N496" i="2" a="1"/>
  <c r="N496" i="2"/>
  <c r="M496" i="2" a="1"/>
  <c r="M496" i="2" s="1"/>
  <c r="K496" i="2" a="1"/>
  <c r="K496" i="2" s="1"/>
  <c r="AF496" i="2" s="1"/>
  <c r="I496" i="2" a="1"/>
  <c r="I496" i="2" s="1"/>
  <c r="AJ495" i="2" a="1"/>
  <c r="AJ495" i="2"/>
  <c r="AI495" i="2" a="1"/>
  <c r="AI495" i="2"/>
  <c r="AH495" i="2" a="1"/>
  <c r="AH495" i="2" s="1"/>
  <c r="AG495" i="2" a="1"/>
  <c r="AG495" i="2"/>
  <c r="AD495" i="2" a="1"/>
  <c r="AD495" i="2" s="1"/>
  <c r="AB495" i="2"/>
  <c r="Y495" i="2" a="1"/>
  <c r="Y495" i="2" s="1"/>
  <c r="V495" i="2"/>
  <c r="T495" i="2"/>
  <c r="R495" i="2" a="1"/>
  <c r="R495" i="2" s="1"/>
  <c r="Q495" i="2" a="1"/>
  <c r="Q495" i="2" s="1"/>
  <c r="P495" i="2" a="1"/>
  <c r="P495" i="2" s="1"/>
  <c r="O495" i="2" a="1"/>
  <c r="O495" i="2" s="1"/>
  <c r="N495" i="2" a="1"/>
  <c r="N495" i="2" s="1"/>
  <c r="M495" i="2" a="1"/>
  <c r="M495" i="2" s="1"/>
  <c r="L495" i="2"/>
  <c r="K495" i="2" a="1"/>
  <c r="K495" i="2"/>
  <c r="AC495" i="2" s="1"/>
  <c r="I495" i="2" a="1"/>
  <c r="I495" i="2"/>
  <c r="AJ494" i="2" a="1"/>
  <c r="AJ494" i="2" s="1"/>
  <c r="AI494" i="2" a="1"/>
  <c r="AI494" i="2" s="1"/>
  <c r="AH494" i="2" a="1"/>
  <c r="AH494" i="2" s="1"/>
  <c r="AG494" i="2" a="1"/>
  <c r="AG494" i="2" s="1"/>
  <c r="AD494" i="2" a="1"/>
  <c r="AD494" i="2" s="1"/>
  <c r="AB494" i="2"/>
  <c r="Y494" i="2" a="1"/>
  <c r="Y494" i="2"/>
  <c r="V494" i="2"/>
  <c r="T494" i="2"/>
  <c r="R494" i="2" a="1"/>
  <c r="R494" i="2"/>
  <c r="Q494" i="2" a="1"/>
  <c r="Q494" i="2" s="1"/>
  <c r="P494" i="2" a="1"/>
  <c r="P494" i="2"/>
  <c r="O494" i="2" a="1"/>
  <c r="O494" i="2"/>
  <c r="N494" i="2" a="1"/>
  <c r="N494" i="2" s="1"/>
  <c r="M494" i="2" a="1"/>
  <c r="M494" i="2"/>
  <c r="K494" i="2" a="1"/>
  <c r="K494" i="2" s="1"/>
  <c r="I494" i="2" a="1"/>
  <c r="I494" i="2" s="1"/>
  <c r="AJ493" i="2" a="1"/>
  <c r="AJ493" i="2"/>
  <c r="AI493" i="2" a="1"/>
  <c r="AI493" i="2" s="1"/>
  <c r="AH493" i="2" a="1"/>
  <c r="AH493" i="2"/>
  <c r="AG493" i="2" a="1"/>
  <c r="AG493" i="2"/>
  <c r="AD493" i="2" a="1"/>
  <c r="AD493" i="2" s="1"/>
  <c r="AC493" i="2"/>
  <c r="AB493" i="2"/>
  <c r="Y493" i="2" a="1"/>
  <c r="Y493" i="2" s="1"/>
  <c r="X493" i="2"/>
  <c r="V493" i="2"/>
  <c r="W493" i="2" s="1"/>
  <c r="AK493" i="2" s="1"/>
  <c r="T493" i="2"/>
  <c r="R493" i="2" a="1"/>
  <c r="R493" i="2" s="1"/>
  <c r="Q493" i="2" a="1"/>
  <c r="Q493" i="2" s="1"/>
  <c r="P493" i="2" a="1"/>
  <c r="P493" i="2" s="1"/>
  <c r="O493" i="2" a="1"/>
  <c r="O493" i="2" s="1"/>
  <c r="N493" i="2" a="1"/>
  <c r="N493" i="2" s="1"/>
  <c r="M493" i="2" a="1"/>
  <c r="M493" i="2" s="1"/>
  <c r="L493" i="2"/>
  <c r="K493" i="2" a="1"/>
  <c r="K493" i="2"/>
  <c r="AF493" i="2" s="1"/>
  <c r="I493" i="2" a="1"/>
  <c r="I493" i="2"/>
  <c r="AJ492" i="2" a="1"/>
  <c r="AJ492" i="2" s="1"/>
  <c r="AI492" i="2" a="1"/>
  <c r="AI492" i="2" s="1"/>
  <c r="AH492" i="2" a="1"/>
  <c r="AH492" i="2" s="1"/>
  <c r="AG492" i="2" a="1"/>
  <c r="AG492" i="2" s="1"/>
  <c r="AD492" i="2" a="1"/>
  <c r="AD492" i="2"/>
  <c r="AC492" i="2"/>
  <c r="AB492" i="2"/>
  <c r="Y492" i="2" a="1"/>
  <c r="Y492" i="2" s="1"/>
  <c r="W492" i="2"/>
  <c r="AK492" i="2" s="1"/>
  <c r="V492" i="2"/>
  <c r="T492" i="2"/>
  <c r="R492" i="2" a="1"/>
  <c r="R492" i="2" s="1"/>
  <c r="Q492" i="2" a="1"/>
  <c r="Q492" i="2"/>
  <c r="P492" i="2" a="1"/>
  <c r="P492" i="2"/>
  <c r="O492" i="2" a="1"/>
  <c r="O492" i="2" s="1"/>
  <c r="N492" i="2" a="1"/>
  <c r="N492" i="2"/>
  <c r="M492" i="2" a="1"/>
  <c r="M492" i="2"/>
  <c r="K492" i="2" a="1"/>
  <c r="K492" i="2"/>
  <c r="AF492" i="2" s="1"/>
  <c r="I492" i="2" a="1"/>
  <c r="I492" i="2" s="1"/>
  <c r="AJ491" i="2" a="1"/>
  <c r="AJ491" i="2" s="1"/>
  <c r="AI491" i="2" a="1"/>
  <c r="AI491" i="2"/>
  <c r="AH491" i="2" a="1"/>
  <c r="AH491" i="2"/>
  <c r="AG491" i="2" a="1"/>
  <c r="AG491" i="2" s="1"/>
  <c r="AD491" i="2" a="1"/>
  <c r="AD491" i="2" s="1"/>
  <c r="AC491" i="2"/>
  <c r="Y491" i="2" a="1"/>
  <c r="Y491" i="2" s="1"/>
  <c r="V491" i="2"/>
  <c r="T491" i="2"/>
  <c r="R491" i="2" a="1"/>
  <c r="R491" i="2"/>
  <c r="Q491" i="2" a="1"/>
  <c r="Q491" i="2" s="1"/>
  <c r="P491" i="2" a="1"/>
  <c r="P491" i="2" s="1"/>
  <c r="O491" i="2" a="1"/>
  <c r="O491" i="2" s="1"/>
  <c r="N491" i="2" a="1"/>
  <c r="N491" i="2" s="1"/>
  <c r="M491" i="2" a="1"/>
  <c r="M491" i="2" s="1"/>
  <c r="K491" i="2" a="1"/>
  <c r="K491" i="2"/>
  <c r="I491" i="2" a="1"/>
  <c r="I491" i="2"/>
  <c r="AJ490" i="2" a="1"/>
  <c r="AJ490" i="2" s="1"/>
  <c r="AI490" i="2" a="1"/>
  <c r="AI490" i="2" s="1"/>
  <c r="AH490" i="2" a="1"/>
  <c r="AH490" i="2" s="1"/>
  <c r="AG490" i="2" a="1"/>
  <c r="AG490" i="2"/>
  <c r="AF490" i="2"/>
  <c r="AD490" i="2" a="1"/>
  <c r="AD490" i="2"/>
  <c r="AC490" i="2"/>
  <c r="AB490" i="2"/>
  <c r="Y490" i="2" a="1"/>
  <c r="Y490" i="2"/>
  <c r="V490" i="2"/>
  <c r="T490" i="2"/>
  <c r="R490" i="2" a="1"/>
  <c r="R490" i="2"/>
  <c r="Q490" i="2" a="1"/>
  <c r="Q490" i="2"/>
  <c r="P490" i="2" a="1"/>
  <c r="P490" i="2" s="1"/>
  <c r="O490" i="2" a="1"/>
  <c r="O490" i="2"/>
  <c r="N490" i="2" a="1"/>
  <c r="N490" i="2"/>
  <c r="M490" i="2" a="1"/>
  <c r="M490" i="2" s="1"/>
  <c r="K490" i="2" a="1"/>
  <c r="K490" i="2" s="1"/>
  <c r="I490" i="2" a="1"/>
  <c r="I490" i="2" s="1"/>
  <c r="AJ489" i="2" a="1"/>
  <c r="AJ489" i="2"/>
  <c r="AI489" i="2" a="1"/>
  <c r="AI489" i="2"/>
  <c r="AH489" i="2" a="1"/>
  <c r="AH489" i="2" s="1"/>
  <c r="AG489" i="2" a="1"/>
  <c r="AG489" i="2"/>
  <c r="AD489" i="2" a="1"/>
  <c r="AD489" i="2" s="1"/>
  <c r="AB489" i="2"/>
  <c r="Y489" i="2" a="1"/>
  <c r="Y489" i="2" s="1"/>
  <c r="X489" i="2"/>
  <c r="V489" i="2"/>
  <c r="T489" i="2"/>
  <c r="R489" i="2" a="1"/>
  <c r="R489" i="2" s="1"/>
  <c r="Q489" i="2" a="1"/>
  <c r="Q489" i="2" s="1"/>
  <c r="P489" i="2" a="1"/>
  <c r="P489" i="2" s="1"/>
  <c r="O489" i="2" a="1"/>
  <c r="O489" i="2" s="1"/>
  <c r="N489" i="2" a="1"/>
  <c r="N489" i="2" s="1"/>
  <c r="M489" i="2" a="1"/>
  <c r="M489" i="2"/>
  <c r="L489" i="2"/>
  <c r="K489" i="2" a="1"/>
  <c r="K489" i="2"/>
  <c r="I489" i="2" a="1"/>
  <c r="I489" i="2" s="1"/>
  <c r="AJ488" i="2" a="1"/>
  <c r="AJ488" i="2" s="1"/>
  <c r="AI488" i="2" a="1"/>
  <c r="AI488" i="2" s="1"/>
  <c r="AH488" i="2" a="1"/>
  <c r="AH488" i="2" s="1"/>
  <c r="AG488" i="2" a="1"/>
  <c r="AG488" i="2" s="1"/>
  <c r="AD488" i="2" a="1"/>
  <c r="AD488" i="2"/>
  <c r="AB488" i="2"/>
  <c r="Y488" i="2" a="1"/>
  <c r="Y488" i="2"/>
  <c r="V488" i="2"/>
  <c r="T488" i="2"/>
  <c r="R488" i="2" a="1"/>
  <c r="R488" i="2"/>
  <c r="Q488" i="2" a="1"/>
  <c r="Q488" i="2" s="1"/>
  <c r="P488" i="2" a="1"/>
  <c r="P488" i="2"/>
  <c r="O488" i="2" a="1"/>
  <c r="O488" i="2"/>
  <c r="N488" i="2" a="1"/>
  <c r="N488" i="2"/>
  <c r="M488" i="2" a="1"/>
  <c r="M488" i="2"/>
  <c r="K488" i="2" a="1"/>
  <c r="K488" i="2" s="1"/>
  <c r="I488" i="2" a="1"/>
  <c r="I488" i="2" s="1"/>
  <c r="AJ487" i="2" a="1"/>
  <c r="AJ487" i="2"/>
  <c r="AI487" i="2" a="1"/>
  <c r="AI487" i="2"/>
  <c r="AH487" i="2" a="1"/>
  <c r="AH487" i="2"/>
  <c r="AG487" i="2" a="1"/>
  <c r="AG487" i="2"/>
  <c r="AF487" i="2"/>
  <c r="AD487" i="2" a="1"/>
  <c r="AD487" i="2" s="1"/>
  <c r="Y487" i="2" a="1"/>
  <c r="Y487" i="2" s="1"/>
  <c r="V487" i="2"/>
  <c r="T487" i="2"/>
  <c r="R487" i="2" a="1"/>
  <c r="R487" i="2"/>
  <c r="Q487" i="2" a="1"/>
  <c r="Q487" i="2" s="1"/>
  <c r="P487" i="2" a="1"/>
  <c r="P487" i="2" s="1"/>
  <c r="O487" i="2" a="1"/>
  <c r="O487" i="2" s="1"/>
  <c r="N487" i="2" a="1"/>
  <c r="N487" i="2"/>
  <c r="M487" i="2" a="1"/>
  <c r="M487" i="2" s="1"/>
  <c r="K487" i="2" a="1"/>
  <c r="K487" i="2"/>
  <c r="I487" i="2" a="1"/>
  <c r="I487" i="2"/>
  <c r="AJ486" i="2" a="1"/>
  <c r="AJ486" i="2" s="1"/>
  <c r="AI486" i="2" a="1"/>
  <c r="AI486" i="2" s="1"/>
  <c r="AH486" i="2" a="1"/>
  <c r="AH486" i="2" s="1"/>
  <c r="AG486" i="2" a="1"/>
  <c r="AG486" i="2" s="1"/>
  <c r="AF486" i="2"/>
  <c r="AD486" i="2" a="1"/>
  <c r="AD486" i="2"/>
  <c r="AB486" i="2"/>
  <c r="Y486" i="2" a="1"/>
  <c r="Y486" i="2"/>
  <c r="W486" i="2"/>
  <c r="V486" i="2"/>
  <c r="T486" i="2"/>
  <c r="R486" i="2" a="1"/>
  <c r="R486" i="2"/>
  <c r="Q486" i="2" a="1"/>
  <c r="Q486" i="2"/>
  <c r="P486" i="2" a="1"/>
  <c r="P486" i="2"/>
  <c r="O486" i="2" a="1"/>
  <c r="O486" i="2" s="1"/>
  <c r="N486" i="2" a="1"/>
  <c r="N486" i="2"/>
  <c r="M486" i="2" a="1"/>
  <c r="M486" i="2"/>
  <c r="L486" i="2"/>
  <c r="K486" i="2" a="1"/>
  <c r="K486" i="2" s="1"/>
  <c r="I486" i="2" a="1"/>
  <c r="I486" i="2" s="1"/>
  <c r="AJ485" i="2" a="1"/>
  <c r="AJ485" i="2" s="1"/>
  <c r="AI485" i="2" a="1"/>
  <c r="AI485" i="2"/>
  <c r="AH485" i="2" a="1"/>
  <c r="AH485" i="2"/>
  <c r="AG485" i="2" a="1"/>
  <c r="AG485" i="2"/>
  <c r="AD485" i="2" a="1"/>
  <c r="AD485" i="2" s="1"/>
  <c r="AC485" i="2"/>
  <c r="AB485" i="2"/>
  <c r="Y485" i="2" a="1"/>
  <c r="Y485" i="2"/>
  <c r="X485" i="2"/>
  <c r="V485" i="2"/>
  <c r="W485" i="2" s="1"/>
  <c r="AK485" i="2" s="1"/>
  <c r="T485" i="2"/>
  <c r="R485" i="2" a="1"/>
  <c r="R485" i="2" s="1"/>
  <c r="Q485" i="2" a="1"/>
  <c r="Q485" i="2" s="1"/>
  <c r="P485" i="2" a="1"/>
  <c r="P485" i="2"/>
  <c r="O485" i="2" a="1"/>
  <c r="O485" i="2"/>
  <c r="N485" i="2" a="1"/>
  <c r="N485" i="2" s="1"/>
  <c r="M485" i="2" a="1"/>
  <c r="M485" i="2" s="1"/>
  <c r="L485" i="2"/>
  <c r="K485" i="2" a="1"/>
  <c r="K485" i="2"/>
  <c r="AF485" i="2" s="1"/>
  <c r="I485" i="2" a="1"/>
  <c r="I485" i="2"/>
  <c r="AJ484" i="2" a="1"/>
  <c r="AJ484" i="2" s="1"/>
  <c r="AI484" i="2" a="1"/>
  <c r="AI484" i="2" s="1"/>
  <c r="AH484" i="2" a="1"/>
  <c r="AH484" i="2" s="1"/>
  <c r="AG484" i="2" a="1"/>
  <c r="AG484" i="2" s="1"/>
  <c r="AD484" i="2" a="1"/>
  <c r="AD484" i="2"/>
  <c r="AB484" i="2"/>
  <c r="Y484" i="2" a="1"/>
  <c r="Y484" i="2"/>
  <c r="V484" i="2"/>
  <c r="T484" i="2"/>
  <c r="R484" i="2" a="1"/>
  <c r="R484" i="2"/>
  <c r="Q484" i="2" a="1"/>
  <c r="Q484" i="2"/>
  <c r="P484" i="2" a="1"/>
  <c r="P484" i="2" s="1"/>
  <c r="O484" i="2" a="1"/>
  <c r="O484" i="2"/>
  <c r="N484" i="2" a="1"/>
  <c r="N484" i="2"/>
  <c r="M484" i="2" a="1"/>
  <c r="M484" i="2" s="1"/>
  <c r="K484" i="2" a="1"/>
  <c r="K484" i="2" s="1"/>
  <c r="I484" i="2" a="1"/>
  <c r="I484" i="2"/>
  <c r="AJ483" i="2" a="1"/>
  <c r="AJ483" i="2"/>
  <c r="AI483" i="2" a="1"/>
  <c r="AI483" i="2"/>
  <c r="AH483" i="2" a="1"/>
  <c r="AH483" i="2"/>
  <c r="AG483" i="2" a="1"/>
  <c r="AG483" i="2" s="1"/>
  <c r="AD483" i="2" a="1"/>
  <c r="AD483" i="2" s="1"/>
  <c r="AC483" i="2"/>
  <c r="AB483" i="2"/>
  <c r="Y483" i="2" a="1"/>
  <c r="Y483" i="2" s="1"/>
  <c r="W483" i="2"/>
  <c r="AK483" i="2" s="1"/>
  <c r="V483" i="2"/>
  <c r="T483" i="2"/>
  <c r="R483" i="2" a="1"/>
  <c r="R483" i="2" s="1"/>
  <c r="Q483" i="2" a="1"/>
  <c r="Q483" i="2" s="1"/>
  <c r="P483" i="2" a="1"/>
  <c r="P483" i="2" s="1"/>
  <c r="O483" i="2" a="1"/>
  <c r="O483" i="2" s="1"/>
  <c r="N483" i="2" a="1"/>
  <c r="N483" i="2" s="1"/>
  <c r="M483" i="2" a="1"/>
  <c r="M483" i="2" s="1"/>
  <c r="K483" i="2" a="1"/>
  <c r="K483" i="2"/>
  <c r="AF483" i="2" s="1"/>
  <c r="I483" i="2" a="1"/>
  <c r="I483" i="2"/>
  <c r="AJ482" i="2" a="1"/>
  <c r="AJ482" i="2" s="1"/>
  <c r="AI482" i="2" a="1"/>
  <c r="AI482" i="2" s="1"/>
  <c r="AH482" i="2" a="1"/>
  <c r="AH482" i="2" s="1"/>
  <c r="AG482" i="2" a="1"/>
  <c r="AG482" i="2"/>
  <c r="AD482" i="2" a="1"/>
  <c r="AD482" i="2"/>
  <c r="AB482" i="2"/>
  <c r="Y482" i="2" a="1"/>
  <c r="Y482" i="2" s="1"/>
  <c r="V482" i="2"/>
  <c r="T482" i="2"/>
  <c r="R482" i="2" a="1"/>
  <c r="R482" i="2" s="1"/>
  <c r="Q482" i="2" a="1"/>
  <c r="Q482" i="2"/>
  <c r="P482" i="2" a="1"/>
  <c r="P482" i="2"/>
  <c r="O482" i="2" a="1"/>
  <c r="O482" i="2" s="1"/>
  <c r="N482" i="2" a="1"/>
  <c r="N482" i="2"/>
  <c r="M482" i="2" a="1"/>
  <c r="M482" i="2"/>
  <c r="K482" i="2" a="1"/>
  <c r="K482" i="2" s="1"/>
  <c r="I482" i="2" a="1"/>
  <c r="I482" i="2" s="1"/>
  <c r="AJ481" i="2" a="1"/>
  <c r="AJ481" i="2" s="1"/>
  <c r="AI481" i="2" a="1"/>
  <c r="AI481" i="2"/>
  <c r="AH481" i="2" a="1"/>
  <c r="AH481" i="2"/>
  <c r="AG481" i="2" a="1"/>
  <c r="AG481" i="2" s="1"/>
  <c r="AD481" i="2" a="1"/>
  <c r="AD481" i="2" s="1"/>
  <c r="AC481" i="2"/>
  <c r="AB481" i="2"/>
  <c r="Y481" i="2" a="1"/>
  <c r="Y481" i="2" s="1"/>
  <c r="V481" i="2"/>
  <c r="T481" i="2"/>
  <c r="R481" i="2" a="1"/>
  <c r="R481" i="2" s="1"/>
  <c r="Q481" i="2" a="1"/>
  <c r="Q481" i="2" s="1"/>
  <c r="P481" i="2" a="1"/>
  <c r="P481" i="2" s="1"/>
  <c r="O481" i="2" a="1"/>
  <c r="O481" i="2" s="1"/>
  <c r="N481" i="2" a="1"/>
  <c r="N481" i="2" s="1"/>
  <c r="M481" i="2" a="1"/>
  <c r="M481" i="2"/>
  <c r="K481" i="2" a="1"/>
  <c r="K481" i="2"/>
  <c r="I481" i="2" a="1"/>
  <c r="I481" i="2"/>
  <c r="AJ480" i="2" a="1"/>
  <c r="AJ480" i="2" s="1"/>
  <c r="AI480" i="2" a="1"/>
  <c r="AI480" i="2" s="1"/>
  <c r="AH480" i="2" a="1"/>
  <c r="AH480" i="2"/>
  <c r="AG480" i="2" a="1"/>
  <c r="AG480" i="2" s="1"/>
  <c r="AF480" i="2"/>
  <c r="AD480" i="2" a="1"/>
  <c r="AD480" i="2"/>
  <c r="Y480" i="2" a="1"/>
  <c r="Y480" i="2"/>
  <c r="V480" i="2"/>
  <c r="W480" i="2" s="1"/>
  <c r="T480" i="2"/>
  <c r="R480" i="2" a="1"/>
  <c r="R480" i="2"/>
  <c r="Q480" i="2" a="1"/>
  <c r="Q480" i="2"/>
  <c r="P480" i="2" a="1"/>
  <c r="P480" i="2"/>
  <c r="O480" i="2" a="1"/>
  <c r="O480" i="2"/>
  <c r="N480" i="2" a="1"/>
  <c r="N480" i="2"/>
  <c r="M480" i="2" a="1"/>
  <c r="M480" i="2" s="1"/>
  <c r="K480" i="2" a="1"/>
  <c r="K480" i="2" s="1"/>
  <c r="I480" i="2" a="1"/>
  <c r="I480" i="2" s="1"/>
  <c r="AJ479" i="2" a="1"/>
  <c r="AJ479" i="2"/>
  <c r="AI479" i="2" a="1"/>
  <c r="AI479" i="2"/>
  <c r="AH479" i="2" a="1"/>
  <c r="AH479" i="2" s="1"/>
  <c r="AG479" i="2" a="1"/>
  <c r="AG479" i="2"/>
  <c r="AD479" i="2" a="1"/>
  <c r="AD479" i="2" s="1"/>
  <c r="Y479" i="2" a="1"/>
  <c r="Y479" i="2" s="1"/>
  <c r="V479" i="2"/>
  <c r="T479" i="2"/>
  <c r="R479" i="2" a="1"/>
  <c r="R479" i="2" s="1"/>
  <c r="Q479" i="2" a="1"/>
  <c r="Q479" i="2" s="1"/>
  <c r="P479" i="2" a="1"/>
  <c r="P479" i="2" s="1"/>
  <c r="O479" i="2" a="1"/>
  <c r="O479" i="2" s="1"/>
  <c r="N479" i="2" a="1"/>
  <c r="N479" i="2"/>
  <c r="M479" i="2" a="1"/>
  <c r="M479" i="2" s="1"/>
  <c r="L479" i="2"/>
  <c r="K479" i="2" a="1"/>
  <c r="K479" i="2"/>
  <c r="I479" i="2" a="1"/>
  <c r="I479" i="2"/>
  <c r="AJ478" i="2" a="1"/>
  <c r="AJ478" i="2" s="1"/>
  <c r="AI478" i="2" a="1"/>
  <c r="AI478" i="2"/>
  <c r="AH478" i="2" a="1"/>
  <c r="AH478" i="2" s="1"/>
  <c r="AG478" i="2" a="1"/>
  <c r="AG478" i="2" s="1"/>
  <c r="AF478" i="2"/>
  <c r="AD478" i="2" a="1"/>
  <c r="AD478" i="2"/>
  <c r="AB478" i="2"/>
  <c r="Y478" i="2" a="1"/>
  <c r="Y478" i="2"/>
  <c r="V478" i="2"/>
  <c r="T478" i="2"/>
  <c r="R478" i="2" a="1"/>
  <c r="R478" i="2"/>
  <c r="Q478" i="2" a="1"/>
  <c r="Q478" i="2"/>
  <c r="P478" i="2" a="1"/>
  <c r="P478" i="2"/>
  <c r="O478" i="2" a="1"/>
  <c r="O478" i="2"/>
  <c r="N478" i="2" a="1"/>
  <c r="N478" i="2" s="1"/>
  <c r="M478" i="2" a="1"/>
  <c r="M478" i="2"/>
  <c r="K478" i="2" a="1"/>
  <c r="K478" i="2" s="1"/>
  <c r="I478" i="2" a="1"/>
  <c r="I478" i="2" s="1"/>
  <c r="AJ477" i="2" a="1"/>
  <c r="AJ477" i="2"/>
  <c r="AI477" i="2" a="1"/>
  <c r="AI477" i="2" s="1"/>
  <c r="AH477" i="2" a="1"/>
  <c r="AH477" i="2"/>
  <c r="AG477" i="2" a="1"/>
  <c r="AG477" i="2"/>
  <c r="AD477" i="2" a="1"/>
  <c r="AD477" i="2" s="1"/>
  <c r="AC477" i="2"/>
  <c r="AB477" i="2"/>
  <c r="Y477" i="2" a="1"/>
  <c r="Y477" i="2"/>
  <c r="V477" i="2"/>
  <c r="W477" i="2" s="1"/>
  <c r="T477" i="2"/>
  <c r="R477" i="2" a="1"/>
  <c r="R477" i="2" s="1"/>
  <c r="Q477" i="2" a="1"/>
  <c r="Q477" i="2" s="1"/>
  <c r="P477" i="2" a="1"/>
  <c r="P477" i="2" s="1"/>
  <c r="O477" i="2" a="1"/>
  <c r="O477" i="2"/>
  <c r="N477" i="2" a="1"/>
  <c r="N477" i="2"/>
  <c r="M477" i="2" a="1"/>
  <c r="M477" i="2" s="1"/>
  <c r="L477" i="2"/>
  <c r="K477" i="2" a="1"/>
  <c r="K477" i="2"/>
  <c r="AF477" i="2" s="1"/>
  <c r="I477" i="2" a="1"/>
  <c r="I477" i="2"/>
  <c r="AJ476" i="2" a="1"/>
  <c r="AJ476" i="2"/>
  <c r="AI476" i="2" a="1"/>
  <c r="AI476" i="2"/>
  <c r="AH476" i="2" a="1"/>
  <c r="AH476" i="2"/>
  <c r="AG476" i="2" a="1"/>
  <c r="AG476" i="2" s="1"/>
  <c r="AD476" i="2" a="1"/>
  <c r="AD476" i="2"/>
  <c r="Y476" i="2" a="1"/>
  <c r="Y476" i="2" s="1"/>
  <c r="X476" i="2"/>
  <c r="V476" i="2"/>
  <c r="W476" i="2" s="1"/>
  <c r="T476" i="2"/>
  <c r="R476" i="2" a="1"/>
  <c r="R476" i="2"/>
  <c r="Q476" i="2" a="1"/>
  <c r="Q476" i="2"/>
  <c r="P476" i="2" a="1"/>
  <c r="P476" i="2"/>
  <c r="O476" i="2" a="1"/>
  <c r="O476" i="2" s="1"/>
  <c r="N476" i="2" a="1"/>
  <c r="N476" i="2" s="1"/>
  <c r="M476" i="2" a="1"/>
  <c r="M476" i="2"/>
  <c r="K476" i="2" a="1"/>
  <c r="K476" i="2" s="1"/>
  <c r="I476" i="2" a="1"/>
  <c r="I476" i="2" s="1"/>
  <c r="AJ475" i="2" a="1"/>
  <c r="AJ475" i="2" s="1"/>
  <c r="AI475" i="2" a="1"/>
  <c r="AI475" i="2"/>
  <c r="AH475" i="2" a="1"/>
  <c r="AH475" i="2" s="1"/>
  <c r="AG475" i="2" a="1"/>
  <c r="AG475" i="2"/>
  <c r="AD475" i="2" a="1"/>
  <c r="AD475" i="2" s="1"/>
  <c r="AB475" i="2"/>
  <c r="Y475" i="2" a="1"/>
  <c r="Y475" i="2"/>
  <c r="X475" i="2"/>
  <c r="W475" i="2"/>
  <c r="V475" i="2"/>
  <c r="T475" i="2"/>
  <c r="R475" i="2" a="1"/>
  <c r="R475" i="2" s="1"/>
  <c r="Q475" i="2" a="1"/>
  <c r="Q475" i="2" s="1"/>
  <c r="P475" i="2" a="1"/>
  <c r="P475" i="2"/>
  <c r="O475" i="2" a="1"/>
  <c r="O475" i="2"/>
  <c r="N475" i="2" a="1"/>
  <c r="N475" i="2"/>
  <c r="M475" i="2" a="1"/>
  <c r="M475" i="2" s="1"/>
  <c r="K475" i="2" a="1"/>
  <c r="K475" i="2"/>
  <c r="L475" i="2" s="1"/>
  <c r="I475" i="2" a="1"/>
  <c r="I475" i="2"/>
  <c r="AJ474" i="2" a="1"/>
  <c r="AJ474" i="2"/>
  <c r="AI474" i="2" a="1"/>
  <c r="AI474" i="2" s="1"/>
  <c r="AH474" i="2" a="1"/>
  <c r="AH474" i="2" s="1"/>
  <c r="AG474" i="2" a="1"/>
  <c r="AG474" i="2" s="1"/>
  <c r="AD474" i="2" a="1"/>
  <c r="AD474" i="2"/>
  <c r="AB474" i="2"/>
  <c r="Y474" i="2" a="1"/>
  <c r="Y474" i="2"/>
  <c r="V474" i="2"/>
  <c r="T474" i="2"/>
  <c r="R474" i="2" a="1"/>
  <c r="R474" i="2"/>
  <c r="Q474" i="2" a="1"/>
  <c r="Q474" i="2"/>
  <c r="P474" i="2" a="1"/>
  <c r="P474" i="2" s="1"/>
  <c r="O474" i="2" a="1"/>
  <c r="O474" i="2" s="1"/>
  <c r="N474" i="2" a="1"/>
  <c r="N474" i="2" s="1"/>
  <c r="M474" i="2" a="1"/>
  <c r="M474" i="2"/>
  <c r="K474" i="2" a="1"/>
  <c r="K474" i="2" s="1"/>
  <c r="I474" i="2" a="1"/>
  <c r="I474" i="2"/>
  <c r="AJ473" i="2" a="1"/>
  <c r="AJ473" i="2"/>
  <c r="AI473" i="2" a="1"/>
  <c r="AI473" i="2"/>
  <c r="AH473" i="2" a="1"/>
  <c r="AH473" i="2"/>
  <c r="AG473" i="2" a="1"/>
  <c r="AG473" i="2"/>
  <c r="AD473" i="2" a="1"/>
  <c r="AD473" i="2"/>
  <c r="AC473" i="2"/>
  <c r="AB473" i="2"/>
  <c r="Y473" i="2" a="1"/>
  <c r="Y473" i="2"/>
  <c r="X473" i="2"/>
  <c r="V473" i="2"/>
  <c r="W473" i="2" s="1"/>
  <c r="AK473" i="2" s="1"/>
  <c r="T473" i="2"/>
  <c r="R473" i="2" a="1"/>
  <c r="R473" i="2" s="1"/>
  <c r="Q473" i="2" a="1"/>
  <c r="Q473" i="2"/>
  <c r="P473" i="2" a="1"/>
  <c r="P473" i="2"/>
  <c r="O473" i="2" a="1"/>
  <c r="O473" i="2" s="1"/>
  <c r="N473" i="2" a="1"/>
  <c r="N473" i="2" s="1"/>
  <c r="M473" i="2" a="1"/>
  <c r="M473" i="2" s="1"/>
  <c r="L473" i="2"/>
  <c r="K473" i="2" a="1"/>
  <c r="K473" i="2"/>
  <c r="AF473" i="2" s="1"/>
  <c r="I473" i="2" a="1"/>
  <c r="I473" i="2" s="1"/>
  <c r="AJ472" i="2" a="1"/>
  <c r="AJ472" i="2" s="1"/>
  <c r="AI472" i="2" a="1"/>
  <c r="AI472" i="2" s="1"/>
  <c r="AH472" i="2" a="1"/>
  <c r="AH472" i="2" s="1"/>
  <c r="AG472" i="2" a="1"/>
  <c r="AG472" i="2" s="1"/>
  <c r="AD472" i="2" a="1"/>
  <c r="AD472" i="2" s="1"/>
  <c r="AC472" i="2"/>
  <c r="AB472" i="2"/>
  <c r="Y472" i="2" a="1"/>
  <c r="Y472" i="2" s="1"/>
  <c r="V472" i="2"/>
  <c r="T472" i="2"/>
  <c r="R472" i="2" a="1"/>
  <c r="R472" i="2"/>
  <c r="Q472" i="2" a="1"/>
  <c r="Q472" i="2" s="1"/>
  <c r="P472" i="2" a="1"/>
  <c r="P472" i="2" s="1"/>
  <c r="O472" i="2" a="1"/>
  <c r="O472" i="2"/>
  <c r="N472" i="2" a="1"/>
  <c r="N472" i="2"/>
  <c r="M472" i="2" a="1"/>
  <c r="M472" i="2"/>
  <c r="K472" i="2" a="1"/>
  <c r="K472" i="2"/>
  <c r="X472" i="2" s="1"/>
  <c r="I472" i="2" a="1"/>
  <c r="I472" i="2"/>
  <c r="AJ471" i="2" a="1"/>
  <c r="AJ471" i="2" s="1"/>
  <c r="AI471" i="2" a="1"/>
  <c r="AI471" i="2"/>
  <c r="AH471" i="2" a="1"/>
  <c r="AH471" i="2"/>
  <c r="AG471" i="2" a="1"/>
  <c r="AG471" i="2"/>
  <c r="AD471" i="2" a="1"/>
  <c r="AD471" i="2"/>
  <c r="AC471" i="2"/>
  <c r="AB471" i="2"/>
  <c r="Y471" i="2" a="1"/>
  <c r="Y471" i="2" s="1"/>
  <c r="V471" i="2"/>
  <c r="T471" i="2"/>
  <c r="R471" i="2" a="1"/>
  <c r="R471" i="2"/>
  <c r="Q471" i="2" a="1"/>
  <c r="Q471" i="2"/>
  <c r="P471" i="2" a="1"/>
  <c r="P471" i="2" s="1"/>
  <c r="O471" i="2" a="1"/>
  <c r="O471" i="2" s="1"/>
  <c r="N471" i="2" a="1"/>
  <c r="N471" i="2" s="1"/>
  <c r="M471" i="2" a="1"/>
  <c r="M471" i="2" s="1"/>
  <c r="K471" i="2" a="1"/>
  <c r="K471" i="2" s="1"/>
  <c r="I471" i="2" a="1"/>
  <c r="I471" i="2"/>
  <c r="AJ470" i="2" a="1"/>
  <c r="AJ470" i="2" s="1"/>
  <c r="AI470" i="2" a="1"/>
  <c r="AI470" i="2" s="1"/>
  <c r="AH470" i="2" a="1"/>
  <c r="AH470" i="2" s="1"/>
  <c r="AG470" i="2" a="1"/>
  <c r="AG470" i="2"/>
  <c r="AD470" i="2" a="1"/>
  <c r="AD470" i="2"/>
  <c r="AC470" i="2"/>
  <c r="AB470" i="2"/>
  <c r="Y470" i="2" a="1"/>
  <c r="Y470" i="2"/>
  <c r="V470" i="2"/>
  <c r="T470" i="2"/>
  <c r="R470" i="2" a="1"/>
  <c r="R470" i="2" s="1"/>
  <c r="Q470" i="2" a="1"/>
  <c r="Q470" i="2"/>
  <c r="P470" i="2" a="1"/>
  <c r="P470" i="2" s="1"/>
  <c r="O470" i="2" a="1"/>
  <c r="O470" i="2"/>
  <c r="N470" i="2" a="1"/>
  <c r="N470" i="2"/>
  <c r="M470" i="2" a="1"/>
  <c r="M470" i="2"/>
  <c r="K470" i="2" a="1"/>
  <c r="K470" i="2"/>
  <c r="I470" i="2" a="1"/>
  <c r="I470" i="2" s="1"/>
  <c r="AJ469" i="2" a="1"/>
  <c r="AJ469" i="2"/>
  <c r="AI469" i="2" a="1"/>
  <c r="AI469" i="2"/>
  <c r="AH469" i="2" a="1"/>
  <c r="AH469" i="2"/>
  <c r="AG469" i="2" a="1"/>
  <c r="AG469" i="2" s="1"/>
  <c r="AD469" i="2" a="1"/>
  <c r="AD469" i="2"/>
  <c r="AB469" i="2"/>
  <c r="Y469" i="2" a="1"/>
  <c r="Y469" i="2" s="1"/>
  <c r="V469" i="2"/>
  <c r="W469" i="2" s="1"/>
  <c r="T469" i="2"/>
  <c r="R469" i="2" a="1"/>
  <c r="R469" i="2"/>
  <c r="Q469" i="2" a="1"/>
  <c r="Q469" i="2" s="1"/>
  <c r="P469" i="2" a="1"/>
  <c r="P469" i="2" s="1"/>
  <c r="O469" i="2" a="1"/>
  <c r="O469" i="2" s="1"/>
  <c r="N469" i="2" a="1"/>
  <c r="N469" i="2" s="1"/>
  <c r="M469" i="2" a="1"/>
  <c r="M469" i="2"/>
  <c r="K469" i="2" a="1"/>
  <c r="K469" i="2"/>
  <c r="I469" i="2" a="1"/>
  <c r="I469" i="2" s="1"/>
  <c r="AJ468" i="2" a="1"/>
  <c r="AJ468" i="2" s="1"/>
  <c r="AI468" i="2" a="1"/>
  <c r="AI468" i="2" s="1"/>
  <c r="AH468" i="2" a="1"/>
  <c r="AH468" i="2"/>
  <c r="AG468" i="2" a="1"/>
  <c r="AG468" i="2"/>
  <c r="AD468" i="2" a="1"/>
  <c r="AD468" i="2" s="1"/>
  <c r="AB468" i="2"/>
  <c r="Y468" i="2" a="1"/>
  <c r="Y468" i="2"/>
  <c r="V468" i="2"/>
  <c r="T468" i="2"/>
  <c r="R468" i="2" a="1"/>
  <c r="R468" i="2"/>
  <c r="Q468" i="2" a="1"/>
  <c r="Q468" i="2"/>
  <c r="P468" i="2" a="1"/>
  <c r="P468" i="2"/>
  <c r="O468" i="2" a="1"/>
  <c r="O468" i="2"/>
  <c r="N468" i="2" a="1"/>
  <c r="N468" i="2"/>
  <c r="M468" i="2" a="1"/>
  <c r="M468" i="2" s="1"/>
  <c r="L468" i="2"/>
  <c r="K468" i="2" a="1"/>
  <c r="K468" i="2"/>
  <c r="AF468" i="2" s="1"/>
  <c r="I468" i="2" a="1"/>
  <c r="I468" i="2" s="1"/>
  <c r="AJ467" i="2" a="1"/>
  <c r="AJ467" i="2"/>
  <c r="AI467" i="2" a="1"/>
  <c r="AI467" i="2"/>
  <c r="AH467" i="2" a="1"/>
  <c r="AH467" i="2" s="1"/>
  <c r="AG467" i="2" a="1"/>
  <c r="AG467" i="2" s="1"/>
  <c r="AD467" i="2" a="1"/>
  <c r="AD467" i="2" s="1"/>
  <c r="AB467" i="2"/>
  <c r="Y467" i="2" a="1"/>
  <c r="Y467" i="2" s="1"/>
  <c r="V467" i="2"/>
  <c r="T467" i="2"/>
  <c r="R467" i="2" a="1"/>
  <c r="R467" i="2"/>
  <c r="Q467" i="2" a="1"/>
  <c r="Q467" i="2" s="1"/>
  <c r="P467" i="2" a="1"/>
  <c r="P467" i="2" s="1"/>
  <c r="O467" i="2" a="1"/>
  <c r="O467" i="2" s="1"/>
  <c r="N467" i="2" a="1"/>
  <c r="N467" i="2" s="1"/>
  <c r="M467" i="2" a="1"/>
  <c r="M467" i="2"/>
  <c r="K467" i="2" a="1"/>
  <c r="K467" i="2" s="1"/>
  <c r="I467" i="2" a="1"/>
  <c r="I467" i="2"/>
  <c r="AJ466" i="2" a="1"/>
  <c r="AJ466" i="2" s="1"/>
  <c r="AI466" i="2" a="1"/>
  <c r="AI466" i="2" s="1"/>
  <c r="AH466" i="2" a="1"/>
  <c r="AH466" i="2" s="1"/>
  <c r="AG466" i="2" a="1"/>
  <c r="AG466" i="2" s="1"/>
  <c r="AD466" i="2" a="1"/>
  <c r="AD466" i="2"/>
  <c r="Y466" i="2" a="1"/>
  <c r="Y466" i="2"/>
  <c r="W466" i="2"/>
  <c r="V466" i="2"/>
  <c r="T466" i="2"/>
  <c r="R466" i="2" a="1"/>
  <c r="R466" i="2"/>
  <c r="Q466" i="2" a="1"/>
  <c r="Q466" i="2"/>
  <c r="P466" i="2" a="1"/>
  <c r="P466" i="2"/>
  <c r="O466" i="2" a="1"/>
  <c r="O466" i="2"/>
  <c r="N466" i="2" a="1"/>
  <c r="N466" i="2"/>
  <c r="M466" i="2" a="1"/>
  <c r="M466" i="2"/>
  <c r="K466" i="2" a="1"/>
  <c r="K466" i="2" s="1"/>
  <c r="AF466" i="2" s="1"/>
  <c r="I466" i="2" a="1"/>
  <c r="I466" i="2" s="1"/>
  <c r="AJ465" i="2" a="1"/>
  <c r="AJ465" i="2"/>
  <c r="AI465" i="2" a="1"/>
  <c r="AI465" i="2"/>
  <c r="AH465" i="2" a="1"/>
  <c r="AH465" i="2"/>
  <c r="AG465" i="2" a="1"/>
  <c r="AG465" i="2" s="1"/>
  <c r="AD465" i="2" a="1"/>
  <c r="AD465" i="2" s="1"/>
  <c r="AC465" i="2"/>
  <c r="AB465" i="2"/>
  <c r="Y465" i="2" a="1"/>
  <c r="Y465" i="2" s="1"/>
  <c r="W465" i="2"/>
  <c r="AK465" i="2" s="1"/>
  <c r="V465" i="2"/>
  <c r="T465" i="2"/>
  <c r="R465" i="2" a="1"/>
  <c r="R465" i="2" s="1"/>
  <c r="Q465" i="2" a="1"/>
  <c r="Q465" i="2" s="1"/>
  <c r="P465" i="2" a="1"/>
  <c r="P465" i="2" s="1"/>
  <c r="O465" i="2" a="1"/>
  <c r="O465" i="2" s="1"/>
  <c r="N465" i="2" a="1"/>
  <c r="N465" i="2"/>
  <c r="M465" i="2" a="1"/>
  <c r="M465" i="2"/>
  <c r="K465" i="2" a="1"/>
  <c r="K465" i="2"/>
  <c r="AF465" i="2" s="1"/>
  <c r="I465" i="2" a="1"/>
  <c r="I465" i="2"/>
  <c r="AJ464" i="2" a="1"/>
  <c r="AJ464" i="2" s="1"/>
  <c r="AI464" i="2" a="1"/>
  <c r="AI464" i="2" s="1"/>
  <c r="AH464" i="2" a="1"/>
  <c r="AH464" i="2"/>
  <c r="AG464" i="2" a="1"/>
  <c r="AG464" i="2" s="1"/>
  <c r="AD464" i="2" a="1"/>
  <c r="AD464" i="2"/>
  <c r="AB464" i="2"/>
  <c r="Y464" i="2" a="1"/>
  <c r="Y464" i="2"/>
  <c r="X464" i="2"/>
  <c r="V464" i="2"/>
  <c r="W464" i="2" s="1"/>
  <c r="AK464" i="2" s="1"/>
  <c r="T464" i="2"/>
  <c r="R464" i="2" a="1"/>
  <c r="R464" i="2"/>
  <c r="Q464" i="2" a="1"/>
  <c r="Q464" i="2"/>
  <c r="P464" i="2" a="1"/>
  <c r="P464" i="2"/>
  <c r="O464" i="2" a="1"/>
  <c r="O464" i="2"/>
  <c r="N464" i="2" a="1"/>
  <c r="N464" i="2" s="1"/>
  <c r="M464" i="2" a="1"/>
  <c r="M464" i="2" s="1"/>
  <c r="K464" i="2" a="1"/>
  <c r="K464" i="2" s="1"/>
  <c r="AF464" i="2" s="1"/>
  <c r="I464" i="2" a="1"/>
  <c r="I464" i="2" s="1"/>
  <c r="AJ463" i="2" a="1"/>
  <c r="AJ463" i="2"/>
  <c r="AI463" i="2" a="1"/>
  <c r="AI463" i="2" s="1"/>
  <c r="AH463" i="2" a="1"/>
  <c r="AH463" i="2"/>
  <c r="AG463" i="2" a="1"/>
  <c r="AG463" i="2"/>
  <c r="AD463" i="2" a="1"/>
  <c r="AD463" i="2" s="1"/>
  <c r="AC463" i="2"/>
  <c r="AB463" i="2"/>
  <c r="Y463" i="2" a="1"/>
  <c r="Y463" i="2" s="1"/>
  <c r="X463" i="2"/>
  <c r="W463" i="2"/>
  <c r="AK463" i="2" s="1"/>
  <c r="V463" i="2"/>
  <c r="T463" i="2"/>
  <c r="R463" i="2" a="1"/>
  <c r="R463" i="2" s="1"/>
  <c r="Q463" i="2" a="1"/>
  <c r="Q463" i="2" s="1"/>
  <c r="P463" i="2" a="1"/>
  <c r="P463" i="2" s="1"/>
  <c r="O463" i="2" a="1"/>
  <c r="O463" i="2" s="1"/>
  <c r="N463" i="2" a="1"/>
  <c r="N463" i="2" s="1"/>
  <c r="M463" i="2" a="1"/>
  <c r="M463" i="2" s="1"/>
  <c r="L463" i="2"/>
  <c r="K463" i="2" a="1"/>
  <c r="K463" i="2"/>
  <c r="AF463" i="2" s="1"/>
  <c r="I463" i="2" a="1"/>
  <c r="I463" i="2"/>
  <c r="AJ462" i="2" a="1"/>
  <c r="AJ462" i="2"/>
  <c r="AI462" i="2" a="1"/>
  <c r="AI462" i="2" s="1"/>
  <c r="AH462" i="2" a="1"/>
  <c r="AH462" i="2" s="1"/>
  <c r="AG462" i="2" a="1"/>
  <c r="AG462" i="2" s="1"/>
  <c r="AD462" i="2" a="1"/>
  <c r="AD462" i="2"/>
  <c r="AC462" i="2"/>
  <c r="AB462" i="2"/>
  <c r="Y462" i="2" a="1"/>
  <c r="Y462" i="2" s="1"/>
  <c r="V462" i="2"/>
  <c r="T462" i="2"/>
  <c r="R462" i="2" a="1"/>
  <c r="R462" i="2"/>
  <c r="Q462" i="2" a="1"/>
  <c r="Q462" i="2"/>
  <c r="P462" i="2" a="1"/>
  <c r="P462" i="2" s="1"/>
  <c r="O462" i="2" a="1"/>
  <c r="O462" i="2" s="1"/>
  <c r="N462" i="2" a="1"/>
  <c r="N462" i="2" s="1"/>
  <c r="M462" i="2" a="1"/>
  <c r="M462" i="2"/>
  <c r="K462" i="2" a="1"/>
  <c r="K462" i="2" s="1"/>
  <c r="I462" i="2" a="1"/>
  <c r="I462" i="2" s="1"/>
  <c r="AJ461" i="2" a="1"/>
  <c r="AJ461" i="2"/>
  <c r="AI461" i="2" a="1"/>
  <c r="AI461" i="2" s="1"/>
  <c r="AH461" i="2" a="1"/>
  <c r="AH461" i="2"/>
  <c r="AG461" i="2" a="1"/>
  <c r="AG461" i="2"/>
  <c r="AD461" i="2" a="1"/>
  <c r="AD461" i="2" s="1"/>
  <c r="AB461" i="2"/>
  <c r="Y461" i="2" a="1"/>
  <c r="Y461" i="2" s="1"/>
  <c r="X461" i="2"/>
  <c r="V461" i="2"/>
  <c r="T461" i="2"/>
  <c r="R461" i="2" a="1"/>
  <c r="R461" i="2" s="1"/>
  <c r="Q461" i="2" a="1"/>
  <c r="Q461" i="2" s="1"/>
  <c r="P461" i="2" a="1"/>
  <c r="P461" i="2" s="1"/>
  <c r="O461" i="2" a="1"/>
  <c r="O461" i="2"/>
  <c r="N461" i="2" a="1"/>
  <c r="N461" i="2" s="1"/>
  <c r="M461" i="2" a="1"/>
  <c r="M461" i="2" s="1"/>
  <c r="L461" i="2"/>
  <c r="K461" i="2" a="1"/>
  <c r="K461" i="2"/>
  <c r="AF461" i="2" s="1"/>
  <c r="I461" i="2" a="1"/>
  <c r="I461" i="2" s="1"/>
  <c r="AJ460" i="2" a="1"/>
  <c r="AJ460" i="2" s="1"/>
  <c r="AI460" i="2" a="1"/>
  <c r="AI460" i="2" s="1"/>
  <c r="AH460" i="2" a="1"/>
  <c r="AH460" i="2" s="1"/>
  <c r="AG460" i="2" a="1"/>
  <c r="AG460" i="2" s="1"/>
  <c r="AF460" i="2"/>
  <c r="AD460" i="2" a="1"/>
  <c r="AD460" i="2" s="1"/>
  <c r="Y460" i="2" a="1"/>
  <c r="Y460" i="2" s="1"/>
  <c r="W460" i="2"/>
  <c r="V460" i="2"/>
  <c r="T460" i="2"/>
  <c r="R460" i="2" a="1"/>
  <c r="R460" i="2"/>
  <c r="Q460" i="2" a="1"/>
  <c r="Q460" i="2" s="1"/>
  <c r="P460" i="2" a="1"/>
  <c r="P460" i="2"/>
  <c r="O460" i="2" a="1"/>
  <c r="O460" i="2" s="1"/>
  <c r="N460" i="2" a="1"/>
  <c r="N460" i="2"/>
  <c r="M460" i="2" a="1"/>
  <c r="M460" i="2"/>
  <c r="K460" i="2" a="1"/>
  <c r="K460" i="2"/>
  <c r="I460" i="2" a="1"/>
  <c r="I460" i="2"/>
  <c r="AJ459" i="2" a="1"/>
  <c r="AJ459" i="2" s="1"/>
  <c r="AI459" i="2" a="1"/>
  <c r="AI459" i="2"/>
  <c r="AH459" i="2" a="1"/>
  <c r="AH459" i="2"/>
  <c r="AG459" i="2" a="1"/>
  <c r="AG459" i="2"/>
  <c r="AD459" i="2" a="1"/>
  <c r="AD459" i="2"/>
  <c r="AB459" i="2"/>
  <c r="Y459" i="2" a="1"/>
  <c r="Y459" i="2" s="1"/>
  <c r="V459" i="2"/>
  <c r="T459" i="2"/>
  <c r="R459" i="2" a="1"/>
  <c r="R459" i="2" s="1"/>
  <c r="Q459" i="2" a="1"/>
  <c r="Q459" i="2"/>
  <c r="P459" i="2" a="1"/>
  <c r="P459" i="2"/>
  <c r="O459" i="2" a="1"/>
  <c r="O459" i="2" s="1"/>
  <c r="N459" i="2" a="1"/>
  <c r="N459" i="2" s="1"/>
  <c r="M459" i="2" a="1"/>
  <c r="M459" i="2" s="1"/>
  <c r="K459" i="2" a="1"/>
  <c r="K459" i="2"/>
  <c r="AF459" i="2" s="1"/>
  <c r="I459" i="2" a="1"/>
  <c r="I459" i="2" s="1"/>
  <c r="AJ458" i="2" a="1"/>
  <c r="AJ458" i="2" s="1"/>
  <c r="AI458" i="2" a="1"/>
  <c r="AI458" i="2" s="1"/>
  <c r="AH458" i="2" a="1"/>
  <c r="AH458" i="2" s="1"/>
  <c r="AG458" i="2" a="1"/>
  <c r="AG458" i="2"/>
  <c r="AD458" i="2" a="1"/>
  <c r="AD458" i="2" s="1"/>
  <c r="AB458" i="2"/>
  <c r="Y458" i="2" a="1"/>
  <c r="Y458" i="2"/>
  <c r="W458" i="2"/>
  <c r="V458" i="2"/>
  <c r="T458" i="2"/>
  <c r="R458" i="2" a="1"/>
  <c r="R458" i="2"/>
  <c r="Q458" i="2" a="1"/>
  <c r="Q458" i="2" s="1"/>
  <c r="P458" i="2" a="1"/>
  <c r="P458" i="2"/>
  <c r="O458" i="2" a="1"/>
  <c r="O458" i="2"/>
  <c r="N458" i="2" a="1"/>
  <c r="N458" i="2"/>
  <c r="M458" i="2" a="1"/>
  <c r="M458" i="2"/>
  <c r="K458" i="2" a="1"/>
  <c r="K458" i="2" s="1"/>
  <c r="AC458" i="2" s="1"/>
  <c r="I458" i="2" a="1"/>
  <c r="I458" i="2" s="1"/>
  <c r="AJ457" i="2" a="1"/>
  <c r="AJ457" i="2"/>
  <c r="AI457" i="2" a="1"/>
  <c r="AI457" i="2"/>
  <c r="AH457" i="2" a="1"/>
  <c r="AH457" i="2"/>
  <c r="AG457" i="2" a="1"/>
  <c r="AG457" i="2"/>
  <c r="AD457" i="2" a="1"/>
  <c r="AD457" i="2" s="1"/>
  <c r="AB457" i="2"/>
  <c r="Y457" i="2" a="1"/>
  <c r="Y457" i="2" s="1"/>
  <c r="V457" i="2"/>
  <c r="T457" i="2"/>
  <c r="R457" i="2" a="1"/>
  <c r="R457" i="2" s="1"/>
  <c r="Q457" i="2" a="1"/>
  <c r="Q457" i="2" s="1"/>
  <c r="P457" i="2" a="1"/>
  <c r="P457" i="2" s="1"/>
  <c r="O457" i="2" a="1"/>
  <c r="O457" i="2" s="1"/>
  <c r="N457" i="2" a="1"/>
  <c r="N457" i="2" s="1"/>
  <c r="M457" i="2" a="1"/>
  <c r="M457" i="2" s="1"/>
  <c r="K457" i="2" a="1"/>
  <c r="K457" i="2" s="1"/>
  <c r="I457" i="2" a="1"/>
  <c r="I457" i="2" s="1"/>
  <c r="AJ456" i="2" a="1"/>
  <c r="AJ456" i="2" s="1"/>
  <c r="AI456" i="2" a="1"/>
  <c r="AI456" i="2" s="1"/>
  <c r="AH456" i="2" a="1"/>
  <c r="AH456" i="2" s="1"/>
  <c r="AG456" i="2" a="1"/>
  <c r="AG456" i="2" s="1"/>
  <c r="AD456" i="2" a="1"/>
  <c r="AD456" i="2"/>
  <c r="AB456" i="2"/>
  <c r="Y456" i="2" a="1"/>
  <c r="Y456" i="2"/>
  <c r="V456" i="2"/>
  <c r="T456" i="2"/>
  <c r="R456" i="2" a="1"/>
  <c r="R456" i="2"/>
  <c r="Q456" i="2" a="1"/>
  <c r="Q456" i="2" s="1"/>
  <c r="P456" i="2" a="1"/>
  <c r="P456" i="2"/>
  <c r="O456" i="2" a="1"/>
  <c r="O456" i="2"/>
  <c r="N456" i="2" a="1"/>
  <c r="N456" i="2"/>
  <c r="M456" i="2" a="1"/>
  <c r="M456" i="2" s="1"/>
  <c r="K456" i="2" a="1"/>
  <c r="K456" i="2" s="1"/>
  <c r="I456" i="2" a="1"/>
  <c r="I456" i="2" s="1"/>
  <c r="AJ455" i="2" a="1"/>
  <c r="AJ455" i="2"/>
  <c r="AI455" i="2" a="1"/>
  <c r="AI455" i="2"/>
  <c r="AH455" i="2" a="1"/>
  <c r="AH455" i="2" s="1"/>
  <c r="AG455" i="2" a="1"/>
  <c r="AG455" i="2" s="1"/>
  <c r="AF455" i="2"/>
  <c r="AD455" i="2" a="1"/>
  <c r="AD455" i="2" s="1"/>
  <c r="AB455" i="2"/>
  <c r="Y455" i="2" a="1"/>
  <c r="Y455" i="2" s="1"/>
  <c r="X455" i="2"/>
  <c r="W455" i="2"/>
  <c r="AK455" i="2" s="1"/>
  <c r="V455" i="2"/>
  <c r="T455" i="2"/>
  <c r="R455" i="2" a="1"/>
  <c r="R455" i="2" s="1"/>
  <c r="Q455" i="2" a="1"/>
  <c r="Q455" i="2" s="1"/>
  <c r="P455" i="2" a="1"/>
  <c r="P455" i="2" s="1"/>
  <c r="O455" i="2" a="1"/>
  <c r="O455" i="2" s="1"/>
  <c r="N455" i="2" a="1"/>
  <c r="N455" i="2" s="1"/>
  <c r="M455" i="2" a="1"/>
  <c r="M455" i="2"/>
  <c r="L455" i="2"/>
  <c r="K455" i="2" a="1"/>
  <c r="K455" i="2"/>
  <c r="AC455" i="2" s="1"/>
  <c r="I455" i="2" a="1"/>
  <c r="I455" i="2"/>
  <c r="AJ454" i="2" a="1"/>
  <c r="AJ454" i="2" s="1"/>
  <c r="AI454" i="2" a="1"/>
  <c r="AI454" i="2" s="1"/>
  <c r="AH454" i="2" a="1"/>
  <c r="AH454" i="2" s="1"/>
  <c r="AG454" i="2" a="1"/>
  <c r="AG454" i="2" s="1"/>
  <c r="AF454" i="2"/>
  <c r="AD454" i="2" a="1"/>
  <c r="AD454" i="2"/>
  <c r="AB454" i="2"/>
  <c r="Y454" i="2" a="1"/>
  <c r="Y454" i="2"/>
  <c r="X454" i="2"/>
  <c r="V454" i="2"/>
  <c r="W454" i="2" s="1"/>
  <c r="AK454" i="2" s="1"/>
  <c r="T454" i="2"/>
  <c r="R454" i="2" a="1"/>
  <c r="R454" i="2" s="1"/>
  <c r="Q454" i="2" a="1"/>
  <c r="Q454" i="2"/>
  <c r="P454" i="2" a="1"/>
  <c r="P454" i="2"/>
  <c r="O454" i="2" a="1"/>
  <c r="O454" i="2"/>
  <c r="N454" i="2" a="1"/>
  <c r="N454" i="2" s="1"/>
  <c r="M454" i="2" a="1"/>
  <c r="M454" i="2" s="1"/>
  <c r="L454" i="2"/>
  <c r="K454" i="2" a="1"/>
  <c r="K454" i="2" s="1"/>
  <c r="AC454" i="2" s="1"/>
  <c r="I454" i="2" a="1"/>
  <c r="I454" i="2" s="1"/>
  <c r="AJ453" i="2" a="1"/>
  <c r="AJ453" i="2"/>
  <c r="AI453" i="2" a="1"/>
  <c r="AI453" i="2" s="1"/>
  <c r="AH453" i="2" a="1"/>
  <c r="AH453" i="2" s="1"/>
  <c r="AG453" i="2" a="1"/>
  <c r="AG453" i="2" s="1"/>
  <c r="AD453" i="2" a="1"/>
  <c r="AD453" i="2" s="1"/>
  <c r="AC453" i="2"/>
  <c r="AB453" i="2"/>
  <c r="Y453" i="2" a="1"/>
  <c r="Y453" i="2"/>
  <c r="X453" i="2"/>
  <c r="W453" i="2"/>
  <c r="AK453" i="2" s="1"/>
  <c r="V453" i="2"/>
  <c r="T453" i="2"/>
  <c r="R453" i="2" a="1"/>
  <c r="R453" i="2" s="1"/>
  <c r="Q453" i="2" a="1"/>
  <c r="Q453" i="2" s="1"/>
  <c r="P453" i="2" a="1"/>
  <c r="P453" i="2"/>
  <c r="O453" i="2" a="1"/>
  <c r="O453" i="2"/>
  <c r="N453" i="2" a="1"/>
  <c r="N453" i="2"/>
  <c r="M453" i="2" a="1"/>
  <c r="M453" i="2" s="1"/>
  <c r="K453" i="2" a="1"/>
  <c r="K453" i="2"/>
  <c r="AF453" i="2" s="1"/>
  <c r="I453" i="2" a="1"/>
  <c r="I453" i="2"/>
  <c r="AK452" i="2"/>
  <c r="AJ452" i="2" a="1"/>
  <c r="AJ452" i="2" s="1"/>
  <c r="AI452" i="2" a="1"/>
  <c r="AI452" i="2"/>
  <c r="AH452" i="2" a="1"/>
  <c r="AH452" i="2" s="1"/>
  <c r="AG452" i="2" a="1"/>
  <c r="AG452" i="2" s="1"/>
  <c r="AF452" i="2"/>
  <c r="AD452" i="2" a="1"/>
  <c r="AD452" i="2"/>
  <c r="AB452" i="2"/>
  <c r="Y452" i="2" a="1"/>
  <c r="Y452" i="2"/>
  <c r="X452" i="2"/>
  <c r="W452" i="2"/>
  <c r="V452" i="2"/>
  <c r="T452" i="2"/>
  <c r="R452" i="2" a="1"/>
  <c r="R452" i="2"/>
  <c r="Q452" i="2" a="1"/>
  <c r="Q452" i="2"/>
  <c r="P452" i="2" a="1"/>
  <c r="P452" i="2"/>
  <c r="O452" i="2" a="1"/>
  <c r="O452" i="2"/>
  <c r="N452" i="2" a="1"/>
  <c r="N452" i="2"/>
  <c r="M452" i="2" a="1"/>
  <c r="M452" i="2" s="1"/>
  <c r="K452" i="2" a="1"/>
  <c r="K452" i="2" s="1"/>
  <c r="L452" i="2" s="1"/>
  <c r="I452" i="2" a="1"/>
  <c r="I452" i="2" s="1"/>
  <c r="AJ451" i="2" a="1"/>
  <c r="AJ451" i="2"/>
  <c r="AI451" i="2" a="1"/>
  <c r="AI451" i="2" s="1"/>
  <c r="AH451" i="2" a="1"/>
  <c r="AH451" i="2" s="1"/>
  <c r="AG451" i="2" a="1"/>
  <c r="AG451" i="2"/>
  <c r="AD451" i="2" a="1"/>
  <c r="AD451" i="2"/>
  <c r="AB451" i="2"/>
  <c r="Y451" i="2" a="1"/>
  <c r="Y451" i="2"/>
  <c r="X451" i="2"/>
  <c r="W451" i="2"/>
  <c r="AK451" i="2" s="1"/>
  <c r="V451" i="2"/>
  <c r="T451" i="2"/>
  <c r="R451" i="2" a="1"/>
  <c r="R451" i="2" s="1"/>
  <c r="Q451" i="2" a="1"/>
  <c r="Q451" i="2" s="1"/>
  <c r="P451" i="2" a="1"/>
  <c r="P451" i="2" s="1"/>
  <c r="O451" i="2" a="1"/>
  <c r="O451" i="2" s="1"/>
  <c r="N451" i="2" a="1"/>
  <c r="N451" i="2" s="1"/>
  <c r="M451" i="2" a="1"/>
  <c r="M451" i="2" s="1"/>
  <c r="K451" i="2" a="1"/>
  <c r="K451" i="2"/>
  <c r="AF451" i="2" s="1"/>
  <c r="I451" i="2" a="1"/>
  <c r="I451" i="2" s="1"/>
  <c r="AJ450" i="2" a="1"/>
  <c r="AJ450" i="2" s="1"/>
  <c r="AI450" i="2" a="1"/>
  <c r="AI450" i="2"/>
  <c r="AH450" i="2" a="1"/>
  <c r="AH450" i="2" s="1"/>
  <c r="AG450" i="2" a="1"/>
  <c r="AG450" i="2" s="1"/>
  <c r="AD450" i="2" a="1"/>
  <c r="AD450" i="2" s="1"/>
  <c r="Y450" i="2" a="1"/>
  <c r="Y450" i="2" s="1"/>
  <c r="V450" i="2"/>
  <c r="T450" i="2"/>
  <c r="R450" i="2" a="1"/>
  <c r="R450" i="2"/>
  <c r="Q450" i="2" a="1"/>
  <c r="Q450" i="2" s="1"/>
  <c r="P450" i="2" a="1"/>
  <c r="P450" i="2" s="1"/>
  <c r="O450" i="2" a="1"/>
  <c r="O450" i="2" s="1"/>
  <c r="N450" i="2" a="1"/>
  <c r="N450" i="2" s="1"/>
  <c r="M450" i="2" a="1"/>
  <c r="M450" i="2"/>
  <c r="K450" i="2" a="1"/>
  <c r="K450" i="2" s="1"/>
  <c r="I450" i="2" a="1"/>
  <c r="I450" i="2" s="1"/>
  <c r="AJ449" i="2" a="1"/>
  <c r="AJ449" i="2"/>
  <c r="AI449" i="2" a="1"/>
  <c r="AI449" i="2" s="1"/>
  <c r="AH449" i="2" a="1"/>
  <c r="AH449" i="2"/>
  <c r="AG449" i="2" a="1"/>
  <c r="AG449" i="2"/>
  <c r="AD449" i="2" a="1"/>
  <c r="AD449" i="2" s="1"/>
  <c r="Y449" i="2" a="1"/>
  <c r="Y449" i="2" s="1"/>
  <c r="V449" i="2"/>
  <c r="T449" i="2"/>
  <c r="R449" i="2" a="1"/>
  <c r="R449" i="2"/>
  <c r="Q449" i="2" a="1"/>
  <c r="Q449" i="2"/>
  <c r="P449" i="2" a="1"/>
  <c r="P449" i="2" s="1"/>
  <c r="O449" i="2" a="1"/>
  <c r="O449" i="2"/>
  <c r="N449" i="2" a="1"/>
  <c r="N449" i="2" s="1"/>
  <c r="M449" i="2" a="1"/>
  <c r="M449" i="2" s="1"/>
  <c r="K449" i="2" a="1"/>
  <c r="K449" i="2" s="1"/>
  <c r="I449" i="2" a="1"/>
  <c r="I449" i="2" s="1"/>
  <c r="AJ448" i="2" a="1"/>
  <c r="AJ448" i="2" s="1"/>
  <c r="AI448" i="2" a="1"/>
  <c r="AI448" i="2" s="1"/>
  <c r="AH448" i="2" a="1"/>
  <c r="AH448" i="2" s="1"/>
  <c r="AG448" i="2" a="1"/>
  <c r="AG448" i="2" s="1"/>
  <c r="AD448" i="2" a="1"/>
  <c r="AD448" i="2"/>
  <c r="AB448" i="2"/>
  <c r="Y448" i="2" a="1"/>
  <c r="Y448" i="2" s="1"/>
  <c r="V448" i="2"/>
  <c r="T448" i="2"/>
  <c r="R448" i="2" a="1"/>
  <c r="R448" i="2" s="1"/>
  <c r="Q448" i="2" a="1"/>
  <c r="Q448" i="2"/>
  <c r="P448" i="2" a="1"/>
  <c r="P448" i="2"/>
  <c r="O448" i="2" a="1"/>
  <c r="O448" i="2"/>
  <c r="N448" i="2" a="1"/>
  <c r="N448" i="2"/>
  <c r="M448" i="2" a="1"/>
  <c r="M448" i="2"/>
  <c r="K448" i="2" a="1"/>
  <c r="K448" i="2" s="1"/>
  <c r="AC448" i="2" s="1"/>
  <c r="I448" i="2" a="1"/>
  <c r="I448" i="2" s="1"/>
  <c r="AJ447" i="2" a="1"/>
  <c r="AJ447" i="2"/>
  <c r="AI447" i="2" a="1"/>
  <c r="AI447" i="2"/>
  <c r="AH447" i="2" a="1"/>
  <c r="AH447" i="2"/>
  <c r="AG447" i="2" a="1"/>
  <c r="AG447" i="2" s="1"/>
  <c r="AD447" i="2" a="1"/>
  <c r="AD447" i="2" s="1"/>
  <c r="Y447" i="2" a="1"/>
  <c r="Y447" i="2" s="1"/>
  <c r="V447" i="2"/>
  <c r="T447" i="2"/>
  <c r="R447" i="2" a="1"/>
  <c r="R447" i="2" s="1"/>
  <c r="Q447" i="2" a="1"/>
  <c r="Q447" i="2" s="1"/>
  <c r="P447" i="2" a="1"/>
  <c r="P447" i="2" s="1"/>
  <c r="O447" i="2" a="1"/>
  <c r="O447" i="2" s="1"/>
  <c r="N447" i="2" a="1"/>
  <c r="N447" i="2" s="1"/>
  <c r="M447" i="2" a="1"/>
  <c r="M447" i="2" s="1"/>
  <c r="K447" i="2" a="1"/>
  <c r="K447" i="2"/>
  <c r="I447" i="2" a="1"/>
  <c r="I447" i="2" s="1"/>
  <c r="AJ446" i="2" a="1"/>
  <c r="AJ446" i="2" s="1"/>
  <c r="AI446" i="2" a="1"/>
  <c r="AI446" i="2" s="1"/>
  <c r="AH446" i="2" a="1"/>
  <c r="AH446" i="2" s="1"/>
  <c r="AG446" i="2" a="1"/>
  <c r="AG446" i="2" s="1"/>
  <c r="AD446" i="2" a="1"/>
  <c r="AD446" i="2"/>
  <c r="AB446" i="2"/>
  <c r="Y446" i="2" a="1"/>
  <c r="Y446" i="2"/>
  <c r="V446" i="2"/>
  <c r="W446" i="2" s="1"/>
  <c r="T446" i="2"/>
  <c r="R446" i="2" a="1"/>
  <c r="R446" i="2" s="1"/>
  <c r="Q446" i="2" a="1"/>
  <c r="Q446" i="2"/>
  <c r="P446" i="2" a="1"/>
  <c r="P446" i="2" s="1"/>
  <c r="O446" i="2" a="1"/>
  <c r="O446" i="2"/>
  <c r="N446" i="2" a="1"/>
  <c r="N446" i="2"/>
  <c r="M446" i="2" a="1"/>
  <c r="M446" i="2" s="1"/>
  <c r="K446" i="2" a="1"/>
  <c r="K446" i="2" s="1"/>
  <c r="I446" i="2" a="1"/>
  <c r="I446" i="2"/>
  <c r="AJ445" i="2" a="1"/>
  <c r="AJ445" i="2"/>
  <c r="AI445" i="2" a="1"/>
  <c r="AI445" i="2"/>
  <c r="AH445" i="2" a="1"/>
  <c r="AH445" i="2" s="1"/>
  <c r="AG445" i="2" a="1"/>
  <c r="AG445" i="2" s="1"/>
  <c r="AD445" i="2" a="1"/>
  <c r="AD445" i="2"/>
  <c r="AB445" i="2"/>
  <c r="Y445" i="2" a="1"/>
  <c r="Y445" i="2" s="1"/>
  <c r="X445" i="2"/>
  <c r="V445" i="2"/>
  <c r="W445" i="2" s="1"/>
  <c r="AK445" i="2" s="1"/>
  <c r="T445" i="2"/>
  <c r="R445" i="2" a="1"/>
  <c r="R445" i="2" s="1"/>
  <c r="Q445" i="2" a="1"/>
  <c r="Q445" i="2"/>
  <c r="P445" i="2" a="1"/>
  <c r="P445" i="2" s="1"/>
  <c r="O445" i="2" a="1"/>
  <c r="O445" i="2" s="1"/>
  <c r="N445" i="2" a="1"/>
  <c r="N445" i="2" s="1"/>
  <c r="M445" i="2" a="1"/>
  <c r="M445" i="2" s="1"/>
  <c r="L445" i="2"/>
  <c r="K445" i="2" a="1"/>
  <c r="K445" i="2"/>
  <c r="AF445" i="2" s="1"/>
  <c r="I445" i="2" a="1"/>
  <c r="I445" i="2" s="1"/>
  <c r="AJ444" i="2" a="1"/>
  <c r="AJ444" i="2" s="1"/>
  <c r="AI444" i="2" a="1"/>
  <c r="AI444" i="2" s="1"/>
  <c r="AH444" i="2" a="1"/>
  <c r="AH444" i="2" s="1"/>
  <c r="AG444" i="2" a="1"/>
  <c r="AG444" i="2" s="1"/>
  <c r="AD444" i="2" a="1"/>
  <c r="AD444" i="2"/>
  <c r="AB444" i="2"/>
  <c r="Y444" i="2" a="1"/>
  <c r="Y444" i="2"/>
  <c r="V444" i="2"/>
  <c r="T444" i="2"/>
  <c r="R444" i="2" a="1"/>
  <c r="R444" i="2" s="1"/>
  <c r="Q444" i="2" a="1"/>
  <c r="Q444" i="2" s="1"/>
  <c r="P444" i="2" a="1"/>
  <c r="P444" i="2"/>
  <c r="O444" i="2" a="1"/>
  <c r="O444" i="2"/>
  <c r="N444" i="2" a="1"/>
  <c r="N444" i="2" s="1"/>
  <c r="M444" i="2" a="1"/>
  <c r="M444" i="2" s="1"/>
  <c r="K444" i="2" a="1"/>
  <c r="K444" i="2" s="1"/>
  <c r="I444" i="2" a="1"/>
  <c r="I444" i="2" s="1"/>
  <c r="AJ443" i="2" a="1"/>
  <c r="AJ443" i="2"/>
  <c r="AI443" i="2" a="1"/>
  <c r="AI443" i="2"/>
  <c r="AH443" i="2" a="1"/>
  <c r="AH443" i="2" s="1"/>
  <c r="AG443" i="2" a="1"/>
  <c r="AG443" i="2"/>
  <c r="AD443" i="2" a="1"/>
  <c r="AD443" i="2" s="1"/>
  <c r="Y443" i="2" a="1"/>
  <c r="Y443" i="2" s="1"/>
  <c r="V443" i="2"/>
  <c r="T443" i="2"/>
  <c r="R443" i="2" a="1"/>
  <c r="R443" i="2" s="1"/>
  <c r="Q443" i="2" a="1"/>
  <c r="Q443" i="2" s="1"/>
  <c r="P443" i="2" a="1"/>
  <c r="P443" i="2" s="1"/>
  <c r="O443" i="2" a="1"/>
  <c r="O443" i="2" s="1"/>
  <c r="N443" i="2" a="1"/>
  <c r="N443" i="2" s="1"/>
  <c r="M443" i="2" a="1"/>
  <c r="M443" i="2"/>
  <c r="K443" i="2" a="1"/>
  <c r="K443" i="2" s="1"/>
  <c r="I443" i="2" a="1"/>
  <c r="I443" i="2"/>
  <c r="AJ442" i="2" a="1"/>
  <c r="AJ442" i="2" s="1"/>
  <c r="AI442" i="2" a="1"/>
  <c r="AI442" i="2"/>
  <c r="AH442" i="2" a="1"/>
  <c r="AH442" i="2" s="1"/>
  <c r="AG442" i="2" a="1"/>
  <c r="AG442" i="2"/>
  <c r="AD442" i="2" a="1"/>
  <c r="AD442" i="2"/>
  <c r="AB442" i="2"/>
  <c r="Y442" i="2" a="1"/>
  <c r="Y442" i="2" s="1"/>
  <c r="V442" i="2"/>
  <c r="T442" i="2"/>
  <c r="R442" i="2" a="1"/>
  <c r="R442" i="2"/>
  <c r="Q442" i="2" a="1"/>
  <c r="Q442" i="2"/>
  <c r="P442" i="2" a="1"/>
  <c r="P442" i="2"/>
  <c r="O442" i="2" a="1"/>
  <c r="O442" i="2"/>
  <c r="N442" i="2" a="1"/>
  <c r="N442" i="2"/>
  <c r="M442" i="2" a="1"/>
  <c r="M442" i="2" s="1"/>
  <c r="K442" i="2" a="1"/>
  <c r="K442" i="2" s="1"/>
  <c r="I442" i="2" a="1"/>
  <c r="I442" i="2" s="1"/>
  <c r="AJ441" i="2" a="1"/>
  <c r="AJ441" i="2"/>
  <c r="AI441" i="2" a="1"/>
  <c r="AI441" i="2"/>
  <c r="AH441" i="2" a="1"/>
  <c r="AH441" i="2"/>
  <c r="AG441" i="2" a="1"/>
  <c r="AG441" i="2" s="1"/>
  <c r="AD441" i="2" a="1"/>
  <c r="AD441" i="2" s="1"/>
  <c r="AC441" i="2"/>
  <c r="Y441" i="2" a="1"/>
  <c r="Y441" i="2"/>
  <c r="X441" i="2"/>
  <c r="V441" i="2"/>
  <c r="W441" i="2" s="1"/>
  <c r="T441" i="2"/>
  <c r="R441" i="2" a="1"/>
  <c r="R441" i="2" s="1"/>
  <c r="Q441" i="2" a="1"/>
  <c r="Q441" i="2" s="1"/>
  <c r="P441" i="2" a="1"/>
  <c r="P441" i="2"/>
  <c r="O441" i="2" a="1"/>
  <c r="O441" i="2" s="1"/>
  <c r="N441" i="2" a="1"/>
  <c r="N441" i="2"/>
  <c r="M441" i="2" a="1"/>
  <c r="M441" i="2" s="1"/>
  <c r="L441" i="2"/>
  <c r="K441" i="2" a="1"/>
  <c r="K441" i="2"/>
  <c r="AF441" i="2" s="1"/>
  <c r="I441" i="2" a="1"/>
  <c r="I441" i="2"/>
  <c r="AJ440" i="2" a="1"/>
  <c r="AJ440" i="2" s="1"/>
  <c r="AI440" i="2" a="1"/>
  <c r="AI440" i="2"/>
  <c r="AH440" i="2" a="1"/>
  <c r="AH440" i="2"/>
  <c r="AG440" i="2" a="1"/>
  <c r="AG440" i="2" s="1"/>
  <c r="AD440" i="2" a="1"/>
  <c r="AD440" i="2"/>
  <c r="Y440" i="2" a="1"/>
  <c r="Y440" i="2" s="1"/>
  <c r="V440" i="2"/>
  <c r="W440" i="2" s="1"/>
  <c r="T440" i="2"/>
  <c r="R440" i="2" a="1"/>
  <c r="R440" i="2"/>
  <c r="Q440" i="2" a="1"/>
  <c r="Q440" i="2"/>
  <c r="P440" i="2" a="1"/>
  <c r="P440" i="2"/>
  <c r="O440" i="2" a="1"/>
  <c r="O440" i="2" s="1"/>
  <c r="N440" i="2" a="1"/>
  <c r="N440" i="2"/>
  <c r="M440" i="2" a="1"/>
  <c r="M440" i="2"/>
  <c r="K440" i="2" a="1"/>
  <c r="K440" i="2" s="1"/>
  <c r="I440" i="2" a="1"/>
  <c r="I440" i="2"/>
  <c r="AJ439" i="2" a="1"/>
  <c r="AJ439" i="2"/>
  <c r="AI439" i="2" a="1"/>
  <c r="AI439" i="2" s="1"/>
  <c r="AH439" i="2" a="1"/>
  <c r="AH439" i="2"/>
  <c r="AG439" i="2" a="1"/>
  <c r="AG439" i="2"/>
  <c r="AD439" i="2" a="1"/>
  <c r="AD439" i="2" s="1"/>
  <c r="AB439" i="2"/>
  <c r="Y439" i="2" a="1"/>
  <c r="Y439" i="2"/>
  <c r="V439" i="2"/>
  <c r="T439" i="2"/>
  <c r="R439" i="2" a="1"/>
  <c r="R439" i="2" s="1"/>
  <c r="Q439" i="2" a="1"/>
  <c r="Q439" i="2" s="1"/>
  <c r="P439" i="2" a="1"/>
  <c r="P439" i="2"/>
  <c r="O439" i="2" a="1"/>
  <c r="O439" i="2" s="1"/>
  <c r="N439" i="2" a="1"/>
  <c r="N439" i="2"/>
  <c r="M439" i="2" a="1"/>
  <c r="M439" i="2" s="1"/>
  <c r="K439" i="2" a="1"/>
  <c r="K439" i="2"/>
  <c r="I439" i="2" a="1"/>
  <c r="I439" i="2"/>
  <c r="AJ438" i="2" a="1"/>
  <c r="AJ438" i="2" s="1"/>
  <c r="AI438" i="2" a="1"/>
  <c r="AI438" i="2"/>
  <c r="AH438" i="2" a="1"/>
  <c r="AH438" i="2" s="1"/>
  <c r="AG438" i="2" a="1"/>
  <c r="AG438" i="2" s="1"/>
  <c r="AD438" i="2" a="1"/>
  <c r="AD438" i="2" s="1"/>
  <c r="AC438" i="2"/>
  <c r="AB438" i="2"/>
  <c r="Y438" i="2" a="1"/>
  <c r="Y438" i="2"/>
  <c r="V438" i="2"/>
  <c r="T438" i="2"/>
  <c r="R438" i="2" a="1"/>
  <c r="R438" i="2"/>
  <c r="Q438" i="2" a="1"/>
  <c r="Q438" i="2" s="1"/>
  <c r="P438" i="2" a="1"/>
  <c r="P438" i="2" s="1"/>
  <c r="O438" i="2" a="1"/>
  <c r="O438" i="2"/>
  <c r="N438" i="2" a="1"/>
  <c r="N438" i="2" s="1"/>
  <c r="M438" i="2" a="1"/>
  <c r="M438" i="2"/>
  <c r="K438" i="2" a="1"/>
  <c r="K438" i="2"/>
  <c r="L438" i="2" s="1"/>
  <c r="I438" i="2" a="1"/>
  <c r="I438" i="2"/>
  <c r="AJ437" i="2" a="1"/>
  <c r="AJ437" i="2" s="1"/>
  <c r="AI437" i="2" a="1"/>
  <c r="AI437" i="2" s="1"/>
  <c r="AH437" i="2" a="1"/>
  <c r="AH437" i="2"/>
  <c r="AG437" i="2" a="1"/>
  <c r="AG437" i="2"/>
  <c r="AD437" i="2" a="1"/>
  <c r="AD437" i="2" s="1"/>
  <c r="AB437" i="2"/>
  <c r="Y437" i="2" a="1"/>
  <c r="Y437" i="2"/>
  <c r="V437" i="2"/>
  <c r="T437" i="2"/>
  <c r="R437" i="2" a="1"/>
  <c r="R437" i="2" s="1"/>
  <c r="Q437" i="2" a="1"/>
  <c r="Q437" i="2"/>
  <c r="P437" i="2" a="1"/>
  <c r="P437" i="2"/>
  <c r="O437" i="2" a="1"/>
  <c r="O437" i="2" s="1"/>
  <c r="N437" i="2" a="1"/>
  <c r="N437" i="2" s="1"/>
  <c r="M437" i="2" a="1"/>
  <c r="M437" i="2" s="1"/>
  <c r="K437" i="2" a="1"/>
  <c r="K437" i="2"/>
  <c r="AC437" i="2" s="1"/>
  <c r="I437" i="2" a="1"/>
  <c r="I437" i="2"/>
  <c r="AJ436" i="2" a="1"/>
  <c r="AJ436" i="2"/>
  <c r="AI436" i="2" a="1"/>
  <c r="AI436" i="2" s="1"/>
  <c r="AH436" i="2" a="1"/>
  <c r="AH436" i="2" s="1"/>
  <c r="AG436" i="2" a="1"/>
  <c r="AG436" i="2" s="1"/>
  <c r="AD436" i="2" a="1"/>
  <c r="AD436" i="2"/>
  <c r="Y436" i="2" a="1"/>
  <c r="Y436" i="2" s="1"/>
  <c r="V436" i="2"/>
  <c r="T436" i="2"/>
  <c r="R436" i="2" a="1"/>
  <c r="R436" i="2" s="1"/>
  <c r="Q436" i="2" a="1"/>
  <c r="Q436" i="2"/>
  <c r="P436" i="2" a="1"/>
  <c r="P436" i="2" s="1"/>
  <c r="O436" i="2" a="1"/>
  <c r="O436" i="2"/>
  <c r="N436" i="2" a="1"/>
  <c r="N436" i="2"/>
  <c r="M436" i="2" a="1"/>
  <c r="M436" i="2" s="1"/>
  <c r="K436" i="2" a="1"/>
  <c r="K436" i="2" s="1"/>
  <c r="I436" i="2" a="1"/>
  <c r="I436" i="2"/>
  <c r="AJ435" i="2" a="1"/>
  <c r="AJ435" i="2"/>
  <c r="AI435" i="2" a="1"/>
  <c r="AI435" i="2"/>
  <c r="AH435" i="2" a="1"/>
  <c r="AH435" i="2" s="1"/>
  <c r="AG435" i="2" a="1"/>
  <c r="AG435" i="2" s="1"/>
  <c r="AD435" i="2" a="1"/>
  <c r="AD435" i="2"/>
  <c r="AB435" i="2"/>
  <c r="Y435" i="2" a="1"/>
  <c r="Y435" i="2" s="1"/>
  <c r="X435" i="2"/>
  <c r="W435" i="2"/>
  <c r="V435" i="2"/>
  <c r="T435" i="2"/>
  <c r="R435" i="2" a="1"/>
  <c r="R435" i="2" s="1"/>
  <c r="Q435" i="2" a="1"/>
  <c r="Q435" i="2"/>
  <c r="P435" i="2" a="1"/>
  <c r="P435" i="2"/>
  <c r="O435" i="2" a="1"/>
  <c r="O435" i="2"/>
  <c r="N435" i="2" a="1"/>
  <c r="N435" i="2"/>
  <c r="M435" i="2" a="1"/>
  <c r="M435" i="2"/>
  <c r="K435" i="2" a="1"/>
  <c r="K435" i="2"/>
  <c r="L435" i="2" s="1"/>
  <c r="I435" i="2" a="1"/>
  <c r="I435" i="2" s="1"/>
  <c r="AJ434" i="2" a="1"/>
  <c r="AJ434" i="2"/>
  <c r="AI434" i="2" a="1"/>
  <c r="AI434" i="2" s="1"/>
  <c r="AH434" i="2" a="1"/>
  <c r="AH434" i="2"/>
  <c r="AG434" i="2" a="1"/>
  <c r="AG434" i="2" s="1"/>
  <c r="AD434" i="2" a="1"/>
  <c r="AD434" i="2" s="1"/>
  <c r="AB434" i="2"/>
  <c r="Y434" i="2" a="1"/>
  <c r="Y434" i="2"/>
  <c r="X434" i="2"/>
  <c r="V434" i="2"/>
  <c r="T434" i="2"/>
  <c r="R434" i="2" a="1"/>
  <c r="R434" i="2"/>
  <c r="Q434" i="2" a="1"/>
  <c r="Q434" i="2" s="1"/>
  <c r="P434" i="2" a="1"/>
  <c r="P434" i="2"/>
  <c r="O434" i="2" a="1"/>
  <c r="O434" i="2" s="1"/>
  <c r="N434" i="2" a="1"/>
  <c r="N434" i="2" s="1"/>
  <c r="M434" i="2" a="1"/>
  <c r="M434" i="2" s="1"/>
  <c r="K434" i="2" a="1"/>
  <c r="K434" i="2"/>
  <c r="I434" i="2" a="1"/>
  <c r="I434" i="2"/>
  <c r="AJ433" i="2" a="1"/>
  <c r="AJ433" i="2" s="1"/>
  <c r="AI433" i="2" a="1"/>
  <c r="AI433" i="2" s="1"/>
  <c r="AH433" i="2" a="1"/>
  <c r="AH433" i="2" s="1"/>
  <c r="AG433" i="2" a="1"/>
  <c r="AG433" i="2"/>
  <c r="AF433" i="2"/>
  <c r="AD433" i="2" a="1"/>
  <c r="AD433" i="2"/>
  <c r="AB433" i="2"/>
  <c r="Y433" i="2" a="1"/>
  <c r="Y433" i="2"/>
  <c r="V433" i="2"/>
  <c r="T433" i="2"/>
  <c r="R433" i="2" a="1"/>
  <c r="R433" i="2"/>
  <c r="Q433" i="2" a="1"/>
  <c r="Q433" i="2" s="1"/>
  <c r="P433" i="2" a="1"/>
  <c r="P433" i="2" s="1"/>
  <c r="O433" i="2" a="1"/>
  <c r="O433" i="2"/>
  <c r="N433" i="2" a="1"/>
  <c r="N433" i="2"/>
  <c r="M433" i="2" a="1"/>
  <c r="M433" i="2" s="1"/>
  <c r="K433" i="2" a="1"/>
  <c r="K433" i="2"/>
  <c r="I433" i="2" a="1"/>
  <c r="I433" i="2"/>
  <c r="AJ432" i="2" a="1"/>
  <c r="AJ432" i="2" s="1"/>
  <c r="AI432" i="2" a="1"/>
  <c r="AI432" i="2"/>
  <c r="AH432" i="2" a="1"/>
  <c r="AH432" i="2" s="1"/>
  <c r="AG432" i="2" a="1"/>
  <c r="AG432" i="2"/>
  <c r="AF432" i="2"/>
  <c r="AD432" i="2" a="1"/>
  <c r="AD432" i="2"/>
  <c r="AC432" i="2"/>
  <c r="AB432" i="2"/>
  <c r="Y432" i="2" a="1"/>
  <c r="Y432" i="2" s="1"/>
  <c r="V432" i="2"/>
  <c r="T432" i="2"/>
  <c r="R432" i="2" a="1"/>
  <c r="R432" i="2"/>
  <c r="Q432" i="2" a="1"/>
  <c r="Q432" i="2"/>
  <c r="P432" i="2" a="1"/>
  <c r="P432" i="2"/>
  <c r="O432" i="2" a="1"/>
  <c r="O432" i="2" s="1"/>
  <c r="N432" i="2" a="1"/>
  <c r="N432" i="2" s="1"/>
  <c r="M432" i="2" a="1"/>
  <c r="M432" i="2"/>
  <c r="L432" i="2"/>
  <c r="K432" i="2" a="1"/>
  <c r="K432" i="2" s="1"/>
  <c r="I432" i="2" a="1"/>
  <c r="I432" i="2"/>
  <c r="AJ431" i="2" a="1"/>
  <c r="AJ431" i="2" s="1"/>
  <c r="AI431" i="2" a="1"/>
  <c r="AI431" i="2" s="1"/>
  <c r="AH431" i="2" a="1"/>
  <c r="AH431" i="2"/>
  <c r="AG431" i="2" a="1"/>
  <c r="AG431" i="2" s="1"/>
  <c r="AD431" i="2" a="1"/>
  <c r="AD431" i="2" s="1"/>
  <c r="AB431" i="2"/>
  <c r="Y431" i="2" a="1"/>
  <c r="Y431" i="2"/>
  <c r="V431" i="2"/>
  <c r="T431" i="2"/>
  <c r="R431" i="2" a="1"/>
  <c r="R431" i="2" s="1"/>
  <c r="Q431" i="2" a="1"/>
  <c r="Q431" i="2" s="1"/>
  <c r="P431" i="2" a="1"/>
  <c r="P431" i="2"/>
  <c r="O431" i="2" a="1"/>
  <c r="O431" i="2"/>
  <c r="N431" i="2" a="1"/>
  <c r="N431" i="2" s="1"/>
  <c r="M431" i="2" a="1"/>
  <c r="M431" i="2"/>
  <c r="K431" i="2" a="1"/>
  <c r="K431" i="2"/>
  <c r="AC431" i="2" s="1"/>
  <c r="I431" i="2" a="1"/>
  <c r="I431" i="2" s="1"/>
  <c r="AJ430" i="2" a="1"/>
  <c r="AJ430" i="2"/>
  <c r="AI430" i="2" a="1"/>
  <c r="AI430" i="2" s="1"/>
  <c r="AH430" i="2" a="1"/>
  <c r="AH430" i="2"/>
  <c r="AG430" i="2" a="1"/>
  <c r="AG430" i="2" s="1"/>
  <c r="AD430" i="2" a="1"/>
  <c r="AD430" i="2"/>
  <c r="AB430" i="2"/>
  <c r="Y430" i="2" a="1"/>
  <c r="Y430" i="2" s="1"/>
  <c r="V430" i="2"/>
  <c r="T430" i="2"/>
  <c r="R430" i="2" a="1"/>
  <c r="R430" i="2"/>
  <c r="Q430" i="2" a="1"/>
  <c r="Q430" i="2" s="1"/>
  <c r="P430" i="2" a="1"/>
  <c r="P430" i="2" s="1"/>
  <c r="O430" i="2" a="1"/>
  <c r="O430" i="2" s="1"/>
  <c r="N430" i="2" a="1"/>
  <c r="N430" i="2"/>
  <c r="M430" i="2" a="1"/>
  <c r="M430" i="2" s="1"/>
  <c r="K430" i="2" a="1"/>
  <c r="K430" i="2" s="1"/>
  <c r="I430" i="2" a="1"/>
  <c r="I430" i="2"/>
  <c r="AJ429" i="2" a="1"/>
  <c r="AJ429" i="2" s="1"/>
  <c r="AI429" i="2" a="1"/>
  <c r="AI429" i="2"/>
  <c r="AH429" i="2" a="1"/>
  <c r="AH429" i="2"/>
  <c r="AG429" i="2" a="1"/>
  <c r="AG429" i="2"/>
  <c r="AD429" i="2" a="1"/>
  <c r="AD429" i="2" s="1"/>
  <c r="AB429" i="2"/>
  <c r="Y429" i="2" a="1"/>
  <c r="Y429" i="2" s="1"/>
  <c r="V429" i="2"/>
  <c r="T429" i="2"/>
  <c r="R429" i="2" a="1"/>
  <c r="R429" i="2"/>
  <c r="Q429" i="2" a="1"/>
  <c r="Q429" i="2" s="1"/>
  <c r="P429" i="2" a="1"/>
  <c r="P429" i="2"/>
  <c r="O429" i="2" a="1"/>
  <c r="O429" i="2" s="1"/>
  <c r="N429" i="2" a="1"/>
  <c r="N429" i="2"/>
  <c r="M429" i="2" a="1"/>
  <c r="M429" i="2" s="1"/>
  <c r="K429" i="2" a="1"/>
  <c r="K429" i="2" s="1"/>
  <c r="I429" i="2" a="1"/>
  <c r="I429" i="2" s="1"/>
  <c r="AJ428" i="2" a="1"/>
  <c r="AJ428" i="2" s="1"/>
  <c r="AI428" i="2" a="1"/>
  <c r="AI428" i="2"/>
  <c r="AH428" i="2" a="1"/>
  <c r="AH428" i="2" s="1"/>
  <c r="AG428" i="2" a="1"/>
  <c r="AG428" i="2" s="1"/>
  <c r="AD428" i="2" a="1"/>
  <c r="AD428" i="2" s="1"/>
  <c r="AB428" i="2"/>
  <c r="Y428" i="2" a="1"/>
  <c r="Y428" i="2"/>
  <c r="V428" i="2"/>
  <c r="T428" i="2"/>
  <c r="R428" i="2" a="1"/>
  <c r="R428" i="2" s="1"/>
  <c r="Q428" i="2" a="1"/>
  <c r="Q428" i="2" s="1"/>
  <c r="P428" i="2" a="1"/>
  <c r="P428" i="2" s="1"/>
  <c r="O428" i="2" a="1"/>
  <c r="O428" i="2"/>
  <c r="N428" i="2" a="1"/>
  <c r="N428" i="2" s="1"/>
  <c r="M428" i="2" a="1"/>
  <c r="M428" i="2"/>
  <c r="K428" i="2" a="1"/>
  <c r="K428" i="2"/>
  <c r="AC428" i="2" s="1"/>
  <c r="I428" i="2" a="1"/>
  <c r="I428" i="2"/>
  <c r="AJ427" i="2" a="1"/>
  <c r="AJ427" i="2"/>
  <c r="AI427" i="2" a="1"/>
  <c r="AI427" i="2"/>
  <c r="AH427" i="2" a="1"/>
  <c r="AH427" i="2"/>
  <c r="AG427" i="2" a="1"/>
  <c r="AG427" i="2" s="1"/>
  <c r="AD427" i="2" a="1"/>
  <c r="AD427" i="2"/>
  <c r="AB427" i="2"/>
  <c r="Y427" i="2" a="1"/>
  <c r="Y427" i="2"/>
  <c r="V427" i="2"/>
  <c r="W427" i="2" s="1"/>
  <c r="T427" i="2"/>
  <c r="R427" i="2" a="1"/>
  <c r="R427" i="2"/>
  <c r="Q427" i="2" a="1"/>
  <c r="Q427" i="2"/>
  <c r="P427" i="2" a="1"/>
  <c r="P427" i="2" s="1"/>
  <c r="O427" i="2" a="1"/>
  <c r="O427" i="2"/>
  <c r="N427" i="2" a="1"/>
  <c r="N427" i="2" s="1"/>
  <c r="M427" i="2" a="1"/>
  <c r="M427" i="2" s="1"/>
  <c r="L427" i="2"/>
  <c r="K427" i="2" a="1"/>
  <c r="K427" i="2" s="1"/>
  <c r="AC427" i="2" s="1"/>
  <c r="I427" i="2" a="1"/>
  <c r="I427" i="2" s="1"/>
  <c r="AJ426" i="2" a="1"/>
  <c r="AJ426" i="2"/>
  <c r="AI426" i="2" a="1"/>
  <c r="AI426" i="2" s="1"/>
  <c r="AH426" i="2" a="1"/>
  <c r="AH426" i="2" s="1"/>
  <c r="AG426" i="2" a="1"/>
  <c r="AG426" i="2"/>
  <c r="AD426" i="2" a="1"/>
  <c r="AD426" i="2" s="1"/>
  <c r="AB426" i="2"/>
  <c r="Y426" i="2" a="1"/>
  <c r="Y426" i="2" s="1"/>
  <c r="V426" i="2"/>
  <c r="W426" i="2" s="1"/>
  <c r="AK426" i="2" s="1"/>
  <c r="T426" i="2"/>
  <c r="R426" i="2" a="1"/>
  <c r="R426" i="2" s="1"/>
  <c r="Q426" i="2" a="1"/>
  <c r="Q426" i="2" s="1"/>
  <c r="P426" i="2" a="1"/>
  <c r="P426" i="2"/>
  <c r="O426" i="2" a="1"/>
  <c r="O426" i="2"/>
  <c r="N426" i="2" a="1"/>
  <c r="N426" i="2"/>
  <c r="M426" i="2" a="1"/>
  <c r="M426" i="2" s="1"/>
  <c r="L426" i="2"/>
  <c r="K426" i="2" a="1"/>
  <c r="K426" i="2"/>
  <c r="AF426" i="2" s="1"/>
  <c r="I426" i="2" a="1"/>
  <c r="I426" i="2" s="1"/>
  <c r="AJ425" i="2" a="1"/>
  <c r="AJ425" i="2" s="1"/>
  <c r="AI425" i="2" a="1"/>
  <c r="AI425" i="2"/>
  <c r="AH425" i="2" a="1"/>
  <c r="AH425" i="2" s="1"/>
  <c r="AG425" i="2" a="1"/>
  <c r="AG425" i="2" s="1"/>
  <c r="AD425" i="2" a="1"/>
  <c r="AD425" i="2" s="1"/>
  <c r="AC425" i="2"/>
  <c r="AB425" i="2"/>
  <c r="Y425" i="2" a="1"/>
  <c r="Y425" i="2" s="1"/>
  <c r="X425" i="2"/>
  <c r="W425" i="2"/>
  <c r="V425" i="2"/>
  <c r="T425" i="2"/>
  <c r="R425" i="2" a="1"/>
  <c r="R425" i="2"/>
  <c r="Q425" i="2" a="1"/>
  <c r="Q425" i="2" s="1"/>
  <c r="P425" i="2" a="1"/>
  <c r="P425" i="2"/>
  <c r="O425" i="2" a="1"/>
  <c r="O425" i="2" s="1"/>
  <c r="N425" i="2" a="1"/>
  <c r="N425" i="2"/>
  <c r="M425" i="2" a="1"/>
  <c r="M425" i="2"/>
  <c r="K425" i="2" a="1"/>
  <c r="K425" i="2" s="1"/>
  <c r="I425" i="2" a="1"/>
  <c r="I425" i="2"/>
  <c r="AJ424" i="2" a="1"/>
  <c r="AJ424" i="2" s="1"/>
  <c r="AI424" i="2" a="1"/>
  <c r="AI424" i="2"/>
  <c r="AH424" i="2" a="1"/>
  <c r="AH424" i="2" s="1"/>
  <c r="AG424" i="2" a="1"/>
  <c r="AG424" i="2"/>
  <c r="AD424" i="2" a="1"/>
  <c r="AD424" i="2"/>
  <c r="AC424" i="2"/>
  <c r="AB424" i="2"/>
  <c r="Y424" i="2" a="1"/>
  <c r="Y424" i="2"/>
  <c r="X424" i="2"/>
  <c r="W424" i="2"/>
  <c r="V424" i="2"/>
  <c r="T424" i="2"/>
  <c r="R424" i="2" a="1"/>
  <c r="R424" i="2" s="1"/>
  <c r="Q424" i="2" a="1"/>
  <c r="Q424" i="2"/>
  <c r="P424" i="2" a="1"/>
  <c r="P424" i="2"/>
  <c r="O424" i="2" a="1"/>
  <c r="O424" i="2"/>
  <c r="N424" i="2" a="1"/>
  <c r="N424" i="2"/>
  <c r="M424" i="2" a="1"/>
  <c r="M424" i="2" s="1"/>
  <c r="K424" i="2" a="1"/>
  <c r="K424" i="2" s="1"/>
  <c r="I424" i="2" a="1"/>
  <c r="I424" i="2"/>
  <c r="AJ423" i="2" a="1"/>
  <c r="AJ423" i="2"/>
  <c r="AI423" i="2" a="1"/>
  <c r="AI423" i="2" s="1"/>
  <c r="AH423" i="2" a="1"/>
  <c r="AH423" i="2" s="1"/>
  <c r="AG423" i="2" a="1"/>
  <c r="AG423" i="2" s="1"/>
  <c r="AD423" i="2" a="1"/>
  <c r="AD423" i="2" s="1"/>
  <c r="AC423" i="2"/>
  <c r="AB423" i="2"/>
  <c r="Y423" i="2" a="1"/>
  <c r="Y423" i="2" s="1"/>
  <c r="V423" i="2"/>
  <c r="T423" i="2"/>
  <c r="R423" i="2" a="1"/>
  <c r="R423" i="2" s="1"/>
  <c r="Q423" i="2" a="1"/>
  <c r="Q423" i="2"/>
  <c r="P423" i="2" a="1"/>
  <c r="P423" i="2" s="1"/>
  <c r="O423" i="2" a="1"/>
  <c r="O423" i="2" s="1"/>
  <c r="N423" i="2" a="1"/>
  <c r="N423" i="2" s="1"/>
  <c r="M423" i="2" a="1"/>
  <c r="M423" i="2"/>
  <c r="K423" i="2" a="1"/>
  <c r="K423" i="2"/>
  <c r="X423" i="2" s="1"/>
  <c r="I423" i="2" a="1"/>
  <c r="I423" i="2" s="1"/>
  <c r="AJ422" i="2" a="1"/>
  <c r="AJ422" i="2" s="1"/>
  <c r="AI422" i="2" a="1"/>
  <c r="AI422" i="2" s="1"/>
  <c r="AH422" i="2" a="1"/>
  <c r="AH422" i="2"/>
  <c r="AG422" i="2" a="1"/>
  <c r="AG422" i="2" s="1"/>
  <c r="AD422" i="2" a="1"/>
  <c r="AD422" i="2" s="1"/>
  <c r="AB422" i="2"/>
  <c r="Y422" i="2" a="1"/>
  <c r="Y422" i="2"/>
  <c r="V422" i="2"/>
  <c r="T422" i="2"/>
  <c r="R422" i="2" a="1"/>
  <c r="R422" i="2"/>
  <c r="Q422" i="2" a="1"/>
  <c r="Q422" i="2" s="1"/>
  <c r="P422" i="2" a="1"/>
  <c r="P422" i="2"/>
  <c r="O422" i="2" a="1"/>
  <c r="O422" i="2" s="1"/>
  <c r="N422" i="2" a="1"/>
  <c r="N422" i="2" s="1"/>
  <c r="M422" i="2" a="1"/>
  <c r="M422" i="2" s="1"/>
  <c r="K422" i="2" a="1"/>
  <c r="K422" i="2" s="1"/>
  <c r="I422" i="2" a="1"/>
  <c r="I422" i="2" s="1"/>
  <c r="AJ421" i="2" a="1"/>
  <c r="AJ421" i="2" s="1"/>
  <c r="AI421" i="2" a="1"/>
  <c r="AI421" i="2" s="1"/>
  <c r="AH421" i="2" a="1"/>
  <c r="AH421" i="2" s="1"/>
  <c r="AG421" i="2" a="1"/>
  <c r="AG421" i="2"/>
  <c r="AD421" i="2" a="1"/>
  <c r="AD421" i="2" s="1"/>
  <c r="Y421" i="2" a="1"/>
  <c r="Y421" i="2" s="1"/>
  <c r="V421" i="2"/>
  <c r="T421" i="2"/>
  <c r="R421" i="2" a="1"/>
  <c r="R421" i="2" s="1"/>
  <c r="Q421" i="2" a="1"/>
  <c r="Q421" i="2" s="1"/>
  <c r="P421" i="2" a="1"/>
  <c r="P421" i="2"/>
  <c r="O421" i="2" a="1"/>
  <c r="O421" i="2" s="1"/>
  <c r="N421" i="2" a="1"/>
  <c r="N421" i="2"/>
  <c r="M421" i="2" a="1"/>
  <c r="M421" i="2" s="1"/>
  <c r="L421" i="2"/>
  <c r="K421" i="2" a="1"/>
  <c r="K421" i="2"/>
  <c r="AF421" i="2" s="1"/>
  <c r="I421" i="2" a="1"/>
  <c r="I421" i="2"/>
  <c r="AJ420" i="2" a="1"/>
  <c r="AJ420" i="2" s="1"/>
  <c r="AI420" i="2" a="1"/>
  <c r="AI420" i="2"/>
  <c r="AH420" i="2" a="1"/>
  <c r="AH420" i="2" s="1"/>
  <c r="AG420" i="2" a="1"/>
  <c r="AG420" i="2"/>
  <c r="AD420" i="2" a="1"/>
  <c r="AD420" i="2"/>
  <c r="AC420" i="2"/>
  <c r="AB420" i="2"/>
  <c r="Y420" i="2" a="1"/>
  <c r="Y420" i="2" s="1"/>
  <c r="V420" i="2"/>
  <c r="T420" i="2"/>
  <c r="R420" i="2" a="1"/>
  <c r="R420" i="2"/>
  <c r="Q420" i="2" a="1"/>
  <c r="Q420" i="2"/>
  <c r="P420" i="2" a="1"/>
  <c r="P420" i="2"/>
  <c r="O420" i="2" a="1"/>
  <c r="O420" i="2" s="1"/>
  <c r="N420" i="2" a="1"/>
  <c r="N420" i="2" s="1"/>
  <c r="M420" i="2" a="1"/>
  <c r="M420" i="2"/>
  <c r="L420" i="2"/>
  <c r="K420" i="2" a="1"/>
  <c r="K420" i="2" s="1"/>
  <c r="I420" i="2" a="1"/>
  <c r="I420" i="2"/>
  <c r="AJ419" i="2" a="1"/>
  <c r="AJ419" i="2" s="1"/>
  <c r="AI419" i="2" a="1"/>
  <c r="AI419" i="2" s="1"/>
  <c r="AH419" i="2" a="1"/>
  <c r="AH419" i="2"/>
  <c r="AG419" i="2" a="1"/>
  <c r="AG419" i="2" s="1"/>
  <c r="AD419" i="2" a="1"/>
  <c r="AD419" i="2" s="1"/>
  <c r="AB419" i="2"/>
  <c r="Y419" i="2" a="1"/>
  <c r="Y419" i="2"/>
  <c r="V419" i="2"/>
  <c r="W419" i="2" s="1"/>
  <c r="T419" i="2"/>
  <c r="R419" i="2" a="1"/>
  <c r="R419" i="2" s="1"/>
  <c r="Q419" i="2" a="1"/>
  <c r="Q419" i="2"/>
  <c r="P419" i="2" a="1"/>
  <c r="P419" i="2"/>
  <c r="O419" i="2" a="1"/>
  <c r="O419" i="2"/>
  <c r="N419" i="2" a="1"/>
  <c r="N419" i="2" s="1"/>
  <c r="M419" i="2" a="1"/>
  <c r="M419" i="2" s="1"/>
  <c r="L419" i="2"/>
  <c r="K419" i="2" a="1"/>
  <c r="K419" i="2"/>
  <c r="AC419" i="2" s="1"/>
  <c r="I419" i="2" a="1"/>
  <c r="I419" i="2"/>
  <c r="AJ418" i="2" a="1"/>
  <c r="AJ418" i="2"/>
  <c r="AI418" i="2" a="1"/>
  <c r="AI418" i="2" s="1"/>
  <c r="AH418" i="2" a="1"/>
  <c r="AH418" i="2"/>
  <c r="AG418" i="2" a="1"/>
  <c r="AG418" i="2" s="1"/>
  <c r="AF418" i="2"/>
  <c r="AD418" i="2" a="1"/>
  <c r="AD418" i="2"/>
  <c r="AB418" i="2"/>
  <c r="Y418" i="2" a="1"/>
  <c r="Y418" i="2" s="1"/>
  <c r="V418" i="2"/>
  <c r="T418" i="2"/>
  <c r="R418" i="2" a="1"/>
  <c r="R418" i="2"/>
  <c r="Q418" i="2" a="1"/>
  <c r="Q418" i="2"/>
  <c r="P418" i="2" a="1"/>
  <c r="P418" i="2" s="1"/>
  <c r="O418" i="2" a="1"/>
  <c r="O418" i="2" s="1"/>
  <c r="N418" i="2" a="1"/>
  <c r="N418" i="2"/>
  <c r="M418" i="2" a="1"/>
  <c r="M418" i="2"/>
  <c r="K418" i="2" a="1"/>
  <c r="K418" i="2" s="1"/>
  <c r="I418" i="2" a="1"/>
  <c r="I418" i="2"/>
  <c r="AJ417" i="2" a="1"/>
  <c r="AJ417" i="2" s="1"/>
  <c r="AI417" i="2" a="1"/>
  <c r="AI417" i="2"/>
  <c r="AH417" i="2" a="1"/>
  <c r="AH417" i="2" s="1"/>
  <c r="AG417" i="2" a="1"/>
  <c r="AG417" i="2"/>
  <c r="AD417" i="2" a="1"/>
  <c r="AD417" i="2" s="1"/>
  <c r="AB417" i="2"/>
  <c r="Y417" i="2" a="1"/>
  <c r="Y417" i="2" s="1"/>
  <c r="V417" i="2"/>
  <c r="T417" i="2"/>
  <c r="R417" i="2" a="1"/>
  <c r="R417" i="2"/>
  <c r="Q417" i="2" a="1"/>
  <c r="Q417" i="2"/>
  <c r="P417" i="2" a="1"/>
  <c r="P417" i="2"/>
  <c r="O417" i="2" a="1"/>
  <c r="O417" i="2" s="1"/>
  <c r="N417" i="2" a="1"/>
  <c r="N417" i="2" s="1"/>
  <c r="M417" i="2" a="1"/>
  <c r="M417" i="2" s="1"/>
  <c r="K417" i="2" a="1"/>
  <c r="K417" i="2" s="1"/>
  <c r="I417" i="2" a="1"/>
  <c r="I417" i="2" s="1"/>
  <c r="AJ416" i="2" a="1"/>
  <c r="AJ416" i="2" s="1"/>
  <c r="AI416" i="2" a="1"/>
  <c r="AI416" i="2"/>
  <c r="AH416" i="2" a="1"/>
  <c r="AH416" i="2" s="1"/>
  <c r="AG416" i="2" a="1"/>
  <c r="AG416" i="2"/>
  <c r="AD416" i="2" a="1"/>
  <c r="AD416" i="2" s="1"/>
  <c r="AB416" i="2"/>
  <c r="Y416" i="2" a="1"/>
  <c r="Y416" i="2"/>
  <c r="V416" i="2"/>
  <c r="T416" i="2"/>
  <c r="R416" i="2" a="1"/>
  <c r="R416" i="2" s="1"/>
  <c r="Q416" i="2" a="1"/>
  <c r="Q416" i="2" s="1"/>
  <c r="P416" i="2" a="1"/>
  <c r="P416" i="2" s="1"/>
  <c r="O416" i="2" a="1"/>
  <c r="O416" i="2"/>
  <c r="N416" i="2" a="1"/>
  <c r="N416" i="2" s="1"/>
  <c r="M416" i="2" a="1"/>
  <c r="M416" i="2"/>
  <c r="K416" i="2" a="1"/>
  <c r="K416" i="2" s="1"/>
  <c r="I416" i="2" a="1"/>
  <c r="I416" i="2"/>
  <c r="AJ415" i="2" a="1"/>
  <c r="AJ415" i="2"/>
  <c r="AI415" i="2" a="1"/>
  <c r="AI415" i="2"/>
  <c r="AH415" i="2" a="1"/>
  <c r="AH415" i="2"/>
  <c r="AG415" i="2" a="1"/>
  <c r="AG415" i="2"/>
  <c r="AF415" i="2"/>
  <c r="AD415" i="2" a="1"/>
  <c r="AD415" i="2"/>
  <c r="Y415" i="2" a="1"/>
  <c r="Y415" i="2" s="1"/>
  <c r="X415" i="2"/>
  <c r="V415" i="2"/>
  <c r="T415" i="2"/>
  <c r="R415" i="2" a="1"/>
  <c r="R415" i="2"/>
  <c r="Q415" i="2" a="1"/>
  <c r="Q415" i="2"/>
  <c r="P415" i="2" a="1"/>
  <c r="P415" i="2" s="1"/>
  <c r="O415" i="2" a="1"/>
  <c r="O415" i="2" s="1"/>
  <c r="N415" i="2" a="1"/>
  <c r="N415" i="2" s="1"/>
  <c r="M415" i="2" a="1"/>
  <c r="M415" i="2"/>
  <c r="K415" i="2" a="1"/>
  <c r="K415" i="2" s="1"/>
  <c r="I415" i="2" a="1"/>
  <c r="I415" i="2" s="1"/>
  <c r="AJ414" i="2" a="1"/>
  <c r="AJ414" i="2" s="1"/>
  <c r="AI414" i="2" a="1"/>
  <c r="AI414" i="2" s="1"/>
  <c r="AH414" i="2" a="1"/>
  <c r="AH414" i="2" s="1"/>
  <c r="AG414" i="2" a="1"/>
  <c r="AG414" i="2"/>
  <c r="AD414" i="2" a="1"/>
  <c r="AD414" i="2" s="1"/>
  <c r="AB414" i="2"/>
  <c r="Y414" i="2" a="1"/>
  <c r="Y414" i="2"/>
  <c r="V414" i="2"/>
  <c r="W414" i="2" s="1"/>
  <c r="AK414" i="2" s="1"/>
  <c r="T414" i="2"/>
  <c r="R414" i="2" a="1"/>
  <c r="R414" i="2" s="1"/>
  <c r="Q414" i="2" a="1"/>
  <c r="Q414" i="2" s="1"/>
  <c r="P414" i="2" a="1"/>
  <c r="P414" i="2"/>
  <c r="O414" i="2" a="1"/>
  <c r="O414" i="2" s="1"/>
  <c r="N414" i="2" a="1"/>
  <c r="N414" i="2"/>
  <c r="M414" i="2" a="1"/>
  <c r="M414" i="2" s="1"/>
  <c r="L414" i="2"/>
  <c r="K414" i="2" a="1"/>
  <c r="K414" i="2"/>
  <c r="AF414" i="2" s="1"/>
  <c r="I414" i="2" a="1"/>
  <c r="I414" i="2" s="1"/>
  <c r="AJ413" i="2" a="1"/>
  <c r="AJ413" i="2"/>
  <c r="AI413" i="2" a="1"/>
  <c r="AI413" i="2"/>
  <c r="AH413" i="2" a="1"/>
  <c r="AH413" i="2"/>
  <c r="AG413" i="2" a="1"/>
  <c r="AG413" i="2" s="1"/>
  <c r="AD413" i="2" a="1"/>
  <c r="AD413" i="2" s="1"/>
  <c r="AB413" i="2"/>
  <c r="Y413" i="2" a="1"/>
  <c r="Y413" i="2" s="1"/>
  <c r="V413" i="2"/>
  <c r="W413" i="2" s="1"/>
  <c r="T413" i="2"/>
  <c r="R413" i="2" a="1"/>
  <c r="R413" i="2"/>
  <c r="Q413" i="2" a="1"/>
  <c r="Q413" i="2" s="1"/>
  <c r="P413" i="2" a="1"/>
  <c r="P413" i="2"/>
  <c r="O413" i="2" a="1"/>
  <c r="O413" i="2" s="1"/>
  <c r="N413" i="2" a="1"/>
  <c r="N413" i="2"/>
  <c r="M413" i="2" a="1"/>
  <c r="M413" i="2" s="1"/>
  <c r="K413" i="2" a="1"/>
  <c r="K413" i="2" s="1"/>
  <c r="I413" i="2" a="1"/>
  <c r="I413" i="2"/>
  <c r="AJ412" i="2" a="1"/>
  <c r="AJ412" i="2" s="1"/>
  <c r="AI412" i="2" a="1"/>
  <c r="AI412" i="2"/>
  <c r="AH412" i="2" a="1"/>
  <c r="AH412" i="2"/>
  <c r="AG412" i="2" a="1"/>
  <c r="AG412" i="2"/>
  <c r="AD412" i="2" a="1"/>
  <c r="AD412" i="2"/>
  <c r="AB412" i="2"/>
  <c r="Y412" i="2" a="1"/>
  <c r="Y412" i="2"/>
  <c r="W412" i="2"/>
  <c r="V412" i="2"/>
  <c r="T412" i="2"/>
  <c r="R412" i="2" a="1"/>
  <c r="R412" i="2" s="1"/>
  <c r="Q412" i="2" a="1"/>
  <c r="Q412" i="2"/>
  <c r="P412" i="2" a="1"/>
  <c r="P412" i="2" s="1"/>
  <c r="O412" i="2" a="1"/>
  <c r="O412" i="2"/>
  <c r="N412" i="2" a="1"/>
  <c r="N412" i="2" s="1"/>
  <c r="M412" i="2" a="1"/>
  <c r="M412" i="2" s="1"/>
  <c r="K412" i="2" a="1"/>
  <c r="K412" i="2" s="1"/>
  <c r="AC412" i="2" s="1"/>
  <c r="I412" i="2" a="1"/>
  <c r="I412" i="2"/>
  <c r="AJ411" i="2" a="1"/>
  <c r="AJ411" i="2"/>
  <c r="AI411" i="2" a="1"/>
  <c r="AI411" i="2"/>
  <c r="AH411" i="2" a="1"/>
  <c r="AH411" i="2" s="1"/>
  <c r="AG411" i="2" a="1"/>
  <c r="AG411" i="2" s="1"/>
  <c r="AD411" i="2" a="1"/>
  <c r="AD411" i="2"/>
  <c r="AB411" i="2"/>
  <c r="Y411" i="2" a="1"/>
  <c r="Y411" i="2" s="1"/>
  <c r="V411" i="2"/>
  <c r="T411" i="2"/>
  <c r="R411" i="2" a="1"/>
  <c r="R411" i="2" s="1"/>
  <c r="Q411" i="2" a="1"/>
  <c r="Q411" i="2" s="1"/>
  <c r="P411" i="2" a="1"/>
  <c r="P411" i="2" s="1"/>
  <c r="O411" i="2" a="1"/>
  <c r="O411" i="2"/>
  <c r="N411" i="2" a="1"/>
  <c r="N411" i="2" s="1"/>
  <c r="M411" i="2" a="1"/>
  <c r="M411" i="2"/>
  <c r="K411" i="2" a="1"/>
  <c r="K411" i="2"/>
  <c r="I411" i="2" a="1"/>
  <c r="I411" i="2"/>
  <c r="AJ410" i="2" a="1"/>
  <c r="AJ410" i="2"/>
  <c r="AI410" i="2" a="1"/>
  <c r="AI410" i="2"/>
  <c r="AH410" i="2" a="1"/>
  <c r="AH410" i="2" s="1"/>
  <c r="AG410" i="2" a="1"/>
  <c r="AG410" i="2" s="1"/>
  <c r="AD410" i="2" a="1"/>
  <c r="AD410" i="2" s="1"/>
  <c r="AB410" i="2"/>
  <c r="Y410" i="2" a="1"/>
  <c r="Y410" i="2"/>
  <c r="V410" i="2"/>
  <c r="T410" i="2"/>
  <c r="R410" i="2" a="1"/>
  <c r="R410" i="2"/>
  <c r="Q410" i="2" a="1"/>
  <c r="Q410" i="2" s="1"/>
  <c r="P410" i="2" a="1"/>
  <c r="P410" i="2"/>
  <c r="O410" i="2" a="1"/>
  <c r="O410" i="2" s="1"/>
  <c r="N410" i="2" a="1"/>
  <c r="N410" i="2" s="1"/>
  <c r="M410" i="2" a="1"/>
  <c r="M410" i="2" s="1"/>
  <c r="K410" i="2" a="1"/>
  <c r="K410" i="2" s="1"/>
  <c r="I410" i="2" a="1"/>
  <c r="I410" i="2" s="1"/>
  <c r="AJ409" i="2" a="1"/>
  <c r="AJ409" i="2" s="1"/>
  <c r="AI409" i="2" a="1"/>
  <c r="AI409" i="2" s="1"/>
  <c r="AH409" i="2" a="1"/>
  <c r="AH409" i="2" s="1"/>
  <c r="AG409" i="2" a="1"/>
  <c r="AG409" i="2"/>
  <c r="AD409" i="2" a="1"/>
  <c r="AD409" i="2" s="1"/>
  <c r="AB409" i="2"/>
  <c r="Y409" i="2" a="1"/>
  <c r="Y409" i="2"/>
  <c r="V409" i="2"/>
  <c r="T409" i="2"/>
  <c r="R409" i="2" a="1"/>
  <c r="R409" i="2" s="1"/>
  <c r="Q409" i="2" a="1"/>
  <c r="Q409" i="2" s="1"/>
  <c r="P409" i="2" a="1"/>
  <c r="P409" i="2"/>
  <c r="O409" i="2" a="1"/>
  <c r="O409" i="2"/>
  <c r="N409" i="2" a="1"/>
  <c r="N409" i="2" s="1"/>
  <c r="M409" i="2" a="1"/>
  <c r="M409" i="2" s="1"/>
  <c r="K409" i="2" a="1"/>
  <c r="K409" i="2" s="1"/>
  <c r="I409" i="2" a="1"/>
  <c r="I409" i="2"/>
  <c r="AJ408" i="2" a="1"/>
  <c r="AJ408" i="2"/>
  <c r="AI408" i="2" a="1"/>
  <c r="AI408" i="2" s="1"/>
  <c r="AH408" i="2" a="1"/>
  <c r="AH408" i="2" s="1"/>
  <c r="AG408" i="2" a="1"/>
  <c r="AG408" i="2"/>
  <c r="AF408" i="2"/>
  <c r="AD408" i="2" a="1"/>
  <c r="AD408" i="2"/>
  <c r="AC408" i="2"/>
  <c r="AB408" i="2"/>
  <c r="Y408" i="2" a="1"/>
  <c r="Y408" i="2" s="1"/>
  <c r="V408" i="2"/>
  <c r="T408" i="2"/>
  <c r="R408" i="2" a="1"/>
  <c r="R408" i="2"/>
  <c r="Q408" i="2" a="1"/>
  <c r="Q408" i="2"/>
  <c r="P408" i="2" a="1"/>
  <c r="P408" i="2" s="1"/>
  <c r="O408" i="2" a="1"/>
  <c r="O408" i="2" s="1"/>
  <c r="N408" i="2" a="1"/>
  <c r="N408" i="2" s="1"/>
  <c r="M408" i="2" a="1"/>
  <c r="M408" i="2"/>
  <c r="K408" i="2" a="1"/>
  <c r="K408" i="2" s="1"/>
  <c r="I408" i="2" a="1"/>
  <c r="I408" i="2"/>
  <c r="AJ407" i="2" a="1"/>
  <c r="AJ407" i="2"/>
  <c r="AI407" i="2" a="1"/>
  <c r="AI407" i="2" s="1"/>
  <c r="AH407" i="2" a="1"/>
  <c r="AH407" i="2"/>
  <c r="AG407" i="2" a="1"/>
  <c r="AG407" i="2"/>
  <c r="AD407" i="2" a="1"/>
  <c r="AD407" i="2"/>
  <c r="AB407" i="2"/>
  <c r="Y407" i="2" a="1"/>
  <c r="Y407" i="2" s="1"/>
  <c r="V407" i="2"/>
  <c r="T407" i="2"/>
  <c r="R407" i="2" a="1"/>
  <c r="R407" i="2" s="1"/>
  <c r="Q407" i="2" a="1"/>
  <c r="Q407" i="2"/>
  <c r="P407" i="2" a="1"/>
  <c r="P407" i="2"/>
  <c r="O407" i="2" a="1"/>
  <c r="O407" i="2" s="1"/>
  <c r="N407" i="2" a="1"/>
  <c r="N407" i="2"/>
  <c r="M407" i="2" a="1"/>
  <c r="M407" i="2"/>
  <c r="K407" i="2" a="1"/>
  <c r="K407" i="2"/>
  <c r="I407" i="2" a="1"/>
  <c r="I407" i="2"/>
  <c r="AJ406" i="2" a="1"/>
  <c r="AJ406" i="2" s="1"/>
  <c r="AI406" i="2" a="1"/>
  <c r="AI406" i="2" s="1"/>
  <c r="AH406" i="2" a="1"/>
  <c r="AH406" i="2" s="1"/>
  <c r="AG406" i="2" a="1"/>
  <c r="AG406" i="2" s="1"/>
  <c r="AD406" i="2" a="1"/>
  <c r="AD406" i="2"/>
  <c r="AC406" i="2"/>
  <c r="AB406" i="2"/>
  <c r="Y406" i="2" a="1"/>
  <c r="Y406" i="2" s="1"/>
  <c r="V406" i="2"/>
  <c r="W406" i="2" s="1"/>
  <c r="AK406" i="2" s="1"/>
  <c r="T406" i="2"/>
  <c r="R406" i="2" a="1"/>
  <c r="R406" i="2"/>
  <c r="Q406" i="2" a="1"/>
  <c r="Q406" i="2"/>
  <c r="P406" i="2" a="1"/>
  <c r="P406" i="2"/>
  <c r="O406" i="2" a="1"/>
  <c r="O406" i="2" s="1"/>
  <c r="N406" i="2" a="1"/>
  <c r="N406" i="2"/>
  <c r="M406" i="2" a="1"/>
  <c r="M406" i="2"/>
  <c r="K406" i="2" a="1"/>
  <c r="K406" i="2"/>
  <c r="AF406" i="2" s="1"/>
  <c r="I406" i="2" a="1"/>
  <c r="I406" i="2"/>
  <c r="AJ405" i="2" a="1"/>
  <c r="AJ405" i="2" s="1"/>
  <c r="AI405" i="2" a="1"/>
  <c r="AI405" i="2"/>
  <c r="AH405" i="2" a="1"/>
  <c r="AH405" i="2"/>
  <c r="AG405" i="2" a="1"/>
  <c r="AG405" i="2"/>
  <c r="AD405" i="2" a="1"/>
  <c r="AD405" i="2" s="1"/>
  <c r="AB405" i="2"/>
  <c r="Y405" i="2" a="1"/>
  <c r="Y405" i="2"/>
  <c r="V405" i="2"/>
  <c r="W405" i="2" s="1"/>
  <c r="T405" i="2"/>
  <c r="R405" i="2" a="1"/>
  <c r="R405" i="2" s="1"/>
  <c r="Q405" i="2" a="1"/>
  <c r="Q405" i="2" s="1"/>
  <c r="P405" i="2" a="1"/>
  <c r="P405" i="2" s="1"/>
  <c r="O405" i="2" a="1"/>
  <c r="O405" i="2" s="1"/>
  <c r="N405" i="2" a="1"/>
  <c r="N405" i="2"/>
  <c r="M405" i="2" a="1"/>
  <c r="M405" i="2" s="1"/>
  <c r="K405" i="2" a="1"/>
  <c r="K405" i="2" s="1"/>
  <c r="I405" i="2" a="1"/>
  <c r="I405" i="2" s="1"/>
  <c r="AJ404" i="2" a="1"/>
  <c r="AJ404" i="2" s="1"/>
  <c r="AI404" i="2" a="1"/>
  <c r="AI404" i="2"/>
  <c r="AH404" i="2" a="1"/>
  <c r="AH404" i="2" s="1"/>
  <c r="AG404" i="2" a="1"/>
  <c r="AG404" i="2"/>
  <c r="AD404" i="2" a="1"/>
  <c r="AD404" i="2"/>
  <c r="AB404" i="2"/>
  <c r="Y404" i="2" a="1"/>
  <c r="Y404" i="2"/>
  <c r="V404" i="2"/>
  <c r="T404" i="2"/>
  <c r="R404" i="2" a="1"/>
  <c r="R404" i="2"/>
  <c r="Q404" i="2" a="1"/>
  <c r="Q404" i="2" s="1"/>
  <c r="P404" i="2" a="1"/>
  <c r="P404" i="2" s="1"/>
  <c r="O404" i="2" a="1"/>
  <c r="O404" i="2"/>
  <c r="N404" i="2" a="1"/>
  <c r="N404" i="2"/>
  <c r="M404" i="2" a="1"/>
  <c r="M404" i="2"/>
  <c r="K404" i="2" a="1"/>
  <c r="K404" i="2"/>
  <c r="AC404" i="2" s="1"/>
  <c r="I404" i="2" a="1"/>
  <c r="I404" i="2" s="1"/>
  <c r="AJ403" i="2" a="1"/>
  <c r="AJ403" i="2"/>
  <c r="AI403" i="2" a="1"/>
  <c r="AI403" i="2"/>
  <c r="AH403" i="2" a="1"/>
  <c r="AH403" i="2"/>
  <c r="AG403" i="2" a="1"/>
  <c r="AG403" i="2"/>
  <c r="AD403" i="2" a="1"/>
  <c r="AD403" i="2" s="1"/>
  <c r="AB403" i="2"/>
  <c r="Y403" i="2" a="1"/>
  <c r="Y403" i="2" s="1"/>
  <c r="V403" i="2"/>
  <c r="W403" i="2" s="1"/>
  <c r="T403" i="2"/>
  <c r="R403" i="2" a="1"/>
  <c r="R403" i="2" s="1"/>
  <c r="Q403" i="2" a="1"/>
  <c r="Q403" i="2" s="1"/>
  <c r="P403" i="2" a="1"/>
  <c r="P403" i="2"/>
  <c r="O403" i="2" a="1"/>
  <c r="O403" i="2" s="1"/>
  <c r="N403" i="2" a="1"/>
  <c r="N403" i="2"/>
  <c r="M403" i="2" a="1"/>
  <c r="M403" i="2"/>
  <c r="K403" i="2" a="1"/>
  <c r="K403" i="2" s="1"/>
  <c r="I403" i="2" a="1"/>
  <c r="I403" i="2" s="1"/>
  <c r="AJ402" i="2" a="1"/>
  <c r="AJ402" i="2" s="1"/>
  <c r="AI402" i="2" a="1"/>
  <c r="AI402" i="2" s="1"/>
  <c r="AH402" i="2" a="1"/>
  <c r="AH402" i="2"/>
  <c r="AG402" i="2" a="1"/>
  <c r="AG402" i="2"/>
  <c r="AD402" i="2" a="1"/>
  <c r="AD402" i="2" s="1"/>
  <c r="Y402" i="2" a="1"/>
  <c r="Y402" i="2" s="1"/>
  <c r="W402" i="2"/>
  <c r="V402" i="2"/>
  <c r="T402" i="2"/>
  <c r="R402" i="2" a="1"/>
  <c r="R402" i="2" s="1"/>
  <c r="Q402" i="2" a="1"/>
  <c r="Q402" i="2" s="1"/>
  <c r="P402" i="2" a="1"/>
  <c r="P402" i="2"/>
  <c r="O402" i="2" a="1"/>
  <c r="O402" i="2"/>
  <c r="N402" i="2" a="1"/>
  <c r="N402" i="2" s="1"/>
  <c r="M402" i="2" a="1"/>
  <c r="M402" i="2" s="1"/>
  <c r="K402" i="2" a="1"/>
  <c r="K402" i="2" s="1"/>
  <c r="AC402" i="2" s="1"/>
  <c r="I402" i="2" a="1"/>
  <c r="I402" i="2"/>
  <c r="AJ401" i="2" a="1"/>
  <c r="AJ401" i="2" s="1"/>
  <c r="AI401" i="2" a="1"/>
  <c r="AI401" i="2" s="1"/>
  <c r="AH401" i="2" a="1"/>
  <c r="AH401" i="2"/>
  <c r="AG401" i="2" a="1"/>
  <c r="AG401" i="2" s="1"/>
  <c r="AD401" i="2" a="1"/>
  <c r="AD401" i="2" s="1"/>
  <c r="AB401" i="2"/>
  <c r="Y401" i="2" a="1"/>
  <c r="Y401" i="2"/>
  <c r="V401" i="2"/>
  <c r="W401" i="2" s="1"/>
  <c r="AK401" i="2" s="1"/>
  <c r="T401" i="2"/>
  <c r="R401" i="2" a="1"/>
  <c r="R401" i="2" s="1"/>
  <c r="Q401" i="2" a="1"/>
  <c r="Q401" i="2" s="1"/>
  <c r="P401" i="2" a="1"/>
  <c r="P401" i="2"/>
  <c r="O401" i="2" a="1"/>
  <c r="O401" i="2"/>
  <c r="N401" i="2" a="1"/>
  <c r="N401" i="2"/>
  <c r="M401" i="2" a="1"/>
  <c r="M401" i="2"/>
  <c r="L401" i="2"/>
  <c r="K401" i="2" a="1"/>
  <c r="K401" i="2" s="1"/>
  <c r="AF401" i="2" s="1"/>
  <c r="I401" i="2" a="1"/>
  <c r="I401" i="2"/>
  <c r="AJ400" i="2" a="1"/>
  <c r="AJ400" i="2" s="1"/>
  <c r="AI400" i="2" a="1"/>
  <c r="AI400" i="2" s="1"/>
  <c r="AH400" i="2" a="1"/>
  <c r="AH400" i="2" s="1"/>
  <c r="AG400" i="2" a="1"/>
  <c r="AG400" i="2" s="1"/>
  <c r="AD400" i="2" a="1"/>
  <c r="AD400" i="2"/>
  <c r="AC400" i="2"/>
  <c r="AB400" i="2"/>
  <c r="Y400" i="2" a="1"/>
  <c r="Y400" i="2" s="1"/>
  <c r="X400" i="2"/>
  <c r="V400" i="2"/>
  <c r="W400" i="2" s="1"/>
  <c r="AK400" i="2" s="1"/>
  <c r="T400" i="2"/>
  <c r="R400" i="2" a="1"/>
  <c r="R400" i="2" s="1"/>
  <c r="Q400" i="2" a="1"/>
  <c r="Q400" i="2"/>
  <c r="P400" i="2" a="1"/>
  <c r="P400" i="2" s="1"/>
  <c r="O400" i="2" a="1"/>
  <c r="O400" i="2"/>
  <c r="N400" i="2" a="1"/>
  <c r="N400" i="2"/>
  <c r="M400" i="2" a="1"/>
  <c r="M400" i="2"/>
  <c r="L400" i="2"/>
  <c r="K400" i="2" a="1"/>
  <c r="K400" i="2"/>
  <c r="AF400" i="2" s="1"/>
  <c r="I400" i="2" a="1"/>
  <c r="I400" i="2"/>
  <c r="AJ399" i="2" a="1"/>
  <c r="AJ399" i="2"/>
  <c r="AI399" i="2" a="1"/>
  <c r="AI399" i="2"/>
  <c r="AH399" i="2" a="1"/>
  <c r="AH399" i="2"/>
  <c r="AG399" i="2" a="1"/>
  <c r="AG399" i="2" s="1"/>
  <c r="AD399" i="2" a="1"/>
  <c r="AD399" i="2" s="1"/>
  <c r="AB399" i="2"/>
  <c r="Y399" i="2" a="1"/>
  <c r="Y399" i="2" s="1"/>
  <c r="X399" i="2"/>
  <c r="V399" i="2"/>
  <c r="W399" i="2" s="1"/>
  <c r="T399" i="2"/>
  <c r="R399" i="2" a="1"/>
  <c r="R399" i="2" s="1"/>
  <c r="Q399" i="2" a="1"/>
  <c r="Q399" i="2"/>
  <c r="P399" i="2" a="1"/>
  <c r="P399" i="2" s="1"/>
  <c r="O399" i="2" a="1"/>
  <c r="O399" i="2" s="1"/>
  <c r="N399" i="2" a="1"/>
  <c r="N399" i="2"/>
  <c r="M399" i="2" a="1"/>
  <c r="M399" i="2"/>
  <c r="K399" i="2" a="1"/>
  <c r="K399" i="2"/>
  <c r="AC399" i="2" s="1"/>
  <c r="I399" i="2" a="1"/>
  <c r="I399" i="2"/>
  <c r="AJ398" i="2" a="1"/>
  <c r="AJ398" i="2"/>
  <c r="AI398" i="2" a="1"/>
  <c r="AI398" i="2" s="1"/>
  <c r="AH398" i="2" a="1"/>
  <c r="AH398" i="2" s="1"/>
  <c r="AG398" i="2" a="1"/>
  <c r="AG398" i="2" s="1"/>
  <c r="AD398" i="2" a="1"/>
  <c r="AD398" i="2" s="1"/>
  <c r="AB398" i="2"/>
  <c r="Y398" i="2" a="1"/>
  <c r="Y398" i="2"/>
  <c r="V398" i="2"/>
  <c r="T398" i="2"/>
  <c r="R398" i="2" a="1"/>
  <c r="R398" i="2"/>
  <c r="Q398" i="2" a="1"/>
  <c r="Q398" i="2" s="1"/>
  <c r="P398" i="2" a="1"/>
  <c r="P398" i="2" s="1"/>
  <c r="O398" i="2" a="1"/>
  <c r="O398" i="2"/>
  <c r="N398" i="2" a="1"/>
  <c r="N398" i="2" s="1"/>
  <c r="M398" i="2" a="1"/>
  <c r="M398" i="2" s="1"/>
  <c r="K398" i="2" a="1"/>
  <c r="K398" i="2" s="1"/>
  <c r="I398" i="2" a="1"/>
  <c r="I398" i="2" s="1"/>
  <c r="AJ397" i="2" a="1"/>
  <c r="AJ397" i="2" s="1"/>
  <c r="AI397" i="2" a="1"/>
  <c r="AI397" i="2" s="1"/>
  <c r="AH397" i="2" a="1"/>
  <c r="AH397" i="2"/>
  <c r="AG397" i="2" a="1"/>
  <c r="AG397" i="2"/>
  <c r="AD397" i="2" a="1"/>
  <c r="AD397" i="2" s="1"/>
  <c r="AB397" i="2"/>
  <c r="Y397" i="2" a="1"/>
  <c r="Y397" i="2"/>
  <c r="X397" i="2"/>
  <c r="V397" i="2"/>
  <c r="W397" i="2" s="1"/>
  <c r="T397" i="2"/>
  <c r="R397" i="2" a="1"/>
  <c r="R397" i="2" s="1"/>
  <c r="Q397" i="2" a="1"/>
  <c r="Q397" i="2" s="1"/>
  <c r="P397" i="2" a="1"/>
  <c r="P397" i="2" s="1"/>
  <c r="O397" i="2" a="1"/>
  <c r="O397" i="2"/>
  <c r="N397" i="2" a="1"/>
  <c r="N397" i="2" s="1"/>
  <c r="M397" i="2" a="1"/>
  <c r="M397" i="2" s="1"/>
  <c r="L397" i="2"/>
  <c r="K397" i="2" a="1"/>
  <c r="K397" i="2"/>
  <c r="AF397" i="2" s="1"/>
  <c r="I397" i="2" a="1"/>
  <c r="I397" i="2"/>
  <c r="AJ396" i="2" a="1"/>
  <c r="AJ396" i="2"/>
  <c r="AI396" i="2" a="1"/>
  <c r="AI396" i="2" s="1"/>
  <c r="AH396" i="2" a="1"/>
  <c r="AH396" i="2" s="1"/>
  <c r="AG396" i="2" a="1"/>
  <c r="AG396" i="2" s="1"/>
  <c r="AD396" i="2" a="1"/>
  <c r="AD396" i="2"/>
  <c r="Y396" i="2" a="1"/>
  <c r="Y396" i="2" s="1"/>
  <c r="V396" i="2"/>
  <c r="T396" i="2"/>
  <c r="R396" i="2" a="1"/>
  <c r="R396" i="2"/>
  <c r="Q396" i="2" a="1"/>
  <c r="Q396" i="2"/>
  <c r="P396" i="2" a="1"/>
  <c r="P396" i="2"/>
  <c r="O396" i="2" a="1"/>
  <c r="O396" i="2" s="1"/>
  <c r="N396" i="2" a="1"/>
  <c r="N396" i="2"/>
  <c r="M396" i="2" a="1"/>
  <c r="M396" i="2"/>
  <c r="K396" i="2" a="1"/>
  <c r="K396" i="2" s="1"/>
  <c r="I396" i="2" a="1"/>
  <c r="I396" i="2" s="1"/>
  <c r="AJ395" i="2" a="1"/>
  <c r="AJ395" i="2" s="1"/>
  <c r="AI395" i="2" a="1"/>
  <c r="AI395" i="2"/>
  <c r="AH395" i="2" a="1"/>
  <c r="AH395" i="2"/>
  <c r="AG395" i="2" a="1"/>
  <c r="AG395" i="2"/>
  <c r="AD395" i="2" a="1"/>
  <c r="AD395" i="2" s="1"/>
  <c r="AB395" i="2"/>
  <c r="Y395" i="2" a="1"/>
  <c r="Y395" i="2" s="1"/>
  <c r="X395" i="2"/>
  <c r="V395" i="2"/>
  <c r="W395" i="2" s="1"/>
  <c r="T395" i="2"/>
  <c r="R395" i="2" a="1"/>
  <c r="R395" i="2" s="1"/>
  <c r="Q395" i="2" a="1"/>
  <c r="Q395" i="2" s="1"/>
  <c r="P395" i="2" a="1"/>
  <c r="P395" i="2"/>
  <c r="O395" i="2" a="1"/>
  <c r="O395" i="2" s="1"/>
  <c r="N395" i="2" a="1"/>
  <c r="N395" i="2" s="1"/>
  <c r="M395" i="2" a="1"/>
  <c r="M395" i="2" s="1"/>
  <c r="L395" i="2"/>
  <c r="K395" i="2" a="1"/>
  <c r="K395" i="2"/>
  <c r="AF395" i="2" s="1"/>
  <c r="I395" i="2" a="1"/>
  <c r="I395" i="2"/>
  <c r="AJ394" i="2" a="1"/>
  <c r="AJ394" i="2" s="1"/>
  <c r="AI394" i="2" a="1"/>
  <c r="AI394" i="2" s="1"/>
  <c r="AH394" i="2" a="1"/>
  <c r="AH394" i="2" s="1"/>
  <c r="AG394" i="2" a="1"/>
  <c r="AG394" i="2" s="1"/>
  <c r="AD394" i="2" a="1"/>
  <c r="AD394" i="2"/>
  <c r="AC394" i="2"/>
  <c r="AB394" i="2"/>
  <c r="Y394" i="2" a="1"/>
  <c r="Y394" i="2"/>
  <c r="V394" i="2"/>
  <c r="T394" i="2"/>
  <c r="R394" i="2" a="1"/>
  <c r="R394" i="2"/>
  <c r="Q394" i="2" a="1"/>
  <c r="Q394" i="2" s="1"/>
  <c r="P394" i="2" a="1"/>
  <c r="P394" i="2" s="1"/>
  <c r="O394" i="2" a="1"/>
  <c r="O394" i="2"/>
  <c r="N394" i="2" a="1"/>
  <c r="N394" i="2"/>
  <c r="M394" i="2" a="1"/>
  <c r="M394" i="2"/>
  <c r="K394" i="2" a="1"/>
  <c r="K394" i="2" s="1"/>
  <c r="I394" i="2" a="1"/>
  <c r="I394" i="2"/>
  <c r="AJ393" i="2" a="1"/>
  <c r="AJ393" i="2"/>
  <c r="AI393" i="2" a="1"/>
  <c r="AI393" i="2"/>
  <c r="AH393" i="2" a="1"/>
  <c r="AH393" i="2"/>
  <c r="AG393" i="2" a="1"/>
  <c r="AG393" i="2"/>
  <c r="AD393" i="2" a="1"/>
  <c r="AD393" i="2"/>
  <c r="AC393" i="2"/>
  <c r="AB393" i="2"/>
  <c r="Y393" i="2" a="1"/>
  <c r="Y393" i="2" s="1"/>
  <c r="X393" i="2"/>
  <c r="V393" i="2"/>
  <c r="W393" i="2" s="1"/>
  <c r="AK393" i="2" s="1"/>
  <c r="T393" i="2"/>
  <c r="R393" i="2" a="1"/>
  <c r="R393" i="2" s="1"/>
  <c r="Q393" i="2" a="1"/>
  <c r="Q393" i="2"/>
  <c r="P393" i="2" a="1"/>
  <c r="P393" i="2" s="1"/>
  <c r="O393" i="2" a="1"/>
  <c r="O393" i="2" s="1"/>
  <c r="N393" i="2" a="1"/>
  <c r="N393" i="2" s="1"/>
  <c r="M393" i="2" a="1"/>
  <c r="M393" i="2" s="1"/>
  <c r="L393" i="2"/>
  <c r="K393" i="2" a="1"/>
  <c r="K393" i="2"/>
  <c r="AF393" i="2" s="1"/>
  <c r="I393" i="2" a="1"/>
  <c r="I393" i="2" s="1"/>
  <c r="AJ392" i="2" a="1"/>
  <c r="AJ392" i="2" s="1"/>
  <c r="AI392" i="2" a="1"/>
  <c r="AI392" i="2" s="1"/>
  <c r="AH392" i="2" a="1"/>
  <c r="AH392" i="2" s="1"/>
  <c r="AG392" i="2" a="1"/>
  <c r="AG392" i="2" s="1"/>
  <c r="AD392" i="2" a="1"/>
  <c r="AD392" i="2" s="1"/>
  <c r="AB392" i="2"/>
  <c r="Y392" i="2" a="1"/>
  <c r="Y392" i="2"/>
  <c r="V392" i="2"/>
  <c r="T392" i="2"/>
  <c r="R392" i="2" a="1"/>
  <c r="R392" i="2" s="1"/>
  <c r="Q392" i="2" a="1"/>
  <c r="Q392" i="2" s="1"/>
  <c r="P392" i="2" a="1"/>
  <c r="P392" i="2"/>
  <c r="O392" i="2" a="1"/>
  <c r="O392" i="2"/>
  <c r="N392" i="2" a="1"/>
  <c r="N392" i="2"/>
  <c r="M392" i="2" a="1"/>
  <c r="M392" i="2"/>
  <c r="K392" i="2" a="1"/>
  <c r="K392" i="2"/>
  <c r="I392" i="2" a="1"/>
  <c r="I392" i="2" s="1"/>
  <c r="AJ391" i="2" a="1"/>
  <c r="AJ391" i="2"/>
  <c r="AI391" i="2" a="1"/>
  <c r="AI391" i="2"/>
  <c r="AH391" i="2" a="1"/>
  <c r="AH391" i="2"/>
  <c r="AG391" i="2" a="1"/>
  <c r="AG391" i="2" s="1"/>
  <c r="AD391" i="2" a="1"/>
  <c r="AD391" i="2" s="1"/>
  <c r="AB391" i="2"/>
  <c r="Y391" i="2" a="1"/>
  <c r="Y391" i="2" s="1"/>
  <c r="V391" i="2"/>
  <c r="T391" i="2"/>
  <c r="R391" i="2" a="1"/>
  <c r="R391" i="2"/>
  <c r="Q391" i="2" a="1"/>
  <c r="Q391" i="2" s="1"/>
  <c r="P391" i="2" a="1"/>
  <c r="P391" i="2" s="1"/>
  <c r="O391" i="2" a="1"/>
  <c r="O391" i="2" s="1"/>
  <c r="N391" i="2" a="1"/>
  <c r="N391" i="2" s="1"/>
  <c r="M391" i="2" a="1"/>
  <c r="M391" i="2" s="1"/>
  <c r="K391" i="2" a="1"/>
  <c r="K391" i="2"/>
  <c r="I391" i="2" a="1"/>
  <c r="I391" i="2"/>
  <c r="AJ390" i="2" a="1"/>
  <c r="AJ390" i="2" s="1"/>
  <c r="AI390" i="2" a="1"/>
  <c r="AI390" i="2" s="1"/>
  <c r="AH390" i="2" a="1"/>
  <c r="AH390" i="2" s="1"/>
  <c r="AG390" i="2" a="1"/>
  <c r="AG390" i="2"/>
  <c r="AF390" i="2"/>
  <c r="AD390" i="2" a="1"/>
  <c r="AD390" i="2"/>
  <c r="AB390" i="2"/>
  <c r="Y390" i="2" a="1"/>
  <c r="Y390" i="2"/>
  <c r="V390" i="2"/>
  <c r="T390" i="2"/>
  <c r="R390" i="2" a="1"/>
  <c r="R390" i="2" s="1"/>
  <c r="Q390" i="2" a="1"/>
  <c r="Q390" i="2"/>
  <c r="P390" i="2" a="1"/>
  <c r="P390" i="2"/>
  <c r="O390" i="2" a="1"/>
  <c r="O390" i="2"/>
  <c r="N390" i="2" a="1"/>
  <c r="N390" i="2"/>
  <c r="M390" i="2" a="1"/>
  <c r="M390" i="2"/>
  <c r="L390" i="2"/>
  <c r="K390" i="2" a="1"/>
  <c r="K390" i="2" s="1"/>
  <c r="I390" i="2" a="1"/>
  <c r="I390" i="2" s="1"/>
  <c r="AJ389" i="2" a="1"/>
  <c r="AJ389" i="2"/>
  <c r="AI389" i="2" a="1"/>
  <c r="AI389" i="2"/>
  <c r="AH389" i="2" a="1"/>
  <c r="AH389" i="2" s="1"/>
  <c r="AG389" i="2" a="1"/>
  <c r="AG389" i="2" s="1"/>
  <c r="AD389" i="2" a="1"/>
  <c r="AD389" i="2" s="1"/>
  <c r="AC389" i="2"/>
  <c r="AB389" i="2"/>
  <c r="Y389" i="2" a="1"/>
  <c r="Y389" i="2" s="1"/>
  <c r="V389" i="2"/>
  <c r="T389" i="2"/>
  <c r="R389" i="2" a="1"/>
  <c r="R389" i="2" s="1"/>
  <c r="Q389" i="2" a="1"/>
  <c r="Q389" i="2" s="1"/>
  <c r="P389" i="2" a="1"/>
  <c r="P389" i="2"/>
  <c r="O389" i="2" a="1"/>
  <c r="O389" i="2" s="1"/>
  <c r="N389" i="2" a="1"/>
  <c r="N389" i="2" s="1"/>
  <c r="M389" i="2" a="1"/>
  <c r="M389" i="2"/>
  <c r="L389" i="2"/>
  <c r="K389" i="2" a="1"/>
  <c r="K389" i="2"/>
  <c r="I389" i="2" a="1"/>
  <c r="I389" i="2"/>
  <c r="AJ388" i="2" a="1"/>
  <c r="AJ388" i="2" s="1"/>
  <c r="AI388" i="2" a="1"/>
  <c r="AI388" i="2" s="1"/>
  <c r="AH388" i="2" a="1"/>
  <c r="AH388" i="2"/>
  <c r="AG388" i="2" a="1"/>
  <c r="AG388" i="2" s="1"/>
  <c r="AF388" i="2"/>
  <c r="AD388" i="2" a="1"/>
  <c r="AD388" i="2"/>
  <c r="AB388" i="2"/>
  <c r="Y388" i="2" a="1"/>
  <c r="Y388" i="2"/>
  <c r="V388" i="2"/>
  <c r="T388" i="2"/>
  <c r="R388" i="2" a="1"/>
  <c r="R388" i="2"/>
  <c r="Q388" i="2" a="1"/>
  <c r="Q388" i="2"/>
  <c r="P388" i="2" a="1"/>
  <c r="P388" i="2"/>
  <c r="O388" i="2" a="1"/>
  <c r="O388" i="2"/>
  <c r="N388" i="2" a="1"/>
  <c r="N388" i="2"/>
  <c r="M388" i="2" a="1"/>
  <c r="M388" i="2"/>
  <c r="K388" i="2" a="1"/>
  <c r="K388" i="2" s="1"/>
  <c r="I388" i="2" a="1"/>
  <c r="I388" i="2"/>
  <c r="AJ387" i="2" a="1"/>
  <c r="AJ387" i="2"/>
  <c r="AI387" i="2" a="1"/>
  <c r="AI387" i="2" s="1"/>
  <c r="AH387" i="2" a="1"/>
  <c r="AH387" i="2" s="1"/>
  <c r="AG387" i="2" a="1"/>
  <c r="AG387" i="2"/>
  <c r="AD387" i="2" a="1"/>
  <c r="AD387" i="2" s="1"/>
  <c r="AB387" i="2"/>
  <c r="Y387" i="2" a="1"/>
  <c r="Y387" i="2" s="1"/>
  <c r="V387" i="2"/>
  <c r="W387" i="2" s="1"/>
  <c r="T387" i="2"/>
  <c r="R387" i="2" a="1"/>
  <c r="R387" i="2" s="1"/>
  <c r="Q387" i="2" a="1"/>
  <c r="Q387" i="2"/>
  <c r="P387" i="2" a="1"/>
  <c r="P387" i="2" s="1"/>
  <c r="O387" i="2" a="1"/>
  <c r="O387" i="2" s="1"/>
  <c r="N387" i="2" a="1"/>
  <c r="N387" i="2"/>
  <c r="M387" i="2" a="1"/>
  <c r="M387" i="2" s="1"/>
  <c r="K387" i="2" a="1"/>
  <c r="K387" i="2"/>
  <c r="I387" i="2" a="1"/>
  <c r="I387" i="2"/>
  <c r="AJ386" i="2" a="1"/>
  <c r="AJ386" i="2" s="1"/>
  <c r="AI386" i="2" a="1"/>
  <c r="AI386" i="2"/>
  <c r="AH386" i="2" a="1"/>
  <c r="AH386" i="2" s="1"/>
  <c r="AG386" i="2" a="1"/>
  <c r="AG386" i="2" s="1"/>
  <c r="AD386" i="2" a="1"/>
  <c r="AD386" i="2" s="1"/>
  <c r="AB386" i="2"/>
  <c r="Y386" i="2" a="1"/>
  <c r="Y386" i="2"/>
  <c r="V386" i="2"/>
  <c r="T386" i="2"/>
  <c r="R386" i="2" a="1"/>
  <c r="R386" i="2"/>
  <c r="Q386" i="2" a="1"/>
  <c r="Q386" i="2"/>
  <c r="P386" i="2" a="1"/>
  <c r="P386" i="2"/>
  <c r="O386" i="2" a="1"/>
  <c r="O386" i="2"/>
  <c r="N386" i="2" a="1"/>
  <c r="N386" i="2" s="1"/>
  <c r="M386" i="2" a="1"/>
  <c r="M386" i="2"/>
  <c r="K386" i="2" a="1"/>
  <c r="K386" i="2" s="1"/>
  <c r="I386" i="2" a="1"/>
  <c r="I386" i="2" s="1"/>
  <c r="AJ385" i="2" a="1"/>
  <c r="AJ385" i="2" s="1"/>
  <c r="AI385" i="2" a="1"/>
  <c r="AI385" i="2" s="1"/>
  <c r="AH385" i="2" a="1"/>
  <c r="AH385" i="2"/>
  <c r="AG385" i="2" a="1"/>
  <c r="AG385" i="2"/>
  <c r="AF385" i="2"/>
  <c r="AD385" i="2" a="1"/>
  <c r="AD385" i="2" s="1"/>
  <c r="AB385" i="2"/>
  <c r="Y385" i="2" a="1"/>
  <c r="Y385" i="2" s="1"/>
  <c r="X385" i="2"/>
  <c r="V385" i="2"/>
  <c r="T385" i="2"/>
  <c r="R385" i="2" a="1"/>
  <c r="R385" i="2"/>
  <c r="Q385" i="2" a="1"/>
  <c r="Q385" i="2" s="1"/>
  <c r="P385" i="2" a="1"/>
  <c r="P385" i="2" s="1"/>
  <c r="O385" i="2" a="1"/>
  <c r="O385" i="2"/>
  <c r="N385" i="2" a="1"/>
  <c r="N385" i="2" s="1"/>
  <c r="M385" i="2" a="1"/>
  <c r="M385" i="2" s="1"/>
  <c r="L385" i="2"/>
  <c r="K385" i="2" a="1"/>
  <c r="K385" i="2"/>
  <c r="AC385" i="2" s="1"/>
  <c r="I385" i="2" a="1"/>
  <c r="I385" i="2"/>
  <c r="AJ384" i="2" a="1"/>
  <c r="AJ384" i="2" s="1"/>
  <c r="AI384" i="2" a="1"/>
  <c r="AI384" i="2" s="1"/>
  <c r="AH384" i="2" a="1"/>
  <c r="AH384" i="2" s="1"/>
  <c r="AG384" i="2" a="1"/>
  <c r="AG384" i="2" s="1"/>
  <c r="AF384" i="2"/>
  <c r="AD384" i="2" a="1"/>
  <c r="AD384" i="2"/>
  <c r="AC384" i="2"/>
  <c r="AB384" i="2"/>
  <c r="Y384" i="2" a="1"/>
  <c r="Y384" i="2"/>
  <c r="W384" i="2"/>
  <c r="AK384" i="2" s="1"/>
  <c r="V384" i="2"/>
  <c r="T384" i="2"/>
  <c r="R384" i="2" a="1"/>
  <c r="R384" i="2" s="1"/>
  <c r="Q384" i="2" a="1"/>
  <c r="Q384" i="2"/>
  <c r="P384" i="2" a="1"/>
  <c r="P384" i="2" s="1"/>
  <c r="O384" i="2" a="1"/>
  <c r="O384" i="2" s="1"/>
  <c r="N384" i="2" a="1"/>
  <c r="N384" i="2"/>
  <c r="M384" i="2" a="1"/>
  <c r="M384" i="2"/>
  <c r="L384" i="2"/>
  <c r="K384" i="2" a="1"/>
  <c r="K384" i="2" s="1"/>
  <c r="X384" i="2" s="1"/>
  <c r="I384" i="2" a="1"/>
  <c r="I384" i="2" s="1"/>
  <c r="AJ383" i="2" a="1"/>
  <c r="AJ383" i="2"/>
  <c r="AI383" i="2" a="1"/>
  <c r="AI383" i="2"/>
  <c r="AH383" i="2" a="1"/>
  <c r="AH383" i="2"/>
  <c r="AG383" i="2" a="1"/>
  <c r="AG383" i="2" s="1"/>
  <c r="AD383" i="2" a="1"/>
  <c r="AD383" i="2"/>
  <c r="AB383" i="2"/>
  <c r="Y383" i="2" a="1"/>
  <c r="Y383" i="2" s="1"/>
  <c r="V383" i="2"/>
  <c r="T383" i="2"/>
  <c r="R383" i="2" a="1"/>
  <c r="R383" i="2" s="1"/>
  <c r="Q383" i="2" a="1"/>
  <c r="Q383" i="2"/>
  <c r="P383" i="2" a="1"/>
  <c r="P383" i="2" s="1"/>
  <c r="O383" i="2" a="1"/>
  <c r="O383" i="2" s="1"/>
  <c r="N383" i="2" a="1"/>
  <c r="N383" i="2" s="1"/>
  <c r="M383" i="2" a="1"/>
  <c r="M383" i="2" s="1"/>
  <c r="K383" i="2" a="1"/>
  <c r="K383" i="2"/>
  <c r="AF383" i="2" s="1"/>
  <c r="I383" i="2" a="1"/>
  <c r="I383" i="2" s="1"/>
  <c r="AJ382" i="2" a="1"/>
  <c r="AJ382" i="2" s="1"/>
  <c r="AI382" i="2" a="1"/>
  <c r="AI382" i="2" s="1"/>
  <c r="AH382" i="2" a="1"/>
  <c r="AH382" i="2" s="1"/>
  <c r="AG382" i="2" a="1"/>
  <c r="AG382" i="2" s="1"/>
  <c r="AD382" i="2" a="1"/>
  <c r="AD382" i="2" s="1"/>
  <c r="AC382" i="2"/>
  <c r="AB382" i="2"/>
  <c r="Y382" i="2" a="1"/>
  <c r="Y382" i="2"/>
  <c r="W382" i="2"/>
  <c r="V382" i="2"/>
  <c r="T382" i="2"/>
  <c r="R382" i="2" a="1"/>
  <c r="R382" i="2"/>
  <c r="Q382" i="2" a="1"/>
  <c r="Q382" i="2" s="1"/>
  <c r="P382" i="2" a="1"/>
  <c r="P382" i="2"/>
  <c r="O382" i="2" a="1"/>
  <c r="O382" i="2"/>
  <c r="N382" i="2" a="1"/>
  <c r="N382" i="2"/>
  <c r="M382" i="2" a="1"/>
  <c r="M382" i="2"/>
  <c r="K382" i="2" a="1"/>
  <c r="K382" i="2"/>
  <c r="AF382" i="2" s="1"/>
  <c r="AK382" i="2" s="1"/>
  <c r="I382" i="2" a="1"/>
  <c r="I382" i="2" s="1"/>
  <c r="AJ381" i="2" a="1"/>
  <c r="AJ381" i="2"/>
  <c r="AI381" i="2" a="1"/>
  <c r="AI381" i="2"/>
  <c r="AH381" i="2" a="1"/>
  <c r="AH381" i="2" s="1"/>
  <c r="AG381" i="2" a="1"/>
  <c r="AG381" i="2"/>
  <c r="AD381" i="2" a="1"/>
  <c r="AD381" i="2" s="1"/>
  <c r="AB381" i="2"/>
  <c r="Y381" i="2" a="1"/>
  <c r="Y381" i="2" s="1"/>
  <c r="W381" i="2"/>
  <c r="V381" i="2"/>
  <c r="T381" i="2"/>
  <c r="R381" i="2" a="1"/>
  <c r="R381" i="2" s="1"/>
  <c r="Q381" i="2" a="1"/>
  <c r="Q381" i="2" s="1"/>
  <c r="P381" i="2" a="1"/>
  <c r="P381" i="2" s="1"/>
  <c r="O381" i="2" a="1"/>
  <c r="O381" i="2" s="1"/>
  <c r="N381" i="2" a="1"/>
  <c r="N381" i="2" s="1"/>
  <c r="M381" i="2" a="1"/>
  <c r="M381" i="2" s="1"/>
  <c r="L381" i="2"/>
  <c r="K381" i="2" a="1"/>
  <c r="K381" i="2" s="1"/>
  <c r="I381" i="2" a="1"/>
  <c r="I381" i="2" s="1"/>
  <c r="AJ380" i="2" a="1"/>
  <c r="AJ380" i="2" s="1"/>
  <c r="AI380" i="2" a="1"/>
  <c r="AI380" i="2" s="1"/>
  <c r="AH380" i="2" a="1"/>
  <c r="AH380" i="2" s="1"/>
  <c r="AG380" i="2" a="1"/>
  <c r="AG380" i="2" s="1"/>
  <c r="AD380" i="2" a="1"/>
  <c r="AD380" i="2" s="1"/>
  <c r="AB380" i="2"/>
  <c r="Y380" i="2" a="1"/>
  <c r="Y380" i="2"/>
  <c r="V380" i="2"/>
  <c r="T380" i="2"/>
  <c r="R380" i="2" a="1"/>
  <c r="R380" i="2" s="1"/>
  <c r="Q380" i="2" a="1"/>
  <c r="Q380" i="2"/>
  <c r="P380" i="2" a="1"/>
  <c r="P380" i="2"/>
  <c r="O380" i="2" a="1"/>
  <c r="O380" i="2"/>
  <c r="N380" i="2" a="1"/>
  <c r="N380" i="2" s="1"/>
  <c r="M380" i="2" a="1"/>
  <c r="M380" i="2"/>
  <c r="K380" i="2" a="1"/>
  <c r="K380" i="2" s="1"/>
  <c r="I380" i="2" a="1"/>
  <c r="I380" i="2" s="1"/>
  <c r="AJ379" i="2" a="1"/>
  <c r="AJ379" i="2"/>
  <c r="AI379" i="2" a="1"/>
  <c r="AI379" i="2"/>
  <c r="AH379" i="2" a="1"/>
  <c r="AH379" i="2"/>
  <c r="AG379" i="2" a="1"/>
  <c r="AG379" i="2"/>
  <c r="AD379" i="2" a="1"/>
  <c r="AD379" i="2" s="1"/>
  <c r="AC379" i="2"/>
  <c r="AB379" i="2"/>
  <c r="Y379" i="2" a="1"/>
  <c r="Y379" i="2"/>
  <c r="V379" i="2"/>
  <c r="T379" i="2"/>
  <c r="R379" i="2" a="1"/>
  <c r="R379" i="2"/>
  <c r="Q379" i="2" a="1"/>
  <c r="Q379" i="2" s="1"/>
  <c r="P379" i="2" a="1"/>
  <c r="P379" i="2" s="1"/>
  <c r="O379" i="2" a="1"/>
  <c r="O379" i="2" s="1"/>
  <c r="N379" i="2" a="1"/>
  <c r="N379" i="2"/>
  <c r="M379" i="2" a="1"/>
  <c r="M379" i="2"/>
  <c r="K379" i="2" a="1"/>
  <c r="K379" i="2" s="1"/>
  <c r="I379" i="2" a="1"/>
  <c r="I379" i="2"/>
  <c r="AJ378" i="2" a="1"/>
  <c r="AJ378" i="2"/>
  <c r="AI378" i="2" a="1"/>
  <c r="AI378" i="2" s="1"/>
  <c r="AH378" i="2" a="1"/>
  <c r="AH378" i="2" s="1"/>
  <c r="AG378" i="2" a="1"/>
  <c r="AG378" i="2" s="1"/>
  <c r="AD378" i="2" a="1"/>
  <c r="AD378" i="2"/>
  <c r="AB378" i="2"/>
  <c r="Y378" i="2" a="1"/>
  <c r="Y378" i="2" s="1"/>
  <c r="X378" i="2"/>
  <c r="V378" i="2"/>
  <c r="W378" i="2" s="1"/>
  <c r="T378" i="2"/>
  <c r="R378" i="2" a="1"/>
  <c r="R378" i="2" s="1"/>
  <c r="Q378" i="2" a="1"/>
  <c r="Q378" i="2"/>
  <c r="P378" i="2" a="1"/>
  <c r="P378" i="2"/>
  <c r="O378" i="2" a="1"/>
  <c r="O378" i="2" s="1"/>
  <c r="N378" i="2" a="1"/>
  <c r="N378" i="2" s="1"/>
  <c r="M378" i="2" a="1"/>
  <c r="M378" i="2" s="1"/>
  <c r="L378" i="2"/>
  <c r="K378" i="2" a="1"/>
  <c r="K378" i="2" s="1"/>
  <c r="AC378" i="2" s="1"/>
  <c r="I378" i="2" a="1"/>
  <c r="I378" i="2" s="1"/>
  <c r="AJ377" i="2" a="1"/>
  <c r="AJ377" i="2" s="1"/>
  <c r="AI377" i="2" a="1"/>
  <c r="AI377" i="2"/>
  <c r="AH377" i="2" a="1"/>
  <c r="AH377" i="2" s="1"/>
  <c r="AG377" i="2" a="1"/>
  <c r="AG377" i="2" s="1"/>
  <c r="AD377" i="2" a="1"/>
  <c r="AD377" i="2" s="1"/>
  <c r="AC377" i="2"/>
  <c r="AB377" i="2"/>
  <c r="Y377" i="2" a="1"/>
  <c r="Y377" i="2"/>
  <c r="X377" i="2"/>
  <c r="W377" i="2"/>
  <c r="AK377" i="2" s="1"/>
  <c r="V377" i="2"/>
  <c r="T377" i="2"/>
  <c r="R377" i="2" a="1"/>
  <c r="R377" i="2" s="1"/>
  <c r="Q377" i="2" a="1"/>
  <c r="Q377" i="2" s="1"/>
  <c r="P377" i="2" a="1"/>
  <c r="P377" i="2"/>
  <c r="O377" i="2" a="1"/>
  <c r="O377" i="2" s="1"/>
  <c r="N377" i="2" a="1"/>
  <c r="N377" i="2"/>
  <c r="M377" i="2" a="1"/>
  <c r="M377" i="2"/>
  <c r="L377" i="2"/>
  <c r="K377" i="2" a="1"/>
  <c r="K377" i="2"/>
  <c r="AF377" i="2" s="1"/>
  <c r="I377" i="2" a="1"/>
  <c r="I377" i="2"/>
  <c r="AJ376" i="2" a="1"/>
  <c r="AJ376" i="2" s="1"/>
  <c r="AI376" i="2" a="1"/>
  <c r="AI376" i="2"/>
  <c r="AH376" i="2" a="1"/>
  <c r="AH376" i="2"/>
  <c r="AG376" i="2" a="1"/>
  <c r="AG376" i="2" s="1"/>
  <c r="AD376" i="2" a="1"/>
  <c r="AD376" i="2"/>
  <c r="AB376" i="2"/>
  <c r="Y376" i="2" a="1"/>
  <c r="Y376" i="2" s="1"/>
  <c r="V376" i="2"/>
  <c r="T376" i="2"/>
  <c r="R376" i="2" a="1"/>
  <c r="R376" i="2"/>
  <c r="Q376" i="2" a="1"/>
  <c r="Q376" i="2"/>
  <c r="P376" i="2" a="1"/>
  <c r="P376" i="2"/>
  <c r="O376" i="2" a="1"/>
  <c r="O376" i="2" s="1"/>
  <c r="N376" i="2" a="1"/>
  <c r="N376" i="2"/>
  <c r="M376" i="2" a="1"/>
  <c r="M376" i="2"/>
  <c r="K376" i="2" a="1"/>
  <c r="K376" i="2" s="1"/>
  <c r="I376" i="2" a="1"/>
  <c r="I376" i="2" s="1"/>
  <c r="AJ375" i="2" a="1"/>
  <c r="AJ375" i="2"/>
  <c r="AI375" i="2" a="1"/>
  <c r="AI375" i="2" s="1"/>
  <c r="AH375" i="2" a="1"/>
  <c r="AH375" i="2"/>
  <c r="AG375" i="2" a="1"/>
  <c r="AG375" i="2"/>
  <c r="AD375" i="2" a="1"/>
  <c r="AD375" i="2" s="1"/>
  <c r="AB375" i="2"/>
  <c r="Y375" i="2" a="1"/>
  <c r="Y375" i="2"/>
  <c r="V375" i="2"/>
  <c r="W375" i="2" s="1"/>
  <c r="AK375" i="2" s="1"/>
  <c r="T375" i="2"/>
  <c r="R375" i="2" a="1"/>
  <c r="R375" i="2" s="1"/>
  <c r="Q375" i="2" a="1"/>
  <c r="Q375" i="2" s="1"/>
  <c r="P375" i="2" a="1"/>
  <c r="P375" i="2" s="1"/>
  <c r="O375" i="2" a="1"/>
  <c r="O375" i="2" s="1"/>
  <c r="N375" i="2" a="1"/>
  <c r="N375" i="2" s="1"/>
  <c r="M375" i="2" a="1"/>
  <c r="M375" i="2" s="1"/>
  <c r="K375" i="2" a="1"/>
  <c r="K375" i="2"/>
  <c r="AF375" i="2" s="1"/>
  <c r="I375" i="2" a="1"/>
  <c r="I375" i="2" s="1"/>
  <c r="AJ374" i="2" a="1"/>
  <c r="AJ374" i="2"/>
  <c r="AI374" i="2" a="1"/>
  <c r="AI374" i="2"/>
  <c r="AH374" i="2" a="1"/>
  <c r="AH374" i="2" s="1"/>
  <c r="AG374" i="2" a="1"/>
  <c r="AG374" i="2" s="1"/>
  <c r="AD374" i="2" a="1"/>
  <c r="AD374" i="2" s="1"/>
  <c r="AC374" i="2"/>
  <c r="AB374" i="2"/>
  <c r="Y374" i="2" a="1"/>
  <c r="Y374" i="2" s="1"/>
  <c r="X374" i="2"/>
  <c r="V374" i="2"/>
  <c r="T374" i="2"/>
  <c r="R374" i="2" a="1"/>
  <c r="R374" i="2"/>
  <c r="Q374" i="2" a="1"/>
  <c r="Q374" i="2" s="1"/>
  <c r="P374" i="2" a="1"/>
  <c r="P374" i="2"/>
  <c r="O374" i="2" a="1"/>
  <c r="O374" i="2" s="1"/>
  <c r="N374" i="2" a="1"/>
  <c r="N374" i="2" s="1"/>
  <c r="M374" i="2" a="1"/>
  <c r="M374" i="2"/>
  <c r="K374" i="2" a="1"/>
  <c r="K374" i="2"/>
  <c r="W374" i="2" s="1"/>
  <c r="I374" i="2" a="1"/>
  <c r="I374" i="2"/>
  <c r="AJ373" i="2" a="1"/>
  <c r="AJ373" i="2" s="1"/>
  <c r="AI373" i="2" a="1"/>
  <c r="AI373" i="2" s="1"/>
  <c r="AH373" i="2" a="1"/>
  <c r="AH373" i="2"/>
  <c r="AG373" i="2" a="1"/>
  <c r="AG373" i="2"/>
  <c r="AD373" i="2" a="1"/>
  <c r="AD373" i="2"/>
  <c r="AC373" i="2"/>
  <c r="AB373" i="2"/>
  <c r="Y373" i="2" a="1"/>
  <c r="Y373" i="2"/>
  <c r="V373" i="2"/>
  <c r="T373" i="2"/>
  <c r="R373" i="2" a="1"/>
  <c r="R373" i="2" s="1"/>
  <c r="Q373" i="2" a="1"/>
  <c r="Q373" i="2" s="1"/>
  <c r="P373" i="2" a="1"/>
  <c r="P373" i="2" s="1"/>
  <c r="O373" i="2" a="1"/>
  <c r="O373" i="2" s="1"/>
  <c r="N373" i="2" a="1"/>
  <c r="N373" i="2" s="1"/>
  <c r="M373" i="2" a="1"/>
  <c r="M373" i="2"/>
  <c r="K373" i="2" a="1"/>
  <c r="K373" i="2" s="1"/>
  <c r="I373" i="2" a="1"/>
  <c r="I373" i="2" s="1"/>
  <c r="AJ372" i="2" a="1"/>
  <c r="AJ372" i="2" s="1"/>
  <c r="AI372" i="2" a="1"/>
  <c r="AI372" i="2" s="1"/>
  <c r="AH372" i="2" a="1"/>
  <c r="AH372" i="2" s="1"/>
  <c r="AG372" i="2" a="1"/>
  <c r="AG372" i="2" s="1"/>
  <c r="AD372" i="2" a="1"/>
  <c r="AD372" i="2"/>
  <c r="Y372" i="2" a="1"/>
  <c r="Y372" i="2" s="1"/>
  <c r="V372" i="2"/>
  <c r="T372" i="2"/>
  <c r="R372" i="2" a="1"/>
  <c r="R372" i="2" s="1"/>
  <c r="Q372" i="2" a="1"/>
  <c r="Q372" i="2"/>
  <c r="P372" i="2" a="1"/>
  <c r="P372" i="2" s="1"/>
  <c r="O372" i="2" a="1"/>
  <c r="O372" i="2" s="1"/>
  <c r="N372" i="2" a="1"/>
  <c r="N372" i="2"/>
  <c r="M372" i="2" a="1"/>
  <c r="M372" i="2" s="1"/>
  <c r="K372" i="2" a="1"/>
  <c r="K372" i="2" s="1"/>
  <c r="I372" i="2" a="1"/>
  <c r="I372" i="2"/>
  <c r="AJ371" i="2" a="1"/>
  <c r="AJ371" i="2" s="1"/>
  <c r="AI371" i="2" a="1"/>
  <c r="AI371" i="2" s="1"/>
  <c r="AH371" i="2" a="1"/>
  <c r="AH371" i="2" s="1"/>
  <c r="AG371" i="2" a="1"/>
  <c r="AG371" i="2" s="1"/>
  <c r="AD371" i="2" a="1"/>
  <c r="AD371" i="2"/>
  <c r="AC371" i="2"/>
  <c r="AB371" i="2"/>
  <c r="Y371" i="2" a="1"/>
  <c r="Y371" i="2" s="1"/>
  <c r="W371" i="2"/>
  <c r="V371" i="2"/>
  <c r="T371" i="2"/>
  <c r="R371" i="2" a="1"/>
  <c r="R371" i="2" s="1"/>
  <c r="Q371" i="2" a="1"/>
  <c r="Q371" i="2"/>
  <c r="P371" i="2" a="1"/>
  <c r="P371" i="2"/>
  <c r="O371" i="2" a="1"/>
  <c r="O371" i="2" s="1"/>
  <c r="N371" i="2" a="1"/>
  <c r="N371" i="2"/>
  <c r="M371" i="2" a="1"/>
  <c r="M371" i="2"/>
  <c r="K371" i="2" a="1"/>
  <c r="K371" i="2"/>
  <c r="L371" i="2" s="1"/>
  <c r="I371" i="2" a="1"/>
  <c r="I371" i="2" s="1"/>
  <c r="AJ370" i="2" a="1"/>
  <c r="AJ370" i="2" s="1"/>
  <c r="AI370" i="2" a="1"/>
  <c r="AI370" i="2"/>
  <c r="AH370" i="2" a="1"/>
  <c r="AH370" i="2"/>
  <c r="AG370" i="2" a="1"/>
  <c r="AG370" i="2" s="1"/>
  <c r="AD370" i="2" a="1"/>
  <c r="AD370" i="2" s="1"/>
  <c r="AC370" i="2"/>
  <c r="AB370" i="2"/>
  <c r="Y370" i="2" a="1"/>
  <c r="Y370" i="2" s="1"/>
  <c r="X370" i="2"/>
  <c r="V370" i="2"/>
  <c r="W370" i="2" s="1"/>
  <c r="T370" i="2"/>
  <c r="R370" i="2" a="1"/>
  <c r="R370" i="2"/>
  <c r="Q370" i="2" a="1"/>
  <c r="Q370" i="2" s="1"/>
  <c r="P370" i="2" a="1"/>
  <c r="P370" i="2"/>
  <c r="O370" i="2" a="1"/>
  <c r="O370" i="2" s="1"/>
  <c r="N370" i="2" a="1"/>
  <c r="N370" i="2" s="1"/>
  <c r="M370" i="2" a="1"/>
  <c r="M370" i="2" s="1"/>
  <c r="K370" i="2" a="1"/>
  <c r="K370" i="2"/>
  <c r="L370" i="2" s="1"/>
  <c r="I370" i="2" a="1"/>
  <c r="I370" i="2"/>
  <c r="AJ369" i="2" a="1"/>
  <c r="AJ369" i="2" s="1"/>
  <c r="AI369" i="2" a="1"/>
  <c r="AI369" i="2" s="1"/>
  <c r="AH369" i="2" a="1"/>
  <c r="AH369" i="2" s="1"/>
  <c r="AG369" i="2" a="1"/>
  <c r="AG369" i="2"/>
  <c r="AD369" i="2" a="1"/>
  <c r="AD369" i="2"/>
  <c r="AB369" i="2"/>
  <c r="Y369" i="2" a="1"/>
  <c r="Y369" i="2"/>
  <c r="V369" i="2"/>
  <c r="T369" i="2"/>
  <c r="R369" i="2" a="1"/>
  <c r="R369" i="2"/>
  <c r="Q369" i="2" a="1"/>
  <c r="Q369" i="2"/>
  <c r="P369" i="2" a="1"/>
  <c r="P369" i="2" s="1"/>
  <c r="O369" i="2" a="1"/>
  <c r="O369" i="2"/>
  <c r="N369" i="2" a="1"/>
  <c r="N369" i="2"/>
  <c r="M369" i="2" a="1"/>
  <c r="M369" i="2" s="1"/>
  <c r="K369" i="2" a="1"/>
  <c r="K369" i="2" s="1"/>
  <c r="I369" i="2" a="1"/>
  <c r="I369" i="2" s="1"/>
  <c r="AJ368" i="2" a="1"/>
  <c r="AJ368" i="2"/>
  <c r="AI368" i="2" a="1"/>
  <c r="AI368" i="2"/>
  <c r="AH368" i="2" a="1"/>
  <c r="AH368" i="2" s="1"/>
  <c r="AG368" i="2" a="1"/>
  <c r="AG368" i="2"/>
  <c r="AD368" i="2" a="1"/>
  <c r="AD368" i="2"/>
  <c r="AB368" i="2"/>
  <c r="Y368" i="2" a="1"/>
  <c r="Y368" i="2" s="1"/>
  <c r="V368" i="2"/>
  <c r="T368" i="2"/>
  <c r="R368" i="2" a="1"/>
  <c r="R368" i="2" s="1"/>
  <c r="Q368" i="2" a="1"/>
  <c r="Q368" i="2" s="1"/>
  <c r="P368" i="2" a="1"/>
  <c r="P368" i="2" s="1"/>
  <c r="O368" i="2" a="1"/>
  <c r="O368" i="2" s="1"/>
  <c r="N368" i="2" a="1"/>
  <c r="N368" i="2" s="1"/>
  <c r="M368" i="2" a="1"/>
  <c r="M368" i="2"/>
  <c r="K368" i="2" a="1"/>
  <c r="K368" i="2"/>
  <c r="I368" i="2" a="1"/>
  <c r="I368" i="2" s="1"/>
  <c r="AJ367" i="2" a="1"/>
  <c r="AJ367" i="2" s="1"/>
  <c r="AI367" i="2" a="1"/>
  <c r="AI367" i="2" s="1"/>
  <c r="AH367" i="2" a="1"/>
  <c r="AH367" i="2"/>
  <c r="AG367" i="2" a="1"/>
  <c r="AG367" i="2" s="1"/>
  <c r="AD367" i="2" a="1"/>
  <c r="AD367" i="2" s="1"/>
  <c r="AB367" i="2"/>
  <c r="Y367" i="2" a="1"/>
  <c r="Y367" i="2"/>
  <c r="V367" i="2"/>
  <c r="T367" i="2"/>
  <c r="R367" i="2" a="1"/>
  <c r="R367" i="2"/>
  <c r="Q367" i="2" a="1"/>
  <c r="Q367" i="2" s="1"/>
  <c r="P367" i="2" a="1"/>
  <c r="P367" i="2"/>
  <c r="O367" i="2" a="1"/>
  <c r="O367" i="2"/>
  <c r="N367" i="2" a="1"/>
  <c r="N367" i="2" s="1"/>
  <c r="M367" i="2" a="1"/>
  <c r="M367" i="2"/>
  <c r="K367" i="2" a="1"/>
  <c r="K367" i="2" s="1"/>
  <c r="I367" i="2" a="1"/>
  <c r="I367" i="2" s="1"/>
  <c r="AJ366" i="2" a="1"/>
  <c r="AJ366" i="2"/>
  <c r="AI366" i="2" a="1"/>
  <c r="AI366" i="2" s="1"/>
  <c r="AH366" i="2" a="1"/>
  <c r="AH366" i="2"/>
  <c r="AG366" i="2" a="1"/>
  <c r="AG366" i="2"/>
  <c r="AF366" i="2"/>
  <c r="AD366" i="2" a="1"/>
  <c r="AD366" i="2" s="1"/>
  <c r="AB366" i="2"/>
  <c r="Y366" i="2" a="1"/>
  <c r="Y366" i="2" s="1"/>
  <c r="V366" i="2"/>
  <c r="T366" i="2"/>
  <c r="R366" i="2" a="1"/>
  <c r="R366" i="2" s="1"/>
  <c r="Q366" i="2" a="1"/>
  <c r="Q366" i="2" s="1"/>
  <c r="P366" i="2" a="1"/>
  <c r="P366" i="2" s="1"/>
  <c r="O366" i="2" a="1"/>
  <c r="O366" i="2" s="1"/>
  <c r="N366" i="2" a="1"/>
  <c r="N366" i="2"/>
  <c r="M366" i="2" a="1"/>
  <c r="M366" i="2" s="1"/>
  <c r="L366" i="2"/>
  <c r="K366" i="2" a="1"/>
  <c r="K366" i="2" s="1"/>
  <c r="I366" i="2" a="1"/>
  <c r="I366" i="2"/>
  <c r="AJ365" i="2" a="1"/>
  <c r="AJ365" i="2" s="1"/>
  <c r="AI365" i="2" a="1"/>
  <c r="AI365" i="2"/>
  <c r="AH365" i="2" a="1"/>
  <c r="AH365" i="2" s="1"/>
  <c r="AG365" i="2" a="1"/>
  <c r="AG365" i="2"/>
  <c r="AD365" i="2" a="1"/>
  <c r="AD365" i="2"/>
  <c r="AB365" i="2"/>
  <c r="Y365" i="2" a="1"/>
  <c r="Y365" i="2" s="1"/>
  <c r="V365" i="2"/>
  <c r="T365" i="2"/>
  <c r="R365" i="2" a="1"/>
  <c r="R365" i="2" s="1"/>
  <c r="Q365" i="2" a="1"/>
  <c r="Q365" i="2"/>
  <c r="P365" i="2" a="1"/>
  <c r="P365" i="2"/>
  <c r="O365" i="2" a="1"/>
  <c r="O365" i="2" s="1"/>
  <c r="N365" i="2" a="1"/>
  <c r="N365" i="2"/>
  <c r="M365" i="2" a="1"/>
  <c r="M365" i="2"/>
  <c r="K365" i="2" a="1"/>
  <c r="K365" i="2" s="1"/>
  <c r="I365" i="2" a="1"/>
  <c r="I365" i="2" s="1"/>
  <c r="AJ364" i="2" a="1"/>
  <c r="AJ364" i="2" s="1"/>
  <c r="AI364" i="2" a="1"/>
  <c r="AI364" i="2"/>
  <c r="AH364" i="2" a="1"/>
  <c r="AH364" i="2"/>
  <c r="AG364" i="2" a="1"/>
  <c r="AG364" i="2" s="1"/>
  <c r="AD364" i="2" a="1"/>
  <c r="AD364" i="2" s="1"/>
  <c r="AB364" i="2"/>
  <c r="Y364" i="2" a="1"/>
  <c r="Y364" i="2"/>
  <c r="V364" i="2"/>
  <c r="W364" i="2" s="1"/>
  <c r="T364" i="2"/>
  <c r="R364" i="2" a="1"/>
  <c r="R364" i="2" s="1"/>
  <c r="Q364" i="2" a="1"/>
  <c r="Q364" i="2" s="1"/>
  <c r="P364" i="2" a="1"/>
  <c r="P364" i="2" s="1"/>
  <c r="O364" i="2" a="1"/>
  <c r="O364" i="2"/>
  <c r="N364" i="2" a="1"/>
  <c r="N364" i="2" s="1"/>
  <c r="M364" i="2" a="1"/>
  <c r="M364" i="2" s="1"/>
  <c r="K364" i="2" a="1"/>
  <c r="K364" i="2"/>
  <c r="I364" i="2" a="1"/>
  <c r="I364" i="2"/>
  <c r="AJ363" i="2" a="1"/>
  <c r="AJ363" i="2"/>
  <c r="AI363" i="2" a="1"/>
  <c r="AI363" i="2" s="1"/>
  <c r="AH363" i="2" a="1"/>
  <c r="AH363" i="2"/>
  <c r="AG363" i="2" a="1"/>
  <c r="AG363" i="2" s="1"/>
  <c r="AF363" i="2"/>
  <c r="AD363" i="2" a="1"/>
  <c r="AD363" i="2"/>
  <c r="AB363" i="2"/>
  <c r="Y363" i="2" a="1"/>
  <c r="Y363" i="2"/>
  <c r="V363" i="2"/>
  <c r="T363" i="2"/>
  <c r="R363" i="2" a="1"/>
  <c r="R363" i="2"/>
  <c r="Q363" i="2" a="1"/>
  <c r="Q363" i="2"/>
  <c r="P363" i="2" a="1"/>
  <c r="P363" i="2" s="1"/>
  <c r="O363" i="2" a="1"/>
  <c r="O363" i="2"/>
  <c r="N363" i="2" a="1"/>
  <c r="N363" i="2"/>
  <c r="M363" i="2" a="1"/>
  <c r="M363" i="2" s="1"/>
  <c r="K363" i="2" a="1"/>
  <c r="K363" i="2" s="1"/>
  <c r="I363" i="2" a="1"/>
  <c r="I363" i="2" s="1"/>
  <c r="AJ362" i="2" a="1"/>
  <c r="AJ362" i="2"/>
  <c r="AI362" i="2" a="1"/>
  <c r="AI362" i="2"/>
  <c r="AH362" i="2" a="1"/>
  <c r="AH362" i="2" s="1"/>
  <c r="AG362" i="2" a="1"/>
  <c r="AG362" i="2"/>
  <c r="AD362" i="2" a="1"/>
  <c r="AD362" i="2" s="1"/>
  <c r="AB362" i="2"/>
  <c r="Y362" i="2" a="1"/>
  <c r="Y362" i="2" s="1"/>
  <c r="X362" i="2"/>
  <c r="V362" i="2"/>
  <c r="W362" i="2" s="1"/>
  <c r="AK362" i="2" s="1"/>
  <c r="T362" i="2"/>
  <c r="R362" i="2" a="1"/>
  <c r="R362" i="2" s="1"/>
  <c r="Q362" i="2" a="1"/>
  <c r="Q362" i="2" s="1"/>
  <c r="P362" i="2" a="1"/>
  <c r="P362" i="2"/>
  <c r="O362" i="2" a="1"/>
  <c r="O362" i="2" s="1"/>
  <c r="N362" i="2" a="1"/>
  <c r="N362" i="2" s="1"/>
  <c r="M362" i="2" a="1"/>
  <c r="M362" i="2" s="1"/>
  <c r="L362" i="2"/>
  <c r="K362" i="2" a="1"/>
  <c r="K362" i="2"/>
  <c r="AF362" i="2" s="1"/>
  <c r="I362" i="2" a="1"/>
  <c r="I362" i="2" s="1"/>
  <c r="AJ361" i="2" a="1"/>
  <c r="AJ361" i="2" s="1"/>
  <c r="AI361" i="2" a="1"/>
  <c r="AI361" i="2" s="1"/>
  <c r="AH361" i="2" a="1"/>
  <c r="AH361" i="2" s="1"/>
  <c r="AG361" i="2" a="1"/>
  <c r="AG361" i="2" s="1"/>
  <c r="AD361" i="2" a="1"/>
  <c r="AD361" i="2" s="1"/>
  <c r="Y361" i="2" a="1"/>
  <c r="Y361" i="2"/>
  <c r="V361" i="2"/>
  <c r="T361" i="2"/>
  <c r="R361" i="2" a="1"/>
  <c r="R361" i="2"/>
  <c r="Q361" i="2" a="1"/>
  <c r="Q361" i="2" s="1"/>
  <c r="P361" i="2" a="1"/>
  <c r="P361" i="2"/>
  <c r="O361" i="2" a="1"/>
  <c r="O361" i="2"/>
  <c r="N361" i="2" a="1"/>
  <c r="N361" i="2" s="1"/>
  <c r="M361" i="2" a="1"/>
  <c r="M361" i="2"/>
  <c r="K361" i="2" a="1"/>
  <c r="K361" i="2" s="1"/>
  <c r="I361" i="2" a="1"/>
  <c r="I361" i="2"/>
  <c r="AJ360" i="2" a="1"/>
  <c r="AJ360" i="2"/>
  <c r="AI360" i="2" a="1"/>
  <c r="AI360" i="2" s="1"/>
  <c r="AH360" i="2" a="1"/>
  <c r="AH360" i="2"/>
  <c r="AG360" i="2" a="1"/>
  <c r="AG360" i="2"/>
  <c r="AD360" i="2" a="1"/>
  <c r="AD360" i="2"/>
  <c r="AB360" i="2"/>
  <c r="Y360" i="2" a="1"/>
  <c r="Y360" i="2" s="1"/>
  <c r="X360" i="2"/>
  <c r="V360" i="2"/>
  <c r="W360" i="2" s="1"/>
  <c r="T360" i="2"/>
  <c r="R360" i="2" a="1"/>
  <c r="R360" i="2" s="1"/>
  <c r="Q360" i="2" a="1"/>
  <c r="Q360" i="2"/>
  <c r="P360" i="2" a="1"/>
  <c r="P360" i="2" s="1"/>
  <c r="O360" i="2" a="1"/>
  <c r="O360" i="2" s="1"/>
  <c r="N360" i="2" a="1"/>
  <c r="N360" i="2" s="1"/>
  <c r="M360" i="2" a="1"/>
  <c r="M360" i="2" s="1"/>
  <c r="K360" i="2" a="1"/>
  <c r="K360" i="2" s="1"/>
  <c r="I360" i="2" a="1"/>
  <c r="I360" i="2"/>
  <c r="AJ359" i="2" a="1"/>
  <c r="AJ359" i="2" s="1"/>
  <c r="AI359" i="2" a="1"/>
  <c r="AI359" i="2" s="1"/>
  <c r="AH359" i="2" a="1"/>
  <c r="AH359" i="2" s="1"/>
  <c r="AG359" i="2" a="1"/>
  <c r="AG359" i="2" s="1"/>
  <c r="AD359" i="2" a="1"/>
  <c r="AD359" i="2"/>
  <c r="AC359" i="2"/>
  <c r="AB359" i="2"/>
  <c r="Y359" i="2" a="1"/>
  <c r="Y359" i="2"/>
  <c r="X359" i="2"/>
  <c r="W359" i="2"/>
  <c r="V359" i="2"/>
  <c r="T359" i="2"/>
  <c r="R359" i="2" a="1"/>
  <c r="R359" i="2" s="1"/>
  <c r="Q359" i="2" a="1"/>
  <c r="Q359" i="2"/>
  <c r="P359" i="2" a="1"/>
  <c r="P359" i="2"/>
  <c r="O359" i="2" a="1"/>
  <c r="O359" i="2" s="1"/>
  <c r="N359" i="2" a="1"/>
  <c r="N359" i="2"/>
  <c r="M359" i="2" a="1"/>
  <c r="M359" i="2"/>
  <c r="L359" i="2"/>
  <c r="K359" i="2" a="1"/>
  <c r="K359" i="2"/>
  <c r="AF359" i="2" s="1"/>
  <c r="I359" i="2" a="1"/>
  <c r="I359" i="2" s="1"/>
  <c r="AJ358" i="2" a="1"/>
  <c r="AJ358" i="2"/>
  <c r="AI358" i="2" a="1"/>
  <c r="AI358" i="2"/>
  <c r="AH358" i="2" a="1"/>
  <c r="AH358" i="2"/>
  <c r="AG358" i="2" a="1"/>
  <c r="AG358" i="2" s="1"/>
  <c r="AD358" i="2" a="1"/>
  <c r="AD358" i="2" s="1"/>
  <c r="AC358" i="2"/>
  <c r="AB358" i="2"/>
  <c r="Y358" i="2" a="1"/>
  <c r="Y358" i="2" s="1"/>
  <c r="X358" i="2"/>
  <c r="V358" i="2"/>
  <c r="W358" i="2" s="1"/>
  <c r="T358" i="2"/>
  <c r="R358" i="2" a="1"/>
  <c r="R358" i="2"/>
  <c r="Q358" i="2" a="1"/>
  <c r="Q358" i="2" s="1"/>
  <c r="P358" i="2" a="1"/>
  <c r="P358" i="2" s="1"/>
  <c r="O358" i="2" a="1"/>
  <c r="O358" i="2" s="1"/>
  <c r="N358" i="2" a="1"/>
  <c r="N358" i="2" s="1"/>
  <c r="M358" i="2" a="1"/>
  <c r="M358" i="2" s="1"/>
  <c r="K358" i="2" a="1"/>
  <c r="K358" i="2"/>
  <c r="L358" i="2" s="1"/>
  <c r="I358" i="2" a="1"/>
  <c r="I358" i="2"/>
  <c r="AJ357" i="2" a="1"/>
  <c r="AJ357" i="2" s="1"/>
  <c r="AI357" i="2" a="1"/>
  <c r="AI357" i="2" s="1"/>
  <c r="AH357" i="2" a="1"/>
  <c r="AH357" i="2" s="1"/>
  <c r="AG357" i="2" a="1"/>
  <c r="AG357" i="2"/>
  <c r="AD357" i="2" a="1"/>
  <c r="AD357" i="2"/>
  <c r="AC357" i="2"/>
  <c r="AB357" i="2"/>
  <c r="Y357" i="2" a="1"/>
  <c r="Y357" i="2"/>
  <c r="V357" i="2"/>
  <c r="T357" i="2"/>
  <c r="R357" i="2" a="1"/>
  <c r="R357" i="2"/>
  <c r="Q357" i="2" a="1"/>
  <c r="Q357" i="2"/>
  <c r="P357" i="2" a="1"/>
  <c r="P357" i="2" s="1"/>
  <c r="O357" i="2" a="1"/>
  <c r="O357" i="2"/>
  <c r="N357" i="2" a="1"/>
  <c r="N357" i="2"/>
  <c r="M357" i="2" a="1"/>
  <c r="M357" i="2" s="1"/>
  <c r="K357" i="2" a="1"/>
  <c r="K357" i="2" s="1"/>
  <c r="I357" i="2" a="1"/>
  <c r="I357" i="2" s="1"/>
  <c r="AJ356" i="2" a="1"/>
  <c r="AJ356" i="2"/>
  <c r="AI356" i="2" a="1"/>
  <c r="AI356" i="2"/>
  <c r="AH356" i="2" a="1"/>
  <c r="AH356" i="2" s="1"/>
  <c r="AG356" i="2" a="1"/>
  <c r="AG356" i="2"/>
  <c r="AD356" i="2" a="1"/>
  <c r="AD356" i="2"/>
  <c r="AC356" i="2"/>
  <c r="AB356" i="2"/>
  <c r="Y356" i="2" a="1"/>
  <c r="Y356" i="2" s="1"/>
  <c r="V356" i="2"/>
  <c r="T356" i="2"/>
  <c r="R356" i="2" a="1"/>
  <c r="R356" i="2" s="1"/>
  <c r="Q356" i="2" a="1"/>
  <c r="Q356" i="2" s="1"/>
  <c r="P356" i="2" a="1"/>
  <c r="P356" i="2" s="1"/>
  <c r="O356" i="2" a="1"/>
  <c r="O356" i="2" s="1"/>
  <c r="N356" i="2" a="1"/>
  <c r="N356" i="2"/>
  <c r="M356" i="2" a="1"/>
  <c r="M356" i="2"/>
  <c r="K356" i="2" a="1"/>
  <c r="K356" i="2"/>
  <c r="I356" i="2" a="1"/>
  <c r="I356" i="2"/>
  <c r="AJ355" i="2" a="1"/>
  <c r="AJ355" i="2" s="1"/>
  <c r="AI355" i="2" a="1"/>
  <c r="AI355" i="2" s="1"/>
  <c r="AH355" i="2" a="1"/>
  <c r="AH355" i="2"/>
  <c r="AG355" i="2" a="1"/>
  <c r="AG355" i="2" s="1"/>
  <c r="AD355" i="2" a="1"/>
  <c r="AD355" i="2"/>
  <c r="AB355" i="2"/>
  <c r="Y355" i="2" a="1"/>
  <c r="Y355" i="2"/>
  <c r="V355" i="2"/>
  <c r="T355" i="2"/>
  <c r="R355" i="2" a="1"/>
  <c r="R355" i="2"/>
  <c r="Q355" i="2" a="1"/>
  <c r="Q355" i="2" s="1"/>
  <c r="P355" i="2" a="1"/>
  <c r="P355" i="2"/>
  <c r="O355" i="2" a="1"/>
  <c r="O355" i="2"/>
  <c r="N355" i="2" a="1"/>
  <c r="N355" i="2" s="1"/>
  <c r="M355" i="2" a="1"/>
  <c r="M355" i="2"/>
  <c r="K355" i="2" a="1"/>
  <c r="K355" i="2" s="1"/>
  <c r="I355" i="2" a="1"/>
  <c r="I355" i="2"/>
  <c r="AJ354" i="2" a="1"/>
  <c r="AJ354" i="2"/>
  <c r="AI354" i="2" a="1"/>
  <c r="AI354" i="2" s="1"/>
  <c r="AH354" i="2" a="1"/>
  <c r="AH354" i="2"/>
  <c r="AG354" i="2" a="1"/>
  <c r="AG354" i="2"/>
  <c r="AD354" i="2" a="1"/>
  <c r="AD354" i="2"/>
  <c r="AB354" i="2"/>
  <c r="Y354" i="2" a="1"/>
  <c r="Y354" i="2"/>
  <c r="V354" i="2"/>
  <c r="T354" i="2"/>
  <c r="R354" i="2" a="1"/>
  <c r="R354" i="2" s="1"/>
  <c r="Q354" i="2" a="1"/>
  <c r="Q354" i="2" s="1"/>
  <c r="P354" i="2" a="1"/>
  <c r="P354" i="2" s="1"/>
  <c r="O354" i="2" a="1"/>
  <c r="O354" i="2" s="1"/>
  <c r="N354" i="2" a="1"/>
  <c r="N354" i="2"/>
  <c r="M354" i="2" a="1"/>
  <c r="M354" i="2" s="1"/>
  <c r="K354" i="2" a="1"/>
  <c r="K354" i="2" s="1"/>
  <c r="I354" i="2" a="1"/>
  <c r="I354" i="2" s="1"/>
  <c r="AJ353" i="2" a="1"/>
  <c r="AJ353" i="2" s="1"/>
  <c r="AI353" i="2" a="1"/>
  <c r="AI353" i="2"/>
  <c r="AH353" i="2" a="1"/>
  <c r="AH353" i="2" s="1"/>
  <c r="AG353" i="2" a="1"/>
  <c r="AG353" i="2" s="1"/>
  <c r="AD353" i="2" a="1"/>
  <c r="AD353" i="2" s="1"/>
  <c r="Y353" i="2" a="1"/>
  <c r="Y353" i="2" s="1"/>
  <c r="V353" i="2"/>
  <c r="T353" i="2"/>
  <c r="R353" i="2" a="1"/>
  <c r="R353" i="2" s="1"/>
  <c r="Q353" i="2" a="1"/>
  <c r="Q353" i="2"/>
  <c r="P353" i="2" a="1"/>
  <c r="P353" i="2"/>
  <c r="O353" i="2" a="1"/>
  <c r="O353" i="2" s="1"/>
  <c r="N353" i="2" a="1"/>
  <c r="N353" i="2"/>
  <c r="M353" i="2" a="1"/>
  <c r="M353" i="2"/>
  <c r="K353" i="2" a="1"/>
  <c r="K353" i="2" s="1"/>
  <c r="I353" i="2" a="1"/>
  <c r="I353" i="2" s="1"/>
  <c r="AJ352" i="2" a="1"/>
  <c r="AJ352" i="2" s="1"/>
  <c r="AI352" i="2" a="1"/>
  <c r="AI352" i="2"/>
  <c r="AH352" i="2" a="1"/>
  <c r="AH352" i="2"/>
  <c r="AG352" i="2" a="1"/>
  <c r="AG352" i="2" s="1"/>
  <c r="AD352" i="2" a="1"/>
  <c r="AD352" i="2" s="1"/>
  <c r="AB352" i="2"/>
  <c r="Y352" i="2" a="1"/>
  <c r="Y352" i="2"/>
  <c r="V352" i="2"/>
  <c r="T352" i="2"/>
  <c r="R352" i="2" a="1"/>
  <c r="R352" i="2" s="1"/>
  <c r="Q352" i="2" a="1"/>
  <c r="Q352" i="2" s="1"/>
  <c r="P352" i="2" a="1"/>
  <c r="P352" i="2"/>
  <c r="O352" i="2" a="1"/>
  <c r="O352" i="2"/>
  <c r="N352" i="2" a="1"/>
  <c r="N352" i="2" s="1"/>
  <c r="M352" i="2" a="1"/>
  <c r="M352" i="2"/>
  <c r="K352" i="2" a="1"/>
  <c r="K352" i="2" s="1"/>
  <c r="I352" i="2" a="1"/>
  <c r="I352" i="2"/>
  <c r="AJ351" i="2" a="1"/>
  <c r="AJ351" i="2"/>
  <c r="AI351" i="2" a="1"/>
  <c r="AI351" i="2" s="1"/>
  <c r="AH351" i="2" a="1"/>
  <c r="AH351" i="2" s="1"/>
  <c r="AG351" i="2" a="1"/>
  <c r="AG351" i="2"/>
  <c r="AF351" i="2"/>
  <c r="AD351" i="2" a="1"/>
  <c r="AD351" i="2"/>
  <c r="AB351" i="2"/>
  <c r="Y351" i="2" a="1"/>
  <c r="Y351" i="2"/>
  <c r="V351" i="2"/>
  <c r="W351" i="2" s="1"/>
  <c r="AK351" i="2" s="1"/>
  <c r="T351" i="2"/>
  <c r="R351" i="2" a="1"/>
  <c r="R351" i="2" s="1"/>
  <c r="Q351" i="2" a="1"/>
  <c r="Q351" i="2"/>
  <c r="P351" i="2" a="1"/>
  <c r="P351" i="2" s="1"/>
  <c r="O351" i="2" a="1"/>
  <c r="O351" i="2"/>
  <c r="N351" i="2" a="1"/>
  <c r="N351" i="2"/>
  <c r="M351" i="2" a="1"/>
  <c r="M351" i="2"/>
  <c r="L351" i="2"/>
  <c r="K351" i="2" a="1"/>
  <c r="K351" i="2" s="1"/>
  <c r="I351" i="2" a="1"/>
  <c r="I351" i="2"/>
  <c r="AJ350" i="2" a="1"/>
  <c r="AJ350" i="2"/>
  <c r="AI350" i="2" a="1"/>
  <c r="AI350" i="2"/>
  <c r="AH350" i="2" a="1"/>
  <c r="AH350" i="2" s="1"/>
  <c r="AG350" i="2" a="1"/>
  <c r="AG350" i="2"/>
  <c r="AD350" i="2" a="1"/>
  <c r="AD350" i="2"/>
  <c r="Y350" i="2" a="1"/>
  <c r="Y350" i="2" s="1"/>
  <c r="X350" i="2"/>
  <c r="V350" i="2"/>
  <c r="W350" i="2" s="1"/>
  <c r="T350" i="2"/>
  <c r="R350" i="2" a="1"/>
  <c r="R350" i="2" s="1"/>
  <c r="Q350" i="2" a="1"/>
  <c r="Q350" i="2" s="1"/>
  <c r="P350" i="2" a="1"/>
  <c r="P350" i="2"/>
  <c r="O350" i="2" a="1"/>
  <c r="O350" i="2" s="1"/>
  <c r="N350" i="2" a="1"/>
  <c r="N350" i="2" s="1"/>
  <c r="M350" i="2" a="1"/>
  <c r="M350" i="2"/>
  <c r="L350" i="2"/>
  <c r="K350" i="2" a="1"/>
  <c r="K350" i="2"/>
  <c r="AF350" i="2" s="1"/>
  <c r="I350" i="2" a="1"/>
  <c r="I350" i="2" s="1"/>
  <c r="AJ349" i="2" a="1"/>
  <c r="AJ349" i="2" s="1"/>
  <c r="AI349" i="2" a="1"/>
  <c r="AI349" i="2" s="1"/>
  <c r="AH349" i="2" a="1"/>
  <c r="AH349" i="2" s="1"/>
  <c r="AG349" i="2" a="1"/>
  <c r="AG349" i="2" s="1"/>
  <c r="AD349" i="2" a="1"/>
  <c r="AD349" i="2" s="1"/>
  <c r="AB349" i="2"/>
  <c r="Y349" i="2" a="1"/>
  <c r="Y349" i="2"/>
  <c r="X349" i="2"/>
  <c r="V349" i="2"/>
  <c r="W349" i="2" s="1"/>
  <c r="T349" i="2"/>
  <c r="R349" i="2" a="1"/>
  <c r="R349" i="2"/>
  <c r="Q349" i="2" a="1"/>
  <c r="Q349" i="2" s="1"/>
  <c r="P349" i="2" a="1"/>
  <c r="P349" i="2"/>
  <c r="O349" i="2" a="1"/>
  <c r="O349" i="2"/>
  <c r="N349" i="2" a="1"/>
  <c r="N349" i="2" s="1"/>
  <c r="M349" i="2" a="1"/>
  <c r="M349" i="2"/>
  <c r="K349" i="2" a="1"/>
  <c r="K349" i="2"/>
  <c r="L349" i="2" s="1"/>
  <c r="I349" i="2" a="1"/>
  <c r="I349" i="2"/>
  <c r="AJ348" i="2" a="1"/>
  <c r="AJ348" i="2"/>
  <c r="AI348" i="2" a="1"/>
  <c r="AI348" i="2"/>
  <c r="AH348" i="2" a="1"/>
  <c r="AH348" i="2" s="1"/>
  <c r="AG348" i="2" a="1"/>
  <c r="AG348" i="2"/>
  <c r="AD348" i="2" a="1"/>
  <c r="AD348" i="2"/>
  <c r="AB348" i="2"/>
  <c r="Y348" i="2" a="1"/>
  <c r="Y348" i="2" s="1"/>
  <c r="V348" i="2"/>
  <c r="W348" i="2" s="1"/>
  <c r="T348" i="2"/>
  <c r="R348" i="2" a="1"/>
  <c r="R348" i="2"/>
  <c r="Q348" i="2" a="1"/>
  <c r="Q348" i="2"/>
  <c r="P348" i="2" a="1"/>
  <c r="P348" i="2" s="1"/>
  <c r="O348" i="2" a="1"/>
  <c r="O348" i="2" s="1"/>
  <c r="N348" i="2" a="1"/>
  <c r="N348" i="2" s="1"/>
  <c r="M348" i="2" a="1"/>
  <c r="M348" i="2" s="1"/>
  <c r="K348" i="2" a="1"/>
  <c r="K348" i="2" s="1"/>
  <c r="X348" i="2" s="1"/>
  <c r="I348" i="2" a="1"/>
  <c r="I348" i="2"/>
  <c r="AJ347" i="2" a="1"/>
  <c r="AJ347" i="2"/>
  <c r="AI347" i="2" a="1"/>
  <c r="AI347" i="2" s="1"/>
  <c r="AH347" i="2" a="1"/>
  <c r="AH347" i="2" s="1"/>
  <c r="AG347" i="2" a="1"/>
  <c r="AG347" i="2"/>
  <c r="AD347" i="2" a="1"/>
  <c r="AD347" i="2"/>
  <c r="AC347" i="2"/>
  <c r="AB347" i="2"/>
  <c r="Y347" i="2" a="1"/>
  <c r="Y347" i="2" s="1"/>
  <c r="X347" i="2"/>
  <c r="W347" i="2"/>
  <c r="V347" i="2"/>
  <c r="T347" i="2"/>
  <c r="R347" i="2" a="1"/>
  <c r="R347" i="2" s="1"/>
  <c r="Q347" i="2" a="1"/>
  <c r="Q347" i="2"/>
  <c r="P347" i="2" a="1"/>
  <c r="P347" i="2"/>
  <c r="O347" i="2" a="1"/>
  <c r="O347" i="2" s="1"/>
  <c r="N347" i="2" a="1"/>
  <c r="N347" i="2"/>
  <c r="M347" i="2" a="1"/>
  <c r="M347" i="2"/>
  <c r="L347" i="2"/>
  <c r="K347" i="2" a="1"/>
  <c r="K347" i="2"/>
  <c r="AF347" i="2" s="1"/>
  <c r="I347" i="2" a="1"/>
  <c r="I347" i="2" s="1"/>
  <c r="AJ346" i="2" a="1"/>
  <c r="AJ346" i="2"/>
  <c r="AI346" i="2" a="1"/>
  <c r="AI346" i="2" s="1"/>
  <c r="AH346" i="2" a="1"/>
  <c r="AH346" i="2"/>
  <c r="AG346" i="2" a="1"/>
  <c r="AG346" i="2" s="1"/>
  <c r="AD346" i="2" a="1"/>
  <c r="AD346" i="2" s="1"/>
  <c r="AC346" i="2"/>
  <c r="AB346" i="2"/>
  <c r="Y346" i="2" a="1"/>
  <c r="Y346" i="2"/>
  <c r="X346" i="2"/>
  <c r="V346" i="2"/>
  <c r="W346" i="2" s="1"/>
  <c r="T346" i="2"/>
  <c r="R346" i="2" a="1"/>
  <c r="R346" i="2"/>
  <c r="Q346" i="2" a="1"/>
  <c r="Q346" i="2" s="1"/>
  <c r="P346" i="2" a="1"/>
  <c r="P346" i="2"/>
  <c r="O346" i="2" a="1"/>
  <c r="O346" i="2" s="1"/>
  <c r="N346" i="2" a="1"/>
  <c r="N346" i="2" s="1"/>
  <c r="M346" i="2" a="1"/>
  <c r="M346" i="2"/>
  <c r="K346" i="2" a="1"/>
  <c r="K346" i="2"/>
  <c r="I346" i="2" a="1"/>
  <c r="I346" i="2"/>
  <c r="AJ345" i="2" a="1"/>
  <c r="AJ345" i="2"/>
  <c r="AI345" i="2" a="1"/>
  <c r="AI345" i="2" s="1"/>
  <c r="AH345" i="2" a="1"/>
  <c r="AH345" i="2"/>
  <c r="AG345" i="2" a="1"/>
  <c r="AG345" i="2"/>
  <c r="AF345" i="2"/>
  <c r="AD345" i="2" a="1"/>
  <c r="AD345" i="2"/>
  <c r="AB345" i="2"/>
  <c r="Y345" i="2" a="1"/>
  <c r="Y345" i="2"/>
  <c r="V345" i="2"/>
  <c r="W345" i="2" s="1"/>
  <c r="AK345" i="2" s="1"/>
  <c r="T345" i="2"/>
  <c r="R345" i="2" a="1"/>
  <c r="R345" i="2"/>
  <c r="Q345" i="2" a="1"/>
  <c r="Q345" i="2"/>
  <c r="P345" i="2" a="1"/>
  <c r="P345" i="2" s="1"/>
  <c r="O345" i="2" a="1"/>
  <c r="O345" i="2" s="1"/>
  <c r="N345" i="2" a="1"/>
  <c r="N345" i="2"/>
  <c r="M345" i="2" a="1"/>
  <c r="M345" i="2" s="1"/>
  <c r="K345" i="2" a="1"/>
  <c r="K345" i="2" s="1"/>
  <c r="I345" i="2" a="1"/>
  <c r="I345" i="2"/>
  <c r="AJ344" i="2" a="1"/>
  <c r="AJ344" i="2" s="1"/>
  <c r="AI344" i="2" a="1"/>
  <c r="AI344" i="2"/>
  <c r="AH344" i="2" a="1"/>
  <c r="AH344" i="2" s="1"/>
  <c r="AG344" i="2" a="1"/>
  <c r="AG344" i="2"/>
  <c r="AD344" i="2" a="1"/>
  <c r="AD344" i="2" s="1"/>
  <c r="AC344" i="2"/>
  <c r="AB344" i="2"/>
  <c r="Y344" i="2" a="1"/>
  <c r="Y344" i="2" s="1"/>
  <c r="V344" i="2"/>
  <c r="T344" i="2"/>
  <c r="R344" i="2" a="1"/>
  <c r="R344" i="2" s="1"/>
  <c r="Q344" i="2" a="1"/>
  <c r="Q344" i="2" s="1"/>
  <c r="P344" i="2" a="1"/>
  <c r="P344" i="2"/>
  <c r="O344" i="2" a="1"/>
  <c r="O344" i="2" s="1"/>
  <c r="N344" i="2" a="1"/>
  <c r="N344" i="2"/>
  <c r="M344" i="2" a="1"/>
  <c r="M344" i="2"/>
  <c r="L344" i="2"/>
  <c r="K344" i="2" a="1"/>
  <c r="K344" i="2"/>
  <c r="I344" i="2" a="1"/>
  <c r="I344" i="2" s="1"/>
  <c r="AJ343" i="2" a="1"/>
  <c r="AJ343" i="2" s="1"/>
  <c r="AI343" i="2" a="1"/>
  <c r="AI343" i="2"/>
  <c r="AH343" i="2" a="1"/>
  <c r="AH343" i="2" s="1"/>
  <c r="AG343" i="2" a="1"/>
  <c r="AG343" i="2" s="1"/>
  <c r="AD343" i="2" a="1"/>
  <c r="AD343" i="2" s="1"/>
  <c r="AB343" i="2"/>
  <c r="Y343" i="2" a="1"/>
  <c r="Y343" i="2"/>
  <c r="V343" i="2"/>
  <c r="T343" i="2"/>
  <c r="R343" i="2" a="1"/>
  <c r="R343" i="2"/>
  <c r="Q343" i="2" a="1"/>
  <c r="Q343" i="2"/>
  <c r="P343" i="2" a="1"/>
  <c r="P343" i="2" s="1"/>
  <c r="O343" i="2" a="1"/>
  <c r="O343" i="2"/>
  <c r="N343" i="2" a="1"/>
  <c r="N343" i="2" s="1"/>
  <c r="M343" i="2" a="1"/>
  <c r="M343" i="2"/>
  <c r="K343" i="2" a="1"/>
  <c r="K343" i="2" s="1"/>
  <c r="I343" i="2" a="1"/>
  <c r="I343" i="2"/>
  <c r="AJ342" i="2" a="1"/>
  <c r="AJ342" i="2"/>
  <c r="AI342" i="2" a="1"/>
  <c r="AI342" i="2" s="1"/>
  <c r="AH342" i="2" a="1"/>
  <c r="AH342" i="2"/>
  <c r="AG342" i="2" a="1"/>
  <c r="AG342" i="2"/>
  <c r="AD342" i="2" a="1"/>
  <c r="AD342" i="2" s="1"/>
  <c r="AB342" i="2"/>
  <c r="Y342" i="2" a="1"/>
  <c r="Y342" i="2"/>
  <c r="V342" i="2"/>
  <c r="T342" i="2"/>
  <c r="R342" i="2" a="1"/>
  <c r="R342" i="2" s="1"/>
  <c r="Q342" i="2" a="1"/>
  <c r="Q342" i="2" s="1"/>
  <c r="P342" i="2" a="1"/>
  <c r="P342" i="2" s="1"/>
  <c r="O342" i="2" a="1"/>
  <c r="O342" i="2"/>
  <c r="N342" i="2" a="1"/>
  <c r="N342" i="2"/>
  <c r="M342" i="2" a="1"/>
  <c r="M342" i="2" s="1"/>
  <c r="K342" i="2" a="1"/>
  <c r="K342" i="2" s="1"/>
  <c r="I342" i="2" a="1"/>
  <c r="I342" i="2"/>
  <c r="AJ341" i="2" a="1"/>
  <c r="AJ341" i="2"/>
  <c r="AI341" i="2" a="1"/>
  <c r="AI341" i="2"/>
  <c r="AH341" i="2" a="1"/>
  <c r="AH341" i="2" s="1"/>
  <c r="AG341" i="2" a="1"/>
  <c r="AG341" i="2" s="1"/>
  <c r="AD341" i="2" a="1"/>
  <c r="AD341" i="2" s="1"/>
  <c r="Y341" i="2" a="1"/>
  <c r="Y341" i="2" s="1"/>
  <c r="W341" i="2"/>
  <c r="V341" i="2"/>
  <c r="T341" i="2"/>
  <c r="R341" i="2" a="1"/>
  <c r="R341" i="2"/>
  <c r="Q341" i="2" a="1"/>
  <c r="Q341" i="2"/>
  <c r="P341" i="2" a="1"/>
  <c r="P341" i="2"/>
  <c r="O341" i="2" a="1"/>
  <c r="O341" i="2" s="1"/>
  <c r="N341" i="2" a="1"/>
  <c r="N341" i="2"/>
  <c r="M341" i="2" a="1"/>
  <c r="M341" i="2"/>
  <c r="L341" i="2"/>
  <c r="K341" i="2" a="1"/>
  <c r="K341" i="2"/>
  <c r="AF341" i="2" s="1"/>
  <c r="I341" i="2" a="1"/>
  <c r="I341" i="2" s="1"/>
  <c r="AJ340" i="2" a="1"/>
  <c r="AJ340" i="2" s="1"/>
  <c r="AI340" i="2" a="1"/>
  <c r="AI340" i="2"/>
  <c r="AH340" i="2" a="1"/>
  <c r="AH340" i="2" s="1"/>
  <c r="AG340" i="2" a="1"/>
  <c r="AG340" i="2"/>
  <c r="AD340" i="2" a="1"/>
  <c r="AD340" i="2" s="1"/>
  <c r="AB340" i="2"/>
  <c r="Y340" i="2" a="1"/>
  <c r="Y340" i="2"/>
  <c r="V340" i="2"/>
  <c r="T340" i="2"/>
  <c r="R340" i="2" a="1"/>
  <c r="R340" i="2"/>
  <c r="Q340" i="2" a="1"/>
  <c r="Q340" i="2" s="1"/>
  <c r="P340" i="2" a="1"/>
  <c r="P340" i="2"/>
  <c r="O340" i="2" a="1"/>
  <c r="O340" i="2"/>
  <c r="N340" i="2" a="1"/>
  <c r="N340" i="2"/>
  <c r="M340" i="2" a="1"/>
  <c r="M340" i="2" s="1"/>
  <c r="K340" i="2" a="1"/>
  <c r="K340" i="2" s="1"/>
  <c r="I340" i="2" a="1"/>
  <c r="I340" i="2"/>
  <c r="AJ339" i="2" a="1"/>
  <c r="AJ339" i="2"/>
  <c r="AI339" i="2" a="1"/>
  <c r="AI339" i="2"/>
  <c r="AH339" i="2" a="1"/>
  <c r="AH339" i="2" s="1"/>
  <c r="AG339" i="2" a="1"/>
  <c r="AG339" i="2"/>
  <c r="AD339" i="2" a="1"/>
  <c r="AD339" i="2"/>
  <c r="AB339" i="2"/>
  <c r="Y339" i="2" a="1"/>
  <c r="Y339" i="2"/>
  <c r="X339" i="2"/>
  <c r="V339" i="2"/>
  <c r="W339" i="2" s="1"/>
  <c r="T339" i="2"/>
  <c r="R339" i="2" a="1"/>
  <c r="R339" i="2"/>
  <c r="Q339" i="2" a="1"/>
  <c r="Q339" i="2"/>
  <c r="P339" i="2" a="1"/>
  <c r="P339" i="2" s="1"/>
  <c r="O339" i="2" a="1"/>
  <c r="O339" i="2"/>
  <c r="N339" i="2" a="1"/>
  <c r="N339" i="2"/>
  <c r="M339" i="2" a="1"/>
  <c r="M339" i="2"/>
  <c r="K339" i="2" a="1"/>
  <c r="K339" i="2" s="1"/>
  <c r="AC339" i="2" s="1"/>
  <c r="I339" i="2" a="1"/>
  <c r="I339" i="2"/>
  <c r="AJ338" i="2" a="1"/>
  <c r="AJ338" i="2"/>
  <c r="AI338" i="2" a="1"/>
  <c r="AI338" i="2" s="1"/>
  <c r="AH338" i="2" a="1"/>
  <c r="AH338" i="2"/>
  <c r="AG338" i="2" a="1"/>
  <c r="AG338" i="2"/>
  <c r="AD338" i="2" a="1"/>
  <c r="AD338" i="2"/>
  <c r="AB338" i="2"/>
  <c r="Y338" i="2" a="1"/>
  <c r="Y338" i="2" s="1"/>
  <c r="X338" i="2"/>
  <c r="W338" i="2"/>
  <c r="V338" i="2"/>
  <c r="T338" i="2"/>
  <c r="R338" i="2" a="1"/>
  <c r="R338" i="2" s="1"/>
  <c r="Q338" i="2" a="1"/>
  <c r="Q338" i="2"/>
  <c r="P338" i="2" a="1"/>
  <c r="P338" i="2"/>
  <c r="O338" i="2" a="1"/>
  <c r="O338" i="2" s="1"/>
  <c r="N338" i="2" a="1"/>
  <c r="N338" i="2"/>
  <c r="M338" i="2" a="1"/>
  <c r="M338" i="2" s="1"/>
  <c r="L338" i="2"/>
  <c r="K338" i="2" a="1"/>
  <c r="K338" i="2"/>
  <c r="AF338" i="2" s="1"/>
  <c r="I338" i="2" a="1"/>
  <c r="I338" i="2" s="1"/>
  <c r="AJ337" i="2" a="1"/>
  <c r="AJ337" i="2"/>
  <c r="AI337" i="2" a="1"/>
  <c r="AI337" i="2" s="1"/>
  <c r="AH337" i="2" a="1"/>
  <c r="AH337" i="2"/>
  <c r="AG337" i="2" a="1"/>
  <c r="AG337" i="2" s="1"/>
  <c r="AD337" i="2" a="1"/>
  <c r="AD337" i="2" s="1"/>
  <c r="AB337" i="2"/>
  <c r="Y337" i="2" a="1"/>
  <c r="Y337" i="2"/>
  <c r="X337" i="2"/>
  <c r="V337" i="2"/>
  <c r="W337" i="2" s="1"/>
  <c r="T337" i="2"/>
  <c r="R337" i="2" a="1"/>
  <c r="R337" i="2"/>
  <c r="Q337" i="2" a="1"/>
  <c r="Q337" i="2" s="1"/>
  <c r="P337" i="2" a="1"/>
  <c r="P337" i="2"/>
  <c r="O337" i="2" a="1"/>
  <c r="O337" i="2"/>
  <c r="N337" i="2" a="1"/>
  <c r="N337" i="2"/>
  <c r="M337" i="2" a="1"/>
  <c r="M337" i="2" s="1"/>
  <c r="K337" i="2" a="1"/>
  <c r="K337" i="2"/>
  <c r="I337" i="2" a="1"/>
  <c r="I337" i="2"/>
  <c r="AJ336" i="2" a="1"/>
  <c r="AJ336" i="2" s="1"/>
  <c r="AI336" i="2" a="1"/>
  <c r="AI336" i="2"/>
  <c r="AH336" i="2" a="1"/>
  <c r="AH336" i="2" s="1"/>
  <c r="AG336" i="2" a="1"/>
  <c r="AG336" i="2"/>
  <c r="AD336" i="2" a="1"/>
  <c r="AD336" i="2"/>
  <c r="AC336" i="2"/>
  <c r="AB336" i="2"/>
  <c r="Y336" i="2" a="1"/>
  <c r="Y336" i="2"/>
  <c r="X336" i="2"/>
  <c r="W336" i="2"/>
  <c r="V336" i="2"/>
  <c r="T336" i="2"/>
  <c r="R336" i="2" a="1"/>
  <c r="R336" i="2"/>
  <c r="Q336" i="2" a="1"/>
  <c r="Q336" i="2" s="1"/>
  <c r="P336" i="2" a="1"/>
  <c r="P336" i="2" s="1"/>
  <c r="O336" i="2" a="1"/>
  <c r="O336" i="2" s="1"/>
  <c r="N336" i="2" a="1"/>
  <c r="N336" i="2"/>
  <c r="M336" i="2" a="1"/>
  <c r="M336" i="2" s="1"/>
  <c r="L336" i="2"/>
  <c r="K336" i="2" a="1"/>
  <c r="K336" i="2" s="1"/>
  <c r="AF336" i="2" s="1"/>
  <c r="I336" i="2" a="1"/>
  <c r="I336" i="2"/>
  <c r="AJ335" i="2" a="1"/>
  <c r="AJ335" i="2" s="1"/>
  <c r="AI335" i="2" a="1"/>
  <c r="AI335" i="2" s="1"/>
  <c r="AH335" i="2" a="1"/>
  <c r="AH335" i="2" s="1"/>
  <c r="AG335" i="2" a="1"/>
  <c r="AG335" i="2"/>
  <c r="AD335" i="2" a="1"/>
  <c r="AD335" i="2" s="1"/>
  <c r="AB335" i="2"/>
  <c r="Y335" i="2" a="1"/>
  <c r="Y335" i="2"/>
  <c r="V335" i="2"/>
  <c r="T335" i="2"/>
  <c r="R335" i="2" a="1"/>
  <c r="R335" i="2" s="1"/>
  <c r="Q335" i="2" a="1"/>
  <c r="Q335" i="2" s="1"/>
  <c r="P335" i="2" a="1"/>
  <c r="P335" i="2"/>
  <c r="O335" i="2" a="1"/>
  <c r="O335" i="2"/>
  <c r="N335" i="2" a="1"/>
  <c r="N335" i="2" s="1"/>
  <c r="M335" i="2" a="1"/>
  <c r="M335" i="2" s="1"/>
  <c r="K335" i="2" a="1"/>
  <c r="K335" i="2"/>
  <c r="AF335" i="2" s="1"/>
  <c r="I335" i="2" a="1"/>
  <c r="I335" i="2" s="1"/>
  <c r="AJ334" i="2" a="1"/>
  <c r="AJ334" i="2" s="1"/>
  <c r="AI334" i="2" a="1"/>
  <c r="AI334" i="2" s="1"/>
  <c r="AH334" i="2" a="1"/>
  <c r="AH334" i="2" s="1"/>
  <c r="AG334" i="2" a="1"/>
  <c r="AG334" i="2"/>
  <c r="AD334" i="2" a="1"/>
  <c r="AD334" i="2" s="1"/>
  <c r="AB334" i="2"/>
  <c r="Y334" i="2" a="1"/>
  <c r="Y334" i="2"/>
  <c r="V334" i="2"/>
  <c r="T334" i="2"/>
  <c r="R334" i="2" a="1"/>
  <c r="R334" i="2"/>
  <c r="Q334" i="2" a="1"/>
  <c r="Q334" i="2" s="1"/>
  <c r="P334" i="2" a="1"/>
  <c r="P334" i="2" s="1"/>
  <c r="O334" i="2" a="1"/>
  <c r="O334" i="2"/>
  <c r="N334" i="2" a="1"/>
  <c r="N334" i="2" s="1"/>
  <c r="M334" i="2" a="1"/>
  <c r="M334" i="2"/>
  <c r="K334" i="2" a="1"/>
  <c r="K334" i="2" s="1"/>
  <c r="I334" i="2" a="1"/>
  <c r="I334" i="2"/>
  <c r="AJ333" i="2" a="1"/>
  <c r="AJ333" i="2"/>
  <c r="AI333" i="2" a="1"/>
  <c r="AI333" i="2" s="1"/>
  <c r="AH333" i="2" a="1"/>
  <c r="AH333" i="2"/>
  <c r="AG333" i="2" a="1"/>
  <c r="AG333" i="2"/>
  <c r="AD333" i="2" a="1"/>
  <c r="AD333" i="2"/>
  <c r="Y333" i="2" a="1"/>
  <c r="Y333" i="2" s="1"/>
  <c r="V333" i="2"/>
  <c r="W333" i="2" s="1"/>
  <c r="T333" i="2"/>
  <c r="R333" i="2" a="1"/>
  <c r="R333" i="2" s="1"/>
  <c r="Q333" i="2" a="1"/>
  <c r="Q333" i="2"/>
  <c r="P333" i="2" a="1"/>
  <c r="P333" i="2"/>
  <c r="O333" i="2" a="1"/>
  <c r="O333" i="2" s="1"/>
  <c r="N333" i="2" a="1"/>
  <c r="N333" i="2" s="1"/>
  <c r="M333" i="2" a="1"/>
  <c r="M333" i="2"/>
  <c r="K333" i="2" a="1"/>
  <c r="K333" i="2" s="1"/>
  <c r="I333" i="2" a="1"/>
  <c r="I333" i="2" s="1"/>
  <c r="AJ332" i="2" a="1"/>
  <c r="AJ332" i="2" s="1"/>
  <c r="AI332" i="2" a="1"/>
  <c r="AI332" i="2" s="1"/>
  <c r="AH332" i="2" a="1"/>
  <c r="AH332" i="2"/>
  <c r="AG332" i="2" a="1"/>
  <c r="AG332" i="2" s="1"/>
  <c r="AD332" i="2" a="1"/>
  <c r="AD332" i="2" s="1"/>
  <c r="AB332" i="2"/>
  <c r="Y332" i="2" a="1"/>
  <c r="Y332" i="2"/>
  <c r="V332" i="2"/>
  <c r="W332" i="2" s="1"/>
  <c r="T332" i="2"/>
  <c r="R332" i="2" a="1"/>
  <c r="R332" i="2" s="1"/>
  <c r="Q332" i="2" a="1"/>
  <c r="Q332" i="2" s="1"/>
  <c r="P332" i="2" a="1"/>
  <c r="P332" i="2"/>
  <c r="O332" i="2" a="1"/>
  <c r="O332" i="2" s="1"/>
  <c r="N332" i="2" a="1"/>
  <c r="N332" i="2"/>
  <c r="M332" i="2" a="1"/>
  <c r="M332" i="2"/>
  <c r="K332" i="2" a="1"/>
  <c r="K332" i="2"/>
  <c r="L332" i="2" s="1"/>
  <c r="I332" i="2" a="1"/>
  <c r="I332" i="2"/>
  <c r="AJ331" i="2" a="1"/>
  <c r="AJ331" i="2" s="1"/>
  <c r="AI331" i="2" a="1"/>
  <c r="AI331" i="2"/>
  <c r="AH331" i="2" a="1"/>
  <c r="AH331" i="2"/>
  <c r="AG331" i="2" a="1"/>
  <c r="AG331" i="2" s="1"/>
  <c r="AD331" i="2" a="1"/>
  <c r="AD331" i="2"/>
  <c r="AB331" i="2"/>
  <c r="Y331" i="2" a="1"/>
  <c r="Y331" i="2" s="1"/>
  <c r="V331" i="2"/>
  <c r="T331" i="2"/>
  <c r="R331" i="2" a="1"/>
  <c r="R331" i="2"/>
  <c r="Q331" i="2" a="1"/>
  <c r="Q331" i="2" s="1"/>
  <c r="P331" i="2" a="1"/>
  <c r="P331" i="2" s="1"/>
  <c r="O331" i="2" a="1"/>
  <c r="O331" i="2" s="1"/>
  <c r="N331" i="2" a="1"/>
  <c r="N331" i="2"/>
  <c r="M331" i="2" a="1"/>
  <c r="M331" i="2" s="1"/>
  <c r="K331" i="2" a="1"/>
  <c r="K331" i="2" s="1"/>
  <c r="I331" i="2" a="1"/>
  <c r="I331" i="2"/>
  <c r="AJ330" i="2" a="1"/>
  <c r="AJ330" i="2" s="1"/>
  <c r="AI330" i="2" a="1"/>
  <c r="AI330" i="2"/>
  <c r="AH330" i="2" a="1"/>
  <c r="AH330" i="2" s="1"/>
  <c r="AG330" i="2" a="1"/>
  <c r="AG330" i="2"/>
  <c r="AD330" i="2" a="1"/>
  <c r="AD330" i="2"/>
  <c r="AC330" i="2"/>
  <c r="AB330" i="2"/>
  <c r="Y330" i="2" a="1"/>
  <c r="Y330" i="2"/>
  <c r="X330" i="2"/>
  <c r="W330" i="2"/>
  <c r="V330" i="2"/>
  <c r="T330" i="2"/>
  <c r="R330" i="2" a="1"/>
  <c r="R330" i="2" s="1"/>
  <c r="Q330" i="2" a="1"/>
  <c r="Q330" i="2"/>
  <c r="P330" i="2" a="1"/>
  <c r="P330" i="2" s="1"/>
  <c r="O330" i="2" a="1"/>
  <c r="O330" i="2"/>
  <c r="N330" i="2" a="1"/>
  <c r="N330" i="2"/>
  <c r="M330" i="2" a="1"/>
  <c r="M330" i="2" s="1"/>
  <c r="L330" i="2"/>
  <c r="K330" i="2" a="1"/>
  <c r="K330" i="2"/>
  <c r="AF330" i="2" s="1"/>
  <c r="I330" i="2" a="1"/>
  <c r="I330" i="2" s="1"/>
  <c r="AJ329" i="2" a="1"/>
  <c r="AJ329" i="2"/>
  <c r="AI329" i="2" a="1"/>
  <c r="AI329" i="2"/>
  <c r="AH329" i="2" a="1"/>
  <c r="AH329" i="2" s="1"/>
  <c r="AG329" i="2" a="1"/>
  <c r="AG329" i="2" s="1"/>
  <c r="AD329" i="2" a="1"/>
  <c r="AD329" i="2" s="1"/>
  <c r="AB329" i="2"/>
  <c r="Y329" i="2" a="1"/>
  <c r="Y329" i="2"/>
  <c r="X329" i="2"/>
  <c r="V329" i="2"/>
  <c r="T329" i="2"/>
  <c r="R329" i="2" a="1"/>
  <c r="R329" i="2" s="1"/>
  <c r="Q329" i="2" a="1"/>
  <c r="Q329" i="2" s="1"/>
  <c r="P329" i="2" a="1"/>
  <c r="P329" i="2" s="1"/>
  <c r="O329" i="2" a="1"/>
  <c r="O329" i="2"/>
  <c r="N329" i="2" a="1"/>
  <c r="N329" i="2" s="1"/>
  <c r="M329" i="2" a="1"/>
  <c r="M329" i="2"/>
  <c r="K329" i="2" a="1"/>
  <c r="K329" i="2"/>
  <c r="W329" i="2" s="1"/>
  <c r="I329" i="2" a="1"/>
  <c r="I329" i="2" s="1"/>
  <c r="AJ328" i="2" a="1"/>
  <c r="AJ328" i="2"/>
  <c r="AI328" i="2" a="1"/>
  <c r="AI328" i="2" s="1"/>
  <c r="AH328" i="2" a="1"/>
  <c r="AH328" i="2"/>
  <c r="AG328" i="2" a="1"/>
  <c r="AG328" i="2" s="1"/>
  <c r="AD328" i="2" a="1"/>
  <c r="AD328" i="2" s="1"/>
  <c r="Y328" i="2" a="1"/>
  <c r="Y328" i="2"/>
  <c r="V328" i="2"/>
  <c r="W328" i="2" s="1"/>
  <c r="T328" i="2"/>
  <c r="R328" i="2" a="1"/>
  <c r="R328" i="2"/>
  <c r="Q328" i="2" a="1"/>
  <c r="Q328" i="2" s="1"/>
  <c r="P328" i="2" a="1"/>
  <c r="P328" i="2"/>
  <c r="O328" i="2" a="1"/>
  <c r="O328" i="2"/>
  <c r="N328" i="2" a="1"/>
  <c r="N328" i="2" s="1"/>
  <c r="M328" i="2" a="1"/>
  <c r="M328" i="2" s="1"/>
  <c r="K328" i="2" a="1"/>
  <c r="K328" i="2" s="1"/>
  <c r="I328" i="2" a="1"/>
  <c r="I328" i="2" s="1"/>
  <c r="AJ327" i="2" a="1"/>
  <c r="AJ327" i="2"/>
  <c r="AI327" i="2" a="1"/>
  <c r="AI327" i="2" s="1"/>
  <c r="AH327" i="2" a="1"/>
  <c r="AH327" i="2" s="1"/>
  <c r="AG327" i="2" a="1"/>
  <c r="AG327" i="2"/>
  <c r="AD327" i="2" a="1"/>
  <c r="AD327" i="2" s="1"/>
  <c r="AB327" i="2"/>
  <c r="Y327" i="2" a="1"/>
  <c r="Y327" i="2" s="1"/>
  <c r="V327" i="2"/>
  <c r="T327" i="2"/>
  <c r="R327" i="2" a="1"/>
  <c r="R327" i="2" s="1"/>
  <c r="Q327" i="2" a="1"/>
  <c r="Q327" i="2" s="1"/>
  <c r="P327" i="2" a="1"/>
  <c r="P327" i="2"/>
  <c r="O327" i="2" a="1"/>
  <c r="O327" i="2" s="1"/>
  <c r="N327" i="2" a="1"/>
  <c r="N327" i="2"/>
  <c r="M327" i="2" a="1"/>
  <c r="M327" i="2"/>
  <c r="L327" i="2"/>
  <c r="K327" i="2" a="1"/>
  <c r="K327" i="2"/>
  <c r="AC327" i="2" s="1"/>
  <c r="I327" i="2" a="1"/>
  <c r="I327" i="2"/>
  <c r="AJ326" i="2" a="1"/>
  <c r="AJ326" i="2" s="1"/>
  <c r="AI326" i="2" a="1"/>
  <c r="AI326" i="2"/>
  <c r="AH326" i="2" a="1"/>
  <c r="AH326" i="2" s="1"/>
  <c r="AG326" i="2" a="1"/>
  <c r="AG326" i="2" s="1"/>
  <c r="AD326" i="2" a="1"/>
  <c r="AD326" i="2"/>
  <c r="Y326" i="2" a="1"/>
  <c r="Y326" i="2" s="1"/>
  <c r="V326" i="2"/>
  <c r="T326" i="2"/>
  <c r="R326" i="2" a="1"/>
  <c r="R326" i="2"/>
  <c r="Q326" i="2" a="1"/>
  <c r="Q326" i="2"/>
  <c r="P326" i="2" a="1"/>
  <c r="P326" i="2"/>
  <c r="O326" i="2" a="1"/>
  <c r="O326" i="2" s="1"/>
  <c r="N326" i="2" a="1"/>
  <c r="N326" i="2" s="1"/>
  <c r="M326" i="2" a="1"/>
  <c r="M326" i="2"/>
  <c r="K326" i="2" a="1"/>
  <c r="K326" i="2" s="1"/>
  <c r="I326" i="2" a="1"/>
  <c r="I326" i="2"/>
  <c r="AJ325" i="2" a="1"/>
  <c r="AJ325" i="2" s="1"/>
  <c r="AI325" i="2" a="1"/>
  <c r="AI325" i="2" s="1"/>
  <c r="AH325" i="2" a="1"/>
  <c r="AH325" i="2"/>
  <c r="AG325" i="2" a="1"/>
  <c r="AG325" i="2" s="1"/>
  <c r="AD325" i="2" a="1"/>
  <c r="AD325" i="2"/>
  <c r="AC325" i="2"/>
  <c r="AB325" i="2"/>
  <c r="Y325" i="2" a="1"/>
  <c r="Y325" i="2"/>
  <c r="V325" i="2"/>
  <c r="W325" i="2" s="1"/>
  <c r="T325" i="2"/>
  <c r="R325" i="2" a="1"/>
  <c r="R325" i="2" s="1"/>
  <c r="Q325" i="2" a="1"/>
  <c r="Q325" i="2"/>
  <c r="P325" i="2" a="1"/>
  <c r="P325" i="2" s="1"/>
  <c r="O325" i="2" a="1"/>
  <c r="O325" i="2"/>
  <c r="N325" i="2" a="1"/>
  <c r="N325" i="2"/>
  <c r="M325" i="2" a="1"/>
  <c r="M325" i="2" s="1"/>
  <c r="L325" i="2"/>
  <c r="K325" i="2" a="1"/>
  <c r="K325" i="2"/>
  <c r="X325" i="2" s="1"/>
  <c r="I325" i="2" a="1"/>
  <c r="I325" i="2"/>
  <c r="AJ324" i="2" a="1"/>
  <c r="AJ324" i="2"/>
  <c r="AI324" i="2" a="1"/>
  <c r="AI324" i="2" s="1"/>
  <c r="AH324" i="2" a="1"/>
  <c r="AH324" i="2" s="1"/>
  <c r="AG324" i="2" a="1"/>
  <c r="AG324" i="2" s="1"/>
  <c r="AD324" i="2" a="1"/>
  <c r="AD324" i="2"/>
  <c r="AB324" i="2"/>
  <c r="Y324" i="2" a="1"/>
  <c r="Y324" i="2" s="1"/>
  <c r="W324" i="2"/>
  <c r="AK324" i="2" s="1"/>
  <c r="V324" i="2"/>
  <c r="T324" i="2"/>
  <c r="R324" i="2" a="1"/>
  <c r="R324" i="2"/>
  <c r="Q324" i="2" a="1"/>
  <c r="Q324" i="2"/>
  <c r="P324" i="2" a="1"/>
  <c r="P324" i="2" s="1"/>
  <c r="O324" i="2" a="1"/>
  <c r="O324" i="2" s="1"/>
  <c r="N324" i="2" a="1"/>
  <c r="N324" i="2"/>
  <c r="M324" i="2" a="1"/>
  <c r="M324" i="2"/>
  <c r="K324" i="2" a="1"/>
  <c r="K324" i="2"/>
  <c r="AF324" i="2" s="1"/>
  <c r="I324" i="2" a="1"/>
  <c r="I324" i="2" s="1"/>
  <c r="AJ323" i="2" a="1"/>
  <c r="AJ323" i="2" s="1"/>
  <c r="AI323" i="2" a="1"/>
  <c r="AI323" i="2"/>
  <c r="AH323" i="2" a="1"/>
  <c r="AH323" i="2" s="1"/>
  <c r="AG323" i="2" a="1"/>
  <c r="AG323" i="2"/>
  <c r="AD323" i="2" a="1"/>
  <c r="AD323" i="2" s="1"/>
  <c r="AB323" i="2"/>
  <c r="Y323" i="2" a="1"/>
  <c r="Y323" i="2"/>
  <c r="V323" i="2"/>
  <c r="T323" i="2"/>
  <c r="R323" i="2" a="1"/>
  <c r="R323" i="2"/>
  <c r="Q323" i="2" a="1"/>
  <c r="Q323" i="2" s="1"/>
  <c r="P323" i="2" a="1"/>
  <c r="P323" i="2"/>
  <c r="O323" i="2" a="1"/>
  <c r="O323" i="2"/>
  <c r="N323" i="2" a="1"/>
  <c r="N323" i="2" s="1"/>
  <c r="M323" i="2" a="1"/>
  <c r="M323" i="2" s="1"/>
  <c r="K323" i="2" a="1"/>
  <c r="K323" i="2"/>
  <c r="L323" i="2" s="1"/>
  <c r="I323" i="2" a="1"/>
  <c r="I323" i="2" s="1"/>
  <c r="AJ322" i="2" a="1"/>
  <c r="AJ322" i="2" s="1"/>
  <c r="AI322" i="2" a="1"/>
  <c r="AI322" i="2" s="1"/>
  <c r="AH322" i="2" a="1"/>
  <c r="AH322" i="2" s="1"/>
  <c r="AG322" i="2" a="1"/>
  <c r="AG322" i="2"/>
  <c r="AD322" i="2" a="1"/>
  <c r="AD322" i="2" s="1"/>
  <c r="AB322" i="2"/>
  <c r="Y322" i="2" a="1"/>
  <c r="Y322" i="2"/>
  <c r="V322" i="2"/>
  <c r="T322" i="2"/>
  <c r="R322" i="2" a="1"/>
  <c r="R322" i="2"/>
  <c r="Q322" i="2" a="1"/>
  <c r="Q322" i="2" s="1"/>
  <c r="P322" i="2" a="1"/>
  <c r="P322" i="2" s="1"/>
  <c r="O322" i="2" a="1"/>
  <c r="O322" i="2"/>
  <c r="N322" i="2" a="1"/>
  <c r="N322" i="2"/>
  <c r="M322" i="2" a="1"/>
  <c r="M322" i="2"/>
  <c r="K322" i="2" a="1"/>
  <c r="K322" i="2" s="1"/>
  <c r="I322" i="2" a="1"/>
  <c r="I322" i="2"/>
  <c r="AJ321" i="2" a="1"/>
  <c r="AJ321" i="2"/>
  <c r="AI321" i="2" a="1"/>
  <c r="AI321" i="2" s="1"/>
  <c r="AH321" i="2" a="1"/>
  <c r="AH321" i="2"/>
  <c r="AG321" i="2" a="1"/>
  <c r="AG321" i="2"/>
  <c r="AD321" i="2" a="1"/>
  <c r="AD321" i="2"/>
  <c r="Y321" i="2" a="1"/>
  <c r="Y321" i="2" s="1"/>
  <c r="V321" i="2"/>
  <c r="T321" i="2"/>
  <c r="R321" i="2" a="1"/>
  <c r="R321" i="2" s="1"/>
  <c r="Q321" i="2" a="1"/>
  <c r="Q321" i="2"/>
  <c r="P321" i="2" a="1"/>
  <c r="P321" i="2"/>
  <c r="O321" i="2" a="1"/>
  <c r="O321" i="2" s="1"/>
  <c r="N321" i="2" a="1"/>
  <c r="N321" i="2" s="1"/>
  <c r="M321" i="2" a="1"/>
  <c r="M321" i="2"/>
  <c r="K321" i="2" a="1"/>
  <c r="K321" i="2" s="1"/>
  <c r="I321" i="2" a="1"/>
  <c r="I321" i="2" s="1"/>
  <c r="AJ320" i="2" a="1"/>
  <c r="AJ320" i="2" s="1"/>
  <c r="AI320" i="2" a="1"/>
  <c r="AI320" i="2" s="1"/>
  <c r="AH320" i="2" a="1"/>
  <c r="AH320" i="2"/>
  <c r="AG320" i="2" a="1"/>
  <c r="AG320" i="2" s="1"/>
  <c r="AD320" i="2" a="1"/>
  <c r="AD320" i="2" s="1"/>
  <c r="AB320" i="2"/>
  <c r="Y320" i="2" a="1"/>
  <c r="Y320" i="2"/>
  <c r="V320" i="2"/>
  <c r="W320" i="2" s="1"/>
  <c r="T320" i="2"/>
  <c r="R320" i="2" a="1"/>
  <c r="R320" i="2" s="1"/>
  <c r="Q320" i="2" a="1"/>
  <c r="Q320" i="2" s="1"/>
  <c r="P320" i="2" a="1"/>
  <c r="P320" i="2"/>
  <c r="O320" i="2" a="1"/>
  <c r="O320" i="2"/>
  <c r="N320" i="2" a="1"/>
  <c r="N320" i="2"/>
  <c r="M320" i="2" a="1"/>
  <c r="M320" i="2"/>
  <c r="K320" i="2" a="1"/>
  <c r="K320" i="2"/>
  <c r="L320" i="2" s="1"/>
  <c r="I320" i="2" a="1"/>
  <c r="I320" i="2"/>
  <c r="AJ319" i="2" a="1"/>
  <c r="AJ319" i="2" s="1"/>
  <c r="AI319" i="2" a="1"/>
  <c r="AI319" i="2"/>
  <c r="AH319" i="2" a="1"/>
  <c r="AH319" i="2"/>
  <c r="AG319" i="2" a="1"/>
  <c r="AG319" i="2" s="1"/>
  <c r="AD319" i="2" a="1"/>
  <c r="AD319" i="2" s="1"/>
  <c r="Y319" i="2" a="1"/>
  <c r="Y319" i="2" s="1"/>
  <c r="V319" i="2"/>
  <c r="W319" i="2" s="1"/>
  <c r="T319" i="2"/>
  <c r="R319" i="2" a="1"/>
  <c r="R319" i="2"/>
  <c r="Q319" i="2" a="1"/>
  <c r="Q319" i="2" s="1"/>
  <c r="P319" i="2" a="1"/>
  <c r="P319" i="2" s="1"/>
  <c r="O319" i="2" a="1"/>
  <c r="O319" i="2" s="1"/>
  <c r="N319" i="2" a="1"/>
  <c r="N319" i="2"/>
  <c r="M319" i="2" a="1"/>
  <c r="M319" i="2" s="1"/>
  <c r="K319" i="2" a="1"/>
  <c r="K319" i="2" s="1"/>
  <c r="I319" i="2" a="1"/>
  <c r="I319" i="2"/>
  <c r="AJ318" i="2" a="1"/>
  <c r="AJ318" i="2" s="1"/>
  <c r="AI318" i="2" a="1"/>
  <c r="AI318" i="2"/>
  <c r="AH318" i="2" a="1"/>
  <c r="AH318" i="2" s="1"/>
  <c r="AG318" i="2" a="1"/>
  <c r="AG318" i="2"/>
  <c r="AD318" i="2" a="1"/>
  <c r="AD318" i="2"/>
  <c r="AC318" i="2"/>
  <c r="AB318" i="2"/>
  <c r="Y318" i="2" a="1"/>
  <c r="Y318" i="2"/>
  <c r="X318" i="2"/>
  <c r="W318" i="2"/>
  <c r="V318" i="2"/>
  <c r="T318" i="2"/>
  <c r="R318" i="2" a="1"/>
  <c r="R318" i="2" s="1"/>
  <c r="Q318" i="2" a="1"/>
  <c r="Q318" i="2"/>
  <c r="P318" i="2" a="1"/>
  <c r="P318" i="2"/>
  <c r="O318" i="2" a="1"/>
  <c r="O318" i="2"/>
  <c r="N318" i="2" a="1"/>
  <c r="N318" i="2"/>
  <c r="M318" i="2" a="1"/>
  <c r="M318" i="2" s="1"/>
  <c r="L318" i="2"/>
  <c r="K318" i="2" a="1"/>
  <c r="K318" i="2"/>
  <c r="AF318" i="2" s="1"/>
  <c r="I318" i="2" a="1"/>
  <c r="I318" i="2" s="1"/>
  <c r="AJ317" i="2" a="1"/>
  <c r="AJ317" i="2"/>
  <c r="AI317" i="2" a="1"/>
  <c r="AI317" i="2"/>
  <c r="AH317" i="2" a="1"/>
  <c r="AH317" i="2" s="1"/>
  <c r="AG317" i="2" a="1"/>
  <c r="AG317" i="2" s="1"/>
  <c r="AD317" i="2" a="1"/>
  <c r="AD317" i="2" s="1"/>
  <c r="AB317" i="2"/>
  <c r="Y317" i="2" a="1"/>
  <c r="Y317" i="2"/>
  <c r="X317" i="2"/>
  <c r="V317" i="2"/>
  <c r="T317" i="2"/>
  <c r="R317" i="2" a="1"/>
  <c r="R317" i="2" s="1"/>
  <c r="Q317" i="2" a="1"/>
  <c r="Q317" i="2" s="1"/>
  <c r="P317" i="2" a="1"/>
  <c r="P317" i="2" s="1"/>
  <c r="O317" i="2" a="1"/>
  <c r="O317" i="2"/>
  <c r="N317" i="2" a="1"/>
  <c r="N317" i="2" s="1"/>
  <c r="M317" i="2" a="1"/>
  <c r="M317" i="2"/>
  <c r="K317" i="2" a="1"/>
  <c r="K317" i="2"/>
  <c r="W317" i="2" s="1"/>
  <c r="I317" i="2" a="1"/>
  <c r="I317" i="2"/>
  <c r="AJ316" i="2" a="1"/>
  <c r="AJ316" i="2"/>
  <c r="AI316" i="2" a="1"/>
  <c r="AI316" i="2" s="1"/>
  <c r="AH316" i="2" a="1"/>
  <c r="AH316" i="2"/>
  <c r="AG316" i="2" a="1"/>
  <c r="AG316" i="2" s="1"/>
  <c r="AD316" i="2" a="1"/>
  <c r="AD316" i="2"/>
  <c r="AB316" i="2"/>
  <c r="Y316" i="2" a="1"/>
  <c r="Y316" i="2"/>
  <c r="V316" i="2"/>
  <c r="W316" i="2" s="1"/>
  <c r="T316" i="2"/>
  <c r="R316" i="2" a="1"/>
  <c r="R316" i="2"/>
  <c r="Q316" i="2" a="1"/>
  <c r="Q316" i="2" s="1"/>
  <c r="P316" i="2" a="1"/>
  <c r="P316" i="2"/>
  <c r="O316" i="2" a="1"/>
  <c r="O316" i="2"/>
  <c r="N316" i="2" a="1"/>
  <c r="N316" i="2" s="1"/>
  <c r="M316" i="2" a="1"/>
  <c r="M316" i="2" s="1"/>
  <c r="K316" i="2" a="1"/>
  <c r="K316" i="2" s="1"/>
  <c r="I316" i="2" a="1"/>
  <c r="I316" i="2" s="1"/>
  <c r="AJ315" i="2" a="1"/>
  <c r="AJ315" i="2"/>
  <c r="AI315" i="2" a="1"/>
  <c r="AI315" i="2" s="1"/>
  <c r="AH315" i="2" a="1"/>
  <c r="AH315" i="2" s="1"/>
  <c r="AG315" i="2" a="1"/>
  <c r="AG315" i="2"/>
  <c r="AD315" i="2" a="1"/>
  <c r="AD315" i="2" s="1"/>
  <c r="AB315" i="2"/>
  <c r="Y315" i="2" a="1"/>
  <c r="Y315" i="2" s="1"/>
  <c r="V315" i="2"/>
  <c r="T315" i="2"/>
  <c r="R315" i="2" a="1"/>
  <c r="R315" i="2" s="1"/>
  <c r="Q315" i="2" a="1"/>
  <c r="Q315" i="2" s="1"/>
  <c r="P315" i="2" a="1"/>
  <c r="P315" i="2"/>
  <c r="O315" i="2" a="1"/>
  <c r="O315" i="2" s="1"/>
  <c r="N315" i="2" a="1"/>
  <c r="N315" i="2"/>
  <c r="M315" i="2" a="1"/>
  <c r="M315" i="2"/>
  <c r="L315" i="2"/>
  <c r="K315" i="2" a="1"/>
  <c r="K315" i="2"/>
  <c r="AC315" i="2" s="1"/>
  <c r="I315" i="2" a="1"/>
  <c r="I315" i="2"/>
  <c r="AJ314" i="2" a="1"/>
  <c r="AJ314" i="2" s="1"/>
  <c r="AI314" i="2" a="1"/>
  <c r="AI314" i="2"/>
  <c r="AH314" i="2" a="1"/>
  <c r="AH314" i="2" s="1"/>
  <c r="AG314" i="2" a="1"/>
  <c r="AG314" i="2" s="1"/>
  <c r="AD314" i="2" a="1"/>
  <c r="AD314" i="2"/>
  <c r="AB314" i="2"/>
  <c r="Y314" i="2" a="1"/>
  <c r="Y314" i="2" s="1"/>
  <c r="V314" i="2"/>
  <c r="T314" i="2"/>
  <c r="R314" i="2" a="1"/>
  <c r="R314" i="2"/>
  <c r="Q314" i="2" a="1"/>
  <c r="Q314" i="2"/>
  <c r="P314" i="2" a="1"/>
  <c r="P314" i="2"/>
  <c r="O314" i="2" a="1"/>
  <c r="O314" i="2" s="1"/>
  <c r="N314" i="2" a="1"/>
  <c r="N314" i="2" s="1"/>
  <c r="M314" i="2" a="1"/>
  <c r="M314" i="2"/>
  <c r="K314" i="2" a="1"/>
  <c r="K314" i="2" s="1"/>
  <c r="I314" i="2" a="1"/>
  <c r="I314" i="2"/>
  <c r="AJ313" i="2" a="1"/>
  <c r="AJ313" i="2" s="1"/>
  <c r="AI313" i="2" a="1"/>
  <c r="AI313" i="2" s="1"/>
  <c r="AH313" i="2" a="1"/>
  <c r="AH313" i="2"/>
  <c r="AG313" i="2" a="1"/>
  <c r="AG313" i="2" s="1"/>
  <c r="AD313" i="2" a="1"/>
  <c r="AD313" i="2"/>
  <c r="AC313" i="2"/>
  <c r="Y313" i="2" a="1"/>
  <c r="Y313" i="2"/>
  <c r="V313" i="2"/>
  <c r="W313" i="2" s="1"/>
  <c r="T313" i="2"/>
  <c r="R313" i="2" a="1"/>
  <c r="R313" i="2" s="1"/>
  <c r="Q313" i="2" a="1"/>
  <c r="Q313" i="2"/>
  <c r="P313" i="2" a="1"/>
  <c r="P313" i="2" s="1"/>
  <c r="O313" i="2" a="1"/>
  <c r="O313" i="2"/>
  <c r="N313" i="2" a="1"/>
  <c r="N313" i="2"/>
  <c r="M313" i="2" a="1"/>
  <c r="M313" i="2" s="1"/>
  <c r="L313" i="2"/>
  <c r="K313" i="2" a="1"/>
  <c r="K313" i="2"/>
  <c r="AB313" i="2" s="1"/>
  <c r="I313" i="2" a="1"/>
  <c r="I313" i="2"/>
  <c r="AJ312" i="2" a="1"/>
  <c r="AJ312" i="2"/>
  <c r="AI312" i="2" a="1"/>
  <c r="AI312" i="2" s="1"/>
  <c r="AH312" i="2" a="1"/>
  <c r="AH312" i="2" s="1"/>
  <c r="AG312" i="2" a="1"/>
  <c r="AG312" i="2" s="1"/>
  <c r="AD312" i="2" a="1"/>
  <c r="AD312" i="2"/>
  <c r="AB312" i="2"/>
  <c r="Y312" i="2" a="1"/>
  <c r="Y312" i="2" s="1"/>
  <c r="W312" i="2"/>
  <c r="V312" i="2"/>
  <c r="T312" i="2"/>
  <c r="R312" i="2" a="1"/>
  <c r="R312" i="2"/>
  <c r="Q312" i="2" a="1"/>
  <c r="Q312" i="2"/>
  <c r="P312" i="2" a="1"/>
  <c r="P312" i="2"/>
  <c r="O312" i="2" a="1"/>
  <c r="O312" i="2" s="1"/>
  <c r="N312" i="2" a="1"/>
  <c r="N312" i="2"/>
  <c r="M312" i="2" a="1"/>
  <c r="M312" i="2"/>
  <c r="K312" i="2" a="1"/>
  <c r="K312" i="2"/>
  <c r="AF312" i="2" s="1"/>
  <c r="I312" i="2" a="1"/>
  <c r="I312" i="2" s="1"/>
  <c r="AJ311" i="2" a="1"/>
  <c r="AJ311" i="2" s="1"/>
  <c r="AI311" i="2" a="1"/>
  <c r="AI311" i="2"/>
  <c r="AH311" i="2" a="1"/>
  <c r="AH311" i="2" s="1"/>
  <c r="AG311" i="2" a="1"/>
  <c r="AG311" i="2"/>
  <c r="AD311" i="2" a="1"/>
  <c r="AD311" i="2" s="1"/>
  <c r="Y311" i="2" a="1"/>
  <c r="Y311" i="2" s="1"/>
  <c r="V311" i="2"/>
  <c r="T311" i="2"/>
  <c r="R311" i="2" a="1"/>
  <c r="R311" i="2"/>
  <c r="Q311" i="2" a="1"/>
  <c r="Q311" i="2" s="1"/>
  <c r="P311" i="2" a="1"/>
  <c r="P311" i="2"/>
  <c r="O311" i="2" a="1"/>
  <c r="O311" i="2" s="1"/>
  <c r="N311" i="2" a="1"/>
  <c r="N311" i="2" s="1"/>
  <c r="M311" i="2" a="1"/>
  <c r="M311" i="2" s="1"/>
  <c r="K311" i="2" a="1"/>
  <c r="K311" i="2"/>
  <c r="I311" i="2" a="1"/>
  <c r="I311" i="2"/>
  <c r="AJ310" i="2" a="1"/>
  <c r="AJ310" i="2" s="1"/>
  <c r="AI310" i="2" a="1"/>
  <c r="AI310" i="2" s="1"/>
  <c r="AH310" i="2" a="1"/>
  <c r="AH310" i="2" s="1"/>
  <c r="AG310" i="2" a="1"/>
  <c r="AG310" i="2"/>
  <c r="AF310" i="2"/>
  <c r="AD310" i="2" a="1"/>
  <c r="AD310" i="2" s="1"/>
  <c r="Y310" i="2" a="1"/>
  <c r="Y310" i="2"/>
  <c r="V310" i="2"/>
  <c r="T310" i="2"/>
  <c r="R310" i="2" a="1"/>
  <c r="R310" i="2"/>
  <c r="Q310" i="2" a="1"/>
  <c r="Q310" i="2" s="1"/>
  <c r="P310" i="2" a="1"/>
  <c r="P310" i="2" s="1"/>
  <c r="O310" i="2" a="1"/>
  <c r="O310" i="2"/>
  <c r="N310" i="2" a="1"/>
  <c r="N310" i="2"/>
  <c r="M310" i="2" a="1"/>
  <c r="M310" i="2"/>
  <c r="K310" i="2" a="1"/>
  <c r="K310" i="2" s="1"/>
  <c r="I310" i="2" a="1"/>
  <c r="I310" i="2"/>
  <c r="AJ309" i="2" a="1"/>
  <c r="AJ309" i="2"/>
  <c r="AI309" i="2" a="1"/>
  <c r="AI309" i="2" s="1"/>
  <c r="AH309" i="2" a="1"/>
  <c r="AH309" i="2"/>
  <c r="AG309" i="2" a="1"/>
  <c r="AG309" i="2"/>
  <c r="AD309" i="2" a="1"/>
  <c r="AD309" i="2"/>
  <c r="AB309" i="2"/>
  <c r="Y309" i="2" a="1"/>
  <c r="Y309" i="2" s="1"/>
  <c r="V309" i="2"/>
  <c r="W309" i="2" s="1"/>
  <c r="T309" i="2"/>
  <c r="R309" i="2" a="1"/>
  <c r="R309" i="2" s="1"/>
  <c r="Q309" i="2" a="1"/>
  <c r="Q309" i="2"/>
  <c r="P309" i="2" a="1"/>
  <c r="P309" i="2" s="1"/>
  <c r="O309" i="2" a="1"/>
  <c r="O309" i="2" s="1"/>
  <c r="N309" i="2" a="1"/>
  <c r="N309" i="2" s="1"/>
  <c r="M309" i="2" a="1"/>
  <c r="M309" i="2"/>
  <c r="L309" i="2"/>
  <c r="K309" i="2" a="1"/>
  <c r="K309" i="2" s="1"/>
  <c r="I309" i="2" a="1"/>
  <c r="I309" i="2" s="1"/>
  <c r="AJ308" i="2" a="1"/>
  <c r="AJ308" i="2" s="1"/>
  <c r="AI308" i="2" a="1"/>
  <c r="AI308" i="2" s="1"/>
  <c r="AH308" i="2" a="1"/>
  <c r="AH308" i="2"/>
  <c r="AG308" i="2" a="1"/>
  <c r="AG308" i="2" s="1"/>
  <c r="AD308" i="2" a="1"/>
  <c r="AD308" i="2" s="1"/>
  <c r="AB308" i="2"/>
  <c r="Y308" i="2" a="1"/>
  <c r="Y308" i="2"/>
  <c r="V308" i="2"/>
  <c r="W308" i="2" s="1"/>
  <c r="T308" i="2"/>
  <c r="R308" i="2" a="1"/>
  <c r="R308" i="2" s="1"/>
  <c r="Q308" i="2" a="1"/>
  <c r="Q308" i="2" s="1"/>
  <c r="P308" i="2" a="1"/>
  <c r="P308" i="2"/>
  <c r="O308" i="2" a="1"/>
  <c r="O308" i="2"/>
  <c r="N308" i="2" a="1"/>
  <c r="N308" i="2"/>
  <c r="M308" i="2" a="1"/>
  <c r="M308" i="2"/>
  <c r="K308" i="2" a="1"/>
  <c r="K308" i="2"/>
  <c r="L308" i="2" s="1"/>
  <c r="I308" i="2" a="1"/>
  <c r="I308" i="2"/>
  <c r="AJ307" i="2" a="1"/>
  <c r="AJ307" i="2" s="1"/>
  <c r="AI307" i="2" a="1"/>
  <c r="AI307" i="2"/>
  <c r="AH307" i="2" a="1"/>
  <c r="AH307" i="2"/>
  <c r="AG307" i="2" a="1"/>
  <c r="AG307" i="2" s="1"/>
  <c r="AD307" i="2" a="1"/>
  <c r="AD307" i="2"/>
  <c r="AB307" i="2"/>
  <c r="Y307" i="2" a="1"/>
  <c r="Y307" i="2" s="1"/>
  <c r="V307" i="2"/>
  <c r="W307" i="2" s="1"/>
  <c r="T307" i="2"/>
  <c r="R307" i="2" a="1"/>
  <c r="R307" i="2"/>
  <c r="Q307" i="2" a="1"/>
  <c r="Q307" i="2" s="1"/>
  <c r="P307" i="2" a="1"/>
  <c r="P307" i="2" s="1"/>
  <c r="O307" i="2" a="1"/>
  <c r="O307" i="2" s="1"/>
  <c r="N307" i="2" a="1"/>
  <c r="N307" i="2"/>
  <c r="M307" i="2" a="1"/>
  <c r="M307" i="2" s="1"/>
  <c r="K307" i="2" a="1"/>
  <c r="K307" i="2" s="1"/>
  <c r="I307" i="2" a="1"/>
  <c r="I307" i="2"/>
  <c r="AJ306" i="2" a="1"/>
  <c r="AJ306" i="2" s="1"/>
  <c r="AI306" i="2" a="1"/>
  <c r="AI306" i="2"/>
  <c r="AH306" i="2" a="1"/>
  <c r="AH306" i="2" s="1"/>
  <c r="AG306" i="2" a="1"/>
  <c r="AG306" i="2"/>
  <c r="AD306" i="2" a="1"/>
  <c r="AD306" i="2"/>
  <c r="AC306" i="2"/>
  <c r="AB306" i="2"/>
  <c r="Y306" i="2" a="1"/>
  <c r="Y306" i="2"/>
  <c r="X306" i="2"/>
  <c r="W306" i="2"/>
  <c r="V306" i="2"/>
  <c r="T306" i="2"/>
  <c r="R306" i="2" a="1"/>
  <c r="R306" i="2" s="1"/>
  <c r="Q306" i="2" a="1"/>
  <c r="Q306" i="2"/>
  <c r="P306" i="2" a="1"/>
  <c r="P306" i="2" s="1"/>
  <c r="O306" i="2" a="1"/>
  <c r="O306" i="2"/>
  <c r="N306" i="2" a="1"/>
  <c r="N306" i="2"/>
  <c r="M306" i="2" a="1"/>
  <c r="M306" i="2" s="1"/>
  <c r="L306" i="2"/>
  <c r="K306" i="2" a="1"/>
  <c r="K306" i="2"/>
  <c r="AF306" i="2" s="1"/>
  <c r="I306" i="2" a="1"/>
  <c r="I306" i="2" s="1"/>
  <c r="AJ305" i="2" a="1"/>
  <c r="AJ305" i="2"/>
  <c r="AI305" i="2" a="1"/>
  <c r="AI305" i="2"/>
  <c r="AH305" i="2" a="1"/>
  <c r="AH305" i="2" s="1"/>
  <c r="AG305" i="2" a="1"/>
  <c r="AG305" i="2" s="1"/>
  <c r="AD305" i="2" a="1"/>
  <c r="AD305" i="2" s="1"/>
  <c r="AB305" i="2"/>
  <c r="Y305" i="2" a="1"/>
  <c r="Y305" i="2"/>
  <c r="V305" i="2"/>
  <c r="T305" i="2"/>
  <c r="R305" i="2" a="1"/>
  <c r="R305" i="2" s="1"/>
  <c r="Q305" i="2" a="1"/>
  <c r="Q305" i="2" s="1"/>
  <c r="P305" i="2" a="1"/>
  <c r="P305" i="2" s="1"/>
  <c r="O305" i="2" a="1"/>
  <c r="O305" i="2"/>
  <c r="N305" i="2" a="1"/>
  <c r="N305" i="2" s="1"/>
  <c r="M305" i="2" a="1"/>
  <c r="M305" i="2"/>
  <c r="K305" i="2" a="1"/>
  <c r="K305" i="2"/>
  <c r="I305" i="2" a="1"/>
  <c r="I305" i="2" s="1"/>
  <c r="AJ304" i="2" a="1"/>
  <c r="AJ304" i="2"/>
  <c r="AI304" i="2" a="1"/>
  <c r="AI304" i="2" s="1"/>
  <c r="AH304" i="2" a="1"/>
  <c r="AH304" i="2"/>
  <c r="AG304" i="2" a="1"/>
  <c r="AG304" i="2" s="1"/>
  <c r="AF304" i="2"/>
  <c r="AD304" i="2" a="1"/>
  <c r="AD304" i="2" s="1"/>
  <c r="AB304" i="2"/>
  <c r="Y304" i="2" a="1"/>
  <c r="Y304" i="2"/>
  <c r="V304" i="2"/>
  <c r="T304" i="2"/>
  <c r="R304" i="2" a="1"/>
  <c r="R304" i="2"/>
  <c r="Q304" i="2" a="1"/>
  <c r="Q304" i="2" s="1"/>
  <c r="P304" i="2" a="1"/>
  <c r="P304" i="2"/>
  <c r="O304" i="2" a="1"/>
  <c r="O304" i="2"/>
  <c r="N304" i="2" a="1"/>
  <c r="N304" i="2" s="1"/>
  <c r="M304" i="2" a="1"/>
  <c r="M304" i="2" s="1"/>
  <c r="K304" i="2" a="1"/>
  <c r="K304" i="2" s="1"/>
  <c r="I304" i="2" a="1"/>
  <c r="I304" i="2" s="1"/>
  <c r="AJ303" i="2" a="1"/>
  <c r="AJ303" i="2"/>
  <c r="AI303" i="2" a="1"/>
  <c r="AI303" i="2" s="1"/>
  <c r="AH303" i="2" a="1"/>
  <c r="AH303" i="2" s="1"/>
  <c r="AG303" i="2" a="1"/>
  <c r="AG303" i="2"/>
  <c r="AD303" i="2" a="1"/>
  <c r="AD303" i="2" s="1"/>
  <c r="Y303" i="2" a="1"/>
  <c r="Y303" i="2" s="1"/>
  <c r="V303" i="2"/>
  <c r="T303" i="2"/>
  <c r="R303" i="2" a="1"/>
  <c r="R303" i="2" s="1"/>
  <c r="Q303" i="2" a="1"/>
  <c r="Q303" i="2" s="1"/>
  <c r="P303" i="2" a="1"/>
  <c r="P303" i="2"/>
  <c r="O303" i="2" a="1"/>
  <c r="O303" i="2" s="1"/>
  <c r="N303" i="2" a="1"/>
  <c r="N303" i="2"/>
  <c r="M303" i="2" a="1"/>
  <c r="M303" i="2"/>
  <c r="L303" i="2"/>
  <c r="K303" i="2" a="1"/>
  <c r="K303" i="2" s="1"/>
  <c r="I303" i="2" a="1"/>
  <c r="I303" i="2"/>
  <c r="AJ302" i="2" a="1"/>
  <c r="AJ302" i="2" s="1"/>
  <c r="AI302" i="2" a="1"/>
  <c r="AI302" i="2"/>
  <c r="AH302" i="2" a="1"/>
  <c r="AH302" i="2" s="1"/>
  <c r="AG302" i="2" a="1"/>
  <c r="AG302" i="2" s="1"/>
  <c r="AD302" i="2" a="1"/>
  <c r="AD302" i="2"/>
  <c r="AB302" i="2"/>
  <c r="Y302" i="2" a="1"/>
  <c r="Y302" i="2" s="1"/>
  <c r="V302" i="2"/>
  <c r="T302" i="2"/>
  <c r="R302" i="2" a="1"/>
  <c r="R302" i="2" s="1"/>
  <c r="Q302" i="2" a="1"/>
  <c r="Q302" i="2"/>
  <c r="P302" i="2" a="1"/>
  <c r="P302" i="2"/>
  <c r="O302" i="2" a="1"/>
  <c r="O302" i="2" s="1"/>
  <c r="N302" i="2" a="1"/>
  <c r="N302" i="2" s="1"/>
  <c r="M302" i="2" a="1"/>
  <c r="M302" i="2"/>
  <c r="K302" i="2" a="1"/>
  <c r="K302" i="2" s="1"/>
  <c r="I302" i="2" a="1"/>
  <c r="I302" i="2"/>
  <c r="AJ301" i="2" a="1"/>
  <c r="AJ301" i="2" s="1"/>
  <c r="AI301" i="2" a="1"/>
  <c r="AI301" i="2" s="1"/>
  <c r="AH301" i="2" a="1"/>
  <c r="AH301" i="2"/>
  <c r="AG301" i="2" a="1"/>
  <c r="AG301" i="2" s="1"/>
  <c r="AD301" i="2" a="1"/>
  <c r="AD301" i="2"/>
  <c r="AC301" i="2"/>
  <c r="AB301" i="2"/>
  <c r="Y301" i="2" a="1"/>
  <c r="Y301" i="2"/>
  <c r="V301" i="2"/>
  <c r="W301" i="2" s="1"/>
  <c r="T301" i="2"/>
  <c r="R301" i="2" a="1"/>
  <c r="R301" i="2" s="1"/>
  <c r="Q301" i="2" a="1"/>
  <c r="Q301" i="2"/>
  <c r="P301" i="2" a="1"/>
  <c r="P301" i="2" s="1"/>
  <c r="O301" i="2" a="1"/>
  <c r="O301" i="2"/>
  <c r="N301" i="2" a="1"/>
  <c r="N301" i="2"/>
  <c r="M301" i="2" a="1"/>
  <c r="M301" i="2" s="1"/>
  <c r="L301" i="2"/>
  <c r="K301" i="2" a="1"/>
  <c r="K301" i="2"/>
  <c r="X301" i="2" s="1"/>
  <c r="I301" i="2" a="1"/>
  <c r="I301" i="2" s="1"/>
  <c r="AJ300" i="2" a="1"/>
  <c r="AJ300" i="2"/>
  <c r="AI300" i="2" a="1"/>
  <c r="AI300" i="2"/>
  <c r="AH300" i="2" a="1"/>
  <c r="AH300" i="2" s="1"/>
  <c r="AG300" i="2" a="1"/>
  <c r="AG300" i="2" s="1"/>
  <c r="AD300" i="2" a="1"/>
  <c r="AD300" i="2"/>
  <c r="Y300" i="2" a="1"/>
  <c r="Y300" i="2" s="1"/>
  <c r="W300" i="2"/>
  <c r="V300" i="2"/>
  <c r="T300" i="2"/>
  <c r="R300" i="2" a="1"/>
  <c r="R300" i="2"/>
  <c r="Q300" i="2" a="1"/>
  <c r="Q300" i="2"/>
  <c r="P300" i="2" a="1"/>
  <c r="P300" i="2" s="1"/>
  <c r="O300" i="2" a="1"/>
  <c r="O300" i="2" s="1"/>
  <c r="N300" i="2" a="1"/>
  <c r="N300" i="2"/>
  <c r="M300" i="2" a="1"/>
  <c r="M300" i="2" s="1"/>
  <c r="K300" i="2" a="1"/>
  <c r="K300" i="2"/>
  <c r="I300" i="2" a="1"/>
  <c r="I300" i="2" s="1"/>
  <c r="AJ299" i="2" a="1"/>
  <c r="AJ299" i="2" s="1"/>
  <c r="AI299" i="2" a="1"/>
  <c r="AI299" i="2"/>
  <c r="AH299" i="2" a="1"/>
  <c r="AH299" i="2" s="1"/>
  <c r="AG299" i="2" a="1"/>
  <c r="AG299" i="2"/>
  <c r="AD299" i="2" a="1"/>
  <c r="AD299" i="2" s="1"/>
  <c r="AB299" i="2"/>
  <c r="Y299" i="2" a="1"/>
  <c r="Y299" i="2"/>
  <c r="V299" i="2"/>
  <c r="T299" i="2"/>
  <c r="R299" i="2" a="1"/>
  <c r="R299" i="2"/>
  <c r="Q299" i="2" a="1"/>
  <c r="Q299" i="2" s="1"/>
  <c r="P299" i="2" a="1"/>
  <c r="P299" i="2"/>
  <c r="O299" i="2" a="1"/>
  <c r="O299" i="2"/>
  <c r="N299" i="2" a="1"/>
  <c r="N299" i="2"/>
  <c r="M299" i="2" a="1"/>
  <c r="M299" i="2" s="1"/>
  <c r="K299" i="2" a="1"/>
  <c r="K299" i="2" s="1"/>
  <c r="I299" i="2" a="1"/>
  <c r="I299" i="2" s="1"/>
  <c r="AJ298" i="2" a="1"/>
  <c r="AJ298" i="2" s="1"/>
  <c r="AI298" i="2" a="1"/>
  <c r="AI298" i="2" s="1"/>
  <c r="AH298" i="2" a="1"/>
  <c r="AH298" i="2" s="1"/>
  <c r="AG298" i="2" a="1"/>
  <c r="AG298" i="2"/>
  <c r="AD298" i="2" a="1"/>
  <c r="AD298" i="2" s="1"/>
  <c r="AB298" i="2"/>
  <c r="Y298" i="2" a="1"/>
  <c r="Y298" i="2"/>
  <c r="V298" i="2"/>
  <c r="T298" i="2"/>
  <c r="R298" i="2" a="1"/>
  <c r="R298" i="2"/>
  <c r="Q298" i="2" a="1"/>
  <c r="Q298" i="2" s="1"/>
  <c r="P298" i="2" a="1"/>
  <c r="P298" i="2" s="1"/>
  <c r="O298" i="2" a="1"/>
  <c r="O298" i="2"/>
  <c r="N298" i="2" a="1"/>
  <c r="N298" i="2"/>
  <c r="M298" i="2" a="1"/>
  <c r="M298" i="2"/>
  <c r="K298" i="2" a="1"/>
  <c r="K298" i="2" s="1"/>
  <c r="I298" i="2" a="1"/>
  <c r="I298" i="2"/>
  <c r="AJ297" i="2" a="1"/>
  <c r="AJ297" i="2" s="1"/>
  <c r="AI297" i="2" a="1"/>
  <c r="AI297" i="2"/>
  <c r="AH297" i="2" a="1"/>
  <c r="AH297" i="2"/>
  <c r="AG297" i="2" a="1"/>
  <c r="AG297" i="2"/>
  <c r="AD297" i="2" a="1"/>
  <c r="AD297" i="2"/>
  <c r="AC297" i="2"/>
  <c r="AB297" i="2"/>
  <c r="Y297" i="2" a="1"/>
  <c r="Y297" i="2"/>
  <c r="X297" i="2"/>
  <c r="V297" i="2"/>
  <c r="W297" i="2" s="1"/>
  <c r="T297" i="2"/>
  <c r="R297" i="2" a="1"/>
  <c r="R297" i="2" s="1"/>
  <c r="Q297" i="2" a="1"/>
  <c r="Q297" i="2"/>
  <c r="P297" i="2" a="1"/>
  <c r="P297" i="2" s="1"/>
  <c r="O297" i="2" a="1"/>
  <c r="O297" i="2"/>
  <c r="N297" i="2" a="1"/>
  <c r="N297" i="2" s="1"/>
  <c r="M297" i="2" a="1"/>
  <c r="M297" i="2" s="1"/>
  <c r="K297" i="2" a="1"/>
  <c r="K297" i="2"/>
  <c r="L297" i="2" s="1"/>
  <c r="I297" i="2" a="1"/>
  <c r="I297" i="2"/>
  <c r="AJ296" i="2" a="1"/>
  <c r="AJ296" i="2"/>
  <c r="AI296" i="2" a="1"/>
  <c r="AI296" i="2" s="1"/>
  <c r="AH296" i="2" a="1"/>
  <c r="AH296" i="2" s="1"/>
  <c r="AG296" i="2" a="1"/>
  <c r="AG296" i="2" s="1"/>
  <c r="AD296" i="2" a="1"/>
  <c r="AD296" i="2"/>
  <c r="AB296" i="2"/>
  <c r="Y296" i="2" a="1"/>
  <c r="Y296" i="2"/>
  <c r="V296" i="2"/>
  <c r="T296" i="2"/>
  <c r="R296" i="2" a="1"/>
  <c r="R296" i="2"/>
  <c r="Q296" i="2" a="1"/>
  <c r="Q296" i="2"/>
  <c r="P296" i="2" a="1"/>
  <c r="P296" i="2" s="1"/>
  <c r="O296" i="2" a="1"/>
  <c r="O296" i="2"/>
  <c r="N296" i="2" a="1"/>
  <c r="N296" i="2"/>
  <c r="M296" i="2" a="1"/>
  <c r="M296" i="2"/>
  <c r="K296" i="2" a="1"/>
  <c r="K296" i="2" s="1"/>
  <c r="I296" i="2" a="1"/>
  <c r="I296" i="2" s="1"/>
  <c r="AJ295" i="2" a="1"/>
  <c r="AJ295" i="2"/>
  <c r="AI295" i="2" a="1"/>
  <c r="AI295" i="2"/>
  <c r="AH295" i="2" a="1"/>
  <c r="AH295" i="2"/>
  <c r="AG295" i="2" a="1"/>
  <c r="AG295" i="2"/>
  <c r="AD295" i="2" a="1"/>
  <c r="AD295" i="2" s="1"/>
  <c r="AB295" i="2"/>
  <c r="Y295" i="2" a="1"/>
  <c r="Y295" i="2" s="1"/>
  <c r="V295" i="2"/>
  <c r="W295" i="2" s="1"/>
  <c r="T295" i="2"/>
  <c r="R295" i="2" a="1"/>
  <c r="R295" i="2" s="1"/>
  <c r="Q295" i="2" a="1"/>
  <c r="Q295" i="2" s="1"/>
  <c r="P295" i="2" a="1"/>
  <c r="P295" i="2"/>
  <c r="O295" i="2" a="1"/>
  <c r="O295" i="2" s="1"/>
  <c r="N295" i="2" a="1"/>
  <c r="N295" i="2" s="1"/>
  <c r="M295" i="2" a="1"/>
  <c r="M295" i="2" s="1"/>
  <c r="K295" i="2" a="1"/>
  <c r="K295" i="2"/>
  <c r="AC295" i="2" s="1"/>
  <c r="I295" i="2" a="1"/>
  <c r="I295" i="2" s="1"/>
  <c r="AJ294" i="2" a="1"/>
  <c r="AJ294" i="2" s="1"/>
  <c r="AI294" i="2" a="1"/>
  <c r="AI294" i="2" s="1"/>
  <c r="AH294" i="2" a="1"/>
  <c r="AH294" i="2" s="1"/>
  <c r="AG294" i="2" a="1"/>
  <c r="AG294" i="2" s="1"/>
  <c r="AD294" i="2" a="1"/>
  <c r="AD294" i="2" s="1"/>
  <c r="AB294" i="2"/>
  <c r="Y294" i="2" a="1"/>
  <c r="Y294" i="2"/>
  <c r="V294" i="2"/>
  <c r="T294" i="2"/>
  <c r="R294" i="2" a="1"/>
  <c r="R294" i="2"/>
  <c r="Q294" i="2" a="1"/>
  <c r="Q294" i="2" s="1"/>
  <c r="P294" i="2" a="1"/>
  <c r="P294" i="2"/>
  <c r="O294" i="2" a="1"/>
  <c r="O294" i="2"/>
  <c r="N294" i="2" a="1"/>
  <c r="N294" i="2"/>
  <c r="M294" i="2" a="1"/>
  <c r="M294" i="2"/>
  <c r="K294" i="2" a="1"/>
  <c r="K294" i="2" s="1"/>
  <c r="I294" i="2" a="1"/>
  <c r="I294" i="2"/>
  <c r="AJ293" i="2" a="1"/>
  <c r="AJ293" i="2"/>
  <c r="AI293" i="2" a="1"/>
  <c r="AI293" i="2"/>
  <c r="AH293" i="2" a="1"/>
  <c r="AH293" i="2"/>
  <c r="AG293" i="2" a="1"/>
  <c r="AG293" i="2"/>
  <c r="AD293" i="2" a="1"/>
  <c r="AD293" i="2"/>
  <c r="AB293" i="2"/>
  <c r="Y293" i="2" a="1"/>
  <c r="Y293" i="2" s="1"/>
  <c r="V293" i="2"/>
  <c r="T293" i="2"/>
  <c r="R293" i="2" a="1"/>
  <c r="R293" i="2" s="1"/>
  <c r="Q293" i="2" a="1"/>
  <c r="Q293" i="2" s="1"/>
  <c r="P293" i="2" a="1"/>
  <c r="P293" i="2" s="1"/>
  <c r="O293" i="2" a="1"/>
  <c r="O293" i="2" s="1"/>
  <c r="N293" i="2" a="1"/>
  <c r="N293" i="2" s="1"/>
  <c r="M293" i="2" a="1"/>
  <c r="M293" i="2" s="1"/>
  <c r="K293" i="2" a="1"/>
  <c r="K293" i="2" s="1"/>
  <c r="I293" i="2" a="1"/>
  <c r="I293" i="2"/>
  <c r="AJ292" i="2" a="1"/>
  <c r="AJ292" i="2" s="1"/>
  <c r="AI292" i="2" a="1"/>
  <c r="AI292" i="2" s="1"/>
  <c r="AH292" i="2" a="1"/>
  <c r="AH292" i="2" s="1"/>
  <c r="AG292" i="2" a="1"/>
  <c r="AG292" i="2" s="1"/>
  <c r="AD292" i="2" a="1"/>
  <c r="AD292" i="2"/>
  <c r="AC292" i="2"/>
  <c r="AB292" i="2"/>
  <c r="Y292" i="2" a="1"/>
  <c r="Y292" i="2"/>
  <c r="X292" i="2"/>
  <c r="W292" i="2"/>
  <c r="AK292" i="2" s="1"/>
  <c r="V292" i="2"/>
  <c r="T292" i="2"/>
  <c r="R292" i="2" a="1"/>
  <c r="R292" i="2" s="1"/>
  <c r="Q292" i="2" a="1"/>
  <c r="Q292" i="2"/>
  <c r="P292" i="2" a="1"/>
  <c r="P292" i="2"/>
  <c r="O292" i="2" a="1"/>
  <c r="O292" i="2"/>
  <c r="N292" i="2" a="1"/>
  <c r="N292" i="2"/>
  <c r="M292" i="2" a="1"/>
  <c r="M292" i="2"/>
  <c r="K292" i="2" a="1"/>
  <c r="K292" i="2"/>
  <c r="AF292" i="2" s="1"/>
  <c r="I292" i="2" a="1"/>
  <c r="I292" i="2" s="1"/>
  <c r="AJ291" i="2" a="1"/>
  <c r="AJ291" i="2"/>
  <c r="AI291" i="2" a="1"/>
  <c r="AI291" i="2"/>
  <c r="AH291" i="2" a="1"/>
  <c r="AH291" i="2"/>
  <c r="AG291" i="2" a="1"/>
  <c r="AG291" i="2" s="1"/>
  <c r="AD291" i="2" a="1"/>
  <c r="AD291" i="2" s="1"/>
  <c r="AB291" i="2"/>
  <c r="Y291" i="2" a="1"/>
  <c r="Y291" i="2" s="1"/>
  <c r="V291" i="2"/>
  <c r="W291" i="2" s="1"/>
  <c r="T291" i="2"/>
  <c r="R291" i="2" a="1"/>
  <c r="R291" i="2"/>
  <c r="Q291" i="2" a="1"/>
  <c r="Q291" i="2" s="1"/>
  <c r="P291" i="2" a="1"/>
  <c r="P291" i="2" s="1"/>
  <c r="O291" i="2" a="1"/>
  <c r="O291" i="2" s="1"/>
  <c r="N291" i="2" a="1"/>
  <c r="N291" i="2" s="1"/>
  <c r="M291" i="2" a="1"/>
  <c r="M291" i="2" s="1"/>
  <c r="K291" i="2" a="1"/>
  <c r="K291" i="2"/>
  <c r="L291" i="2" s="1"/>
  <c r="I291" i="2" a="1"/>
  <c r="I291" i="2"/>
  <c r="AJ290" i="2" a="1"/>
  <c r="AJ290" i="2" s="1"/>
  <c r="AI290" i="2" a="1"/>
  <c r="AI290" i="2" s="1"/>
  <c r="AH290" i="2" a="1"/>
  <c r="AH290" i="2" s="1"/>
  <c r="AG290" i="2" a="1"/>
  <c r="AG290" i="2"/>
  <c r="AD290" i="2" a="1"/>
  <c r="AD290" i="2"/>
  <c r="AB290" i="2"/>
  <c r="Y290" i="2" a="1"/>
  <c r="Y290" i="2"/>
  <c r="V290" i="2"/>
  <c r="T290" i="2"/>
  <c r="R290" i="2" a="1"/>
  <c r="R290" i="2"/>
  <c r="Q290" i="2" a="1"/>
  <c r="Q290" i="2"/>
  <c r="P290" i="2" a="1"/>
  <c r="P290" i="2"/>
  <c r="O290" i="2" a="1"/>
  <c r="O290" i="2"/>
  <c r="N290" i="2" a="1"/>
  <c r="N290" i="2"/>
  <c r="M290" i="2" a="1"/>
  <c r="M290" i="2" s="1"/>
  <c r="K290" i="2" a="1"/>
  <c r="K290" i="2" s="1"/>
  <c r="I290" i="2" a="1"/>
  <c r="I290" i="2" s="1"/>
  <c r="AJ289" i="2" a="1"/>
  <c r="AJ289" i="2"/>
  <c r="AI289" i="2" a="1"/>
  <c r="AI289" i="2"/>
  <c r="AH289" i="2" a="1"/>
  <c r="AH289" i="2" s="1"/>
  <c r="AG289" i="2" a="1"/>
  <c r="AG289" i="2"/>
  <c r="AD289" i="2" a="1"/>
  <c r="AD289" i="2" s="1"/>
  <c r="AB289" i="2"/>
  <c r="Y289" i="2" a="1"/>
  <c r="Y289" i="2" s="1"/>
  <c r="X289" i="2"/>
  <c r="V289" i="2"/>
  <c r="T289" i="2"/>
  <c r="R289" i="2" a="1"/>
  <c r="R289" i="2" s="1"/>
  <c r="Q289" i="2" a="1"/>
  <c r="Q289" i="2" s="1"/>
  <c r="P289" i="2" a="1"/>
  <c r="P289" i="2" s="1"/>
  <c r="O289" i="2" a="1"/>
  <c r="O289" i="2" s="1"/>
  <c r="N289" i="2" a="1"/>
  <c r="N289" i="2" s="1"/>
  <c r="M289" i="2" a="1"/>
  <c r="M289" i="2"/>
  <c r="L289" i="2"/>
  <c r="K289" i="2" a="1"/>
  <c r="K289" i="2"/>
  <c r="AF289" i="2" s="1"/>
  <c r="I289" i="2" a="1"/>
  <c r="I289" i="2"/>
  <c r="AJ288" i="2" a="1"/>
  <c r="AJ288" i="2" s="1"/>
  <c r="AI288" i="2" a="1"/>
  <c r="AI288" i="2" s="1"/>
  <c r="AH288" i="2" a="1"/>
  <c r="AH288" i="2"/>
  <c r="AG288" i="2" a="1"/>
  <c r="AG288" i="2" s="1"/>
  <c r="AD288" i="2" a="1"/>
  <c r="AD288" i="2"/>
  <c r="Y288" i="2" a="1"/>
  <c r="Y288" i="2"/>
  <c r="V288" i="2"/>
  <c r="W288" i="2" s="1"/>
  <c r="T288" i="2"/>
  <c r="R288" i="2" a="1"/>
  <c r="R288" i="2"/>
  <c r="Q288" i="2" a="1"/>
  <c r="Q288" i="2"/>
  <c r="P288" i="2" a="1"/>
  <c r="P288" i="2"/>
  <c r="O288" i="2" a="1"/>
  <c r="O288" i="2"/>
  <c r="N288" i="2" a="1"/>
  <c r="N288" i="2" s="1"/>
  <c r="M288" i="2" a="1"/>
  <c r="M288" i="2"/>
  <c r="K288" i="2" a="1"/>
  <c r="K288" i="2" s="1"/>
  <c r="I288" i="2" a="1"/>
  <c r="I288" i="2" s="1"/>
  <c r="AJ287" i="2" a="1"/>
  <c r="AJ287" i="2"/>
  <c r="AI287" i="2" a="1"/>
  <c r="AI287" i="2" s="1"/>
  <c r="AH287" i="2" a="1"/>
  <c r="AH287" i="2"/>
  <c r="AG287" i="2" a="1"/>
  <c r="AG287" i="2"/>
  <c r="AD287" i="2" a="1"/>
  <c r="AD287" i="2" s="1"/>
  <c r="AC287" i="2"/>
  <c r="AB287" i="2"/>
  <c r="Y287" i="2" a="1"/>
  <c r="Y287" i="2" s="1"/>
  <c r="V287" i="2"/>
  <c r="W287" i="2" s="1"/>
  <c r="T287" i="2"/>
  <c r="R287" i="2" a="1"/>
  <c r="R287" i="2" s="1"/>
  <c r="Q287" i="2" a="1"/>
  <c r="Q287" i="2" s="1"/>
  <c r="P287" i="2" a="1"/>
  <c r="P287" i="2" s="1"/>
  <c r="O287" i="2" a="1"/>
  <c r="O287" i="2" s="1"/>
  <c r="N287" i="2" a="1"/>
  <c r="N287" i="2"/>
  <c r="M287" i="2" a="1"/>
  <c r="M287" i="2" s="1"/>
  <c r="L287" i="2"/>
  <c r="K287" i="2" a="1"/>
  <c r="K287" i="2"/>
  <c r="X287" i="2" s="1"/>
  <c r="I287" i="2" a="1"/>
  <c r="I287" i="2"/>
  <c r="AJ286" i="2" a="1"/>
  <c r="AJ286" i="2" s="1"/>
  <c r="AI286" i="2" a="1"/>
  <c r="AI286" i="2"/>
  <c r="AH286" i="2" a="1"/>
  <c r="AH286" i="2" s="1"/>
  <c r="AG286" i="2" a="1"/>
  <c r="AG286" i="2" s="1"/>
  <c r="AD286" i="2" a="1"/>
  <c r="AD286" i="2"/>
  <c r="AB286" i="2"/>
  <c r="Y286" i="2" a="1"/>
  <c r="Y286" i="2" s="1"/>
  <c r="V286" i="2"/>
  <c r="T286" i="2"/>
  <c r="R286" i="2" a="1"/>
  <c r="R286" i="2"/>
  <c r="Q286" i="2" a="1"/>
  <c r="Q286" i="2"/>
  <c r="P286" i="2" a="1"/>
  <c r="P286" i="2"/>
  <c r="O286" i="2" a="1"/>
  <c r="O286" i="2" s="1"/>
  <c r="N286" i="2" a="1"/>
  <c r="N286" i="2"/>
  <c r="M286" i="2" a="1"/>
  <c r="M286" i="2"/>
  <c r="K286" i="2" a="1"/>
  <c r="K286" i="2" s="1"/>
  <c r="I286" i="2" a="1"/>
  <c r="I286" i="2" s="1"/>
  <c r="AJ285" i="2" a="1"/>
  <c r="AJ285" i="2" s="1"/>
  <c r="AI285" i="2" a="1"/>
  <c r="AI285" i="2"/>
  <c r="AH285" i="2" a="1"/>
  <c r="AH285" i="2"/>
  <c r="AG285" i="2" a="1"/>
  <c r="AG285" i="2"/>
  <c r="AD285" i="2" a="1"/>
  <c r="AD285" i="2" s="1"/>
  <c r="AC285" i="2"/>
  <c r="Y285" i="2" a="1"/>
  <c r="Y285" i="2"/>
  <c r="X285" i="2"/>
  <c r="V285" i="2"/>
  <c r="W285" i="2" s="1"/>
  <c r="T285" i="2"/>
  <c r="R285" i="2" a="1"/>
  <c r="R285" i="2" s="1"/>
  <c r="Q285" i="2" a="1"/>
  <c r="Q285" i="2" s="1"/>
  <c r="P285" i="2" a="1"/>
  <c r="P285" i="2" s="1"/>
  <c r="O285" i="2" a="1"/>
  <c r="O285" i="2" s="1"/>
  <c r="N285" i="2" a="1"/>
  <c r="N285" i="2" s="1"/>
  <c r="M285" i="2" a="1"/>
  <c r="M285" i="2" s="1"/>
  <c r="K285" i="2" a="1"/>
  <c r="K285" i="2"/>
  <c r="L285" i="2" s="1"/>
  <c r="I285" i="2" a="1"/>
  <c r="I285" i="2"/>
  <c r="AJ284" i="2" a="1"/>
  <c r="AJ284" i="2" s="1"/>
  <c r="AI284" i="2" a="1"/>
  <c r="AI284" i="2" s="1"/>
  <c r="AH284" i="2" a="1"/>
  <c r="AH284" i="2" s="1"/>
  <c r="AG284" i="2" a="1"/>
  <c r="AG284" i="2" s="1"/>
  <c r="AD284" i="2" a="1"/>
  <c r="AD284" i="2"/>
  <c r="AB284" i="2"/>
  <c r="Y284" i="2" a="1"/>
  <c r="Y284" i="2"/>
  <c r="V284" i="2"/>
  <c r="T284" i="2"/>
  <c r="R284" i="2" a="1"/>
  <c r="R284" i="2"/>
  <c r="Q284" i="2" a="1"/>
  <c r="Q284" i="2"/>
  <c r="P284" i="2" a="1"/>
  <c r="P284" i="2"/>
  <c r="O284" i="2" a="1"/>
  <c r="O284" i="2"/>
  <c r="N284" i="2" a="1"/>
  <c r="N284" i="2"/>
  <c r="M284" i="2" a="1"/>
  <c r="M284" i="2"/>
  <c r="K284" i="2" a="1"/>
  <c r="K284" i="2" s="1"/>
  <c r="I284" i="2" a="1"/>
  <c r="I284" i="2" s="1"/>
  <c r="AJ283" i="2" a="1"/>
  <c r="AJ283" i="2"/>
  <c r="AI283" i="2" a="1"/>
  <c r="AI283" i="2"/>
  <c r="AH283" i="2" a="1"/>
  <c r="AH283" i="2"/>
  <c r="AG283" i="2" a="1"/>
  <c r="AG283" i="2"/>
  <c r="AD283" i="2" a="1"/>
  <c r="AD283" i="2" s="1"/>
  <c r="AB283" i="2"/>
  <c r="Y283" i="2" a="1"/>
  <c r="Y283" i="2" s="1"/>
  <c r="V283" i="2"/>
  <c r="W283" i="2" s="1"/>
  <c r="T283" i="2"/>
  <c r="R283" i="2" a="1"/>
  <c r="R283" i="2" s="1"/>
  <c r="Q283" i="2" a="1"/>
  <c r="Q283" i="2" s="1"/>
  <c r="P283" i="2" a="1"/>
  <c r="P283" i="2" s="1"/>
  <c r="O283" i="2" a="1"/>
  <c r="O283" i="2" s="1"/>
  <c r="N283" i="2" a="1"/>
  <c r="N283" i="2" s="1"/>
  <c r="M283" i="2" a="1"/>
  <c r="M283" i="2" s="1"/>
  <c r="K283" i="2" a="1"/>
  <c r="K283" i="2"/>
  <c r="AC283" i="2" s="1"/>
  <c r="I283" i="2" a="1"/>
  <c r="I283" i="2"/>
  <c r="AJ282" i="2" a="1"/>
  <c r="AJ282" i="2" s="1"/>
  <c r="AI282" i="2" a="1"/>
  <c r="AI282" i="2" s="1"/>
  <c r="AH282" i="2" a="1"/>
  <c r="AH282" i="2" s="1"/>
  <c r="AG282" i="2" a="1"/>
  <c r="AG282" i="2" s="1"/>
  <c r="AD282" i="2" a="1"/>
  <c r="AD282" i="2"/>
  <c r="AB282" i="2"/>
  <c r="Y282" i="2" a="1"/>
  <c r="Y282" i="2"/>
  <c r="V282" i="2"/>
  <c r="T282" i="2"/>
  <c r="R282" i="2" a="1"/>
  <c r="R282" i="2"/>
  <c r="Q282" i="2" a="1"/>
  <c r="Q282" i="2" s="1"/>
  <c r="P282" i="2" a="1"/>
  <c r="P282" i="2"/>
  <c r="O282" i="2" a="1"/>
  <c r="O282" i="2"/>
  <c r="N282" i="2" a="1"/>
  <c r="N282" i="2"/>
  <c r="M282" i="2" a="1"/>
  <c r="M282" i="2"/>
  <c r="K282" i="2" a="1"/>
  <c r="K282" i="2" s="1"/>
  <c r="I282" i="2" a="1"/>
  <c r="I282" i="2" s="1"/>
  <c r="AJ281" i="2" a="1"/>
  <c r="AJ281" i="2"/>
  <c r="AI281" i="2" a="1"/>
  <c r="AI281" i="2"/>
  <c r="AH281" i="2" a="1"/>
  <c r="AH281" i="2"/>
  <c r="AG281" i="2" a="1"/>
  <c r="AG281" i="2"/>
  <c r="AD281" i="2" a="1"/>
  <c r="AD281" i="2" s="1"/>
  <c r="AC281" i="2"/>
  <c r="AB281" i="2"/>
  <c r="Y281" i="2" a="1"/>
  <c r="Y281" i="2" s="1"/>
  <c r="X281" i="2"/>
  <c r="V281" i="2"/>
  <c r="W281" i="2" s="1"/>
  <c r="T281" i="2"/>
  <c r="R281" i="2" a="1"/>
  <c r="R281" i="2" s="1"/>
  <c r="Q281" i="2" a="1"/>
  <c r="Q281" i="2" s="1"/>
  <c r="P281" i="2" a="1"/>
  <c r="P281" i="2" s="1"/>
  <c r="O281" i="2" a="1"/>
  <c r="O281" i="2" s="1"/>
  <c r="N281" i="2" a="1"/>
  <c r="N281" i="2" s="1"/>
  <c r="M281" i="2" a="1"/>
  <c r="M281" i="2" s="1"/>
  <c r="L281" i="2"/>
  <c r="K281" i="2" a="1"/>
  <c r="K281" i="2"/>
  <c r="AF281" i="2" s="1"/>
  <c r="I281" i="2" a="1"/>
  <c r="I281" i="2"/>
  <c r="AJ280" i="2" a="1"/>
  <c r="AJ280" i="2" s="1"/>
  <c r="AI280" i="2" a="1"/>
  <c r="AI280" i="2" s="1"/>
  <c r="AH280" i="2" a="1"/>
  <c r="AH280" i="2" s="1"/>
  <c r="AG280" i="2" a="1"/>
  <c r="AG280" i="2" s="1"/>
  <c r="AD280" i="2" a="1"/>
  <c r="AD280" i="2"/>
  <c r="AB280" i="2"/>
  <c r="Y280" i="2" a="1"/>
  <c r="Y280" i="2"/>
  <c r="V280" i="2"/>
  <c r="T280" i="2"/>
  <c r="R280" i="2" a="1"/>
  <c r="R280" i="2" s="1"/>
  <c r="Q280" i="2" a="1"/>
  <c r="Q280" i="2"/>
  <c r="P280" i="2" a="1"/>
  <c r="P280" i="2"/>
  <c r="O280" i="2" a="1"/>
  <c r="O280" i="2"/>
  <c r="N280" i="2" a="1"/>
  <c r="N280" i="2"/>
  <c r="M280" i="2" a="1"/>
  <c r="M280" i="2"/>
  <c r="K280" i="2" a="1"/>
  <c r="K280" i="2" s="1"/>
  <c r="I280" i="2" a="1"/>
  <c r="I280" i="2" s="1"/>
  <c r="AJ279" i="2" a="1"/>
  <c r="AJ279" i="2"/>
  <c r="AI279" i="2" a="1"/>
  <c r="AI279" i="2"/>
  <c r="AH279" i="2" a="1"/>
  <c r="AH279" i="2"/>
  <c r="AG279" i="2" a="1"/>
  <c r="AG279" i="2" s="1"/>
  <c r="AD279" i="2" a="1"/>
  <c r="AD279" i="2" s="1"/>
  <c r="AB279" i="2"/>
  <c r="Y279" i="2" a="1"/>
  <c r="Y279" i="2" s="1"/>
  <c r="V279" i="2"/>
  <c r="W279" i="2" s="1"/>
  <c r="T279" i="2"/>
  <c r="R279" i="2" a="1"/>
  <c r="R279" i="2" s="1"/>
  <c r="Q279" i="2" a="1"/>
  <c r="Q279" i="2" s="1"/>
  <c r="P279" i="2" a="1"/>
  <c r="P279" i="2" s="1"/>
  <c r="O279" i="2" a="1"/>
  <c r="O279" i="2" s="1"/>
  <c r="N279" i="2" a="1"/>
  <c r="N279" i="2" s="1"/>
  <c r="M279" i="2" a="1"/>
  <c r="M279" i="2" s="1"/>
  <c r="K279" i="2" a="1"/>
  <c r="K279" i="2"/>
  <c r="L279" i="2" s="1"/>
  <c r="I279" i="2" a="1"/>
  <c r="I279" i="2"/>
  <c r="AJ278" i="2" a="1"/>
  <c r="AJ278" i="2" s="1"/>
  <c r="AI278" i="2" a="1"/>
  <c r="AI278" i="2" s="1"/>
  <c r="AH278" i="2" a="1"/>
  <c r="AH278" i="2" s="1"/>
  <c r="AG278" i="2" a="1"/>
  <c r="AG278" i="2" s="1"/>
  <c r="AD278" i="2" a="1"/>
  <c r="AD278" i="2"/>
  <c r="AB278" i="2"/>
  <c r="Y278" i="2" a="1"/>
  <c r="Y278" i="2"/>
  <c r="V278" i="2"/>
  <c r="T278" i="2"/>
  <c r="R278" i="2" a="1"/>
  <c r="R278" i="2"/>
  <c r="Q278" i="2" a="1"/>
  <c r="Q278" i="2"/>
  <c r="P278" i="2" a="1"/>
  <c r="P278" i="2"/>
  <c r="O278" i="2" a="1"/>
  <c r="O278" i="2"/>
  <c r="N278" i="2" a="1"/>
  <c r="N278" i="2"/>
  <c r="M278" i="2" a="1"/>
  <c r="M278" i="2"/>
  <c r="K278" i="2" a="1"/>
  <c r="K278" i="2" s="1"/>
  <c r="I278" i="2" a="1"/>
  <c r="I278" i="2" s="1"/>
  <c r="AJ277" i="2" a="1"/>
  <c r="AJ277" i="2"/>
  <c r="AI277" i="2" a="1"/>
  <c r="AI277" i="2"/>
  <c r="AH277" i="2" a="1"/>
  <c r="AH277" i="2" s="1"/>
  <c r="AG277" i="2" a="1"/>
  <c r="AG277" i="2"/>
  <c r="AD277" i="2" a="1"/>
  <c r="AD277" i="2" s="1"/>
  <c r="Y277" i="2" a="1"/>
  <c r="Y277" i="2" s="1"/>
  <c r="X277" i="2"/>
  <c r="V277" i="2"/>
  <c r="T277" i="2"/>
  <c r="R277" i="2" a="1"/>
  <c r="R277" i="2" s="1"/>
  <c r="Q277" i="2" a="1"/>
  <c r="Q277" i="2" s="1"/>
  <c r="P277" i="2" a="1"/>
  <c r="P277" i="2" s="1"/>
  <c r="O277" i="2" a="1"/>
  <c r="O277" i="2" s="1"/>
  <c r="N277" i="2" a="1"/>
  <c r="N277" i="2" s="1"/>
  <c r="M277" i="2" a="1"/>
  <c r="M277" i="2" s="1"/>
  <c r="L277" i="2"/>
  <c r="K277" i="2" a="1"/>
  <c r="K277" i="2"/>
  <c r="AF277" i="2" s="1"/>
  <c r="I277" i="2" a="1"/>
  <c r="I277" i="2"/>
  <c r="AJ276" i="2" a="1"/>
  <c r="AJ276" i="2" s="1"/>
  <c r="AI276" i="2" a="1"/>
  <c r="AI276" i="2" s="1"/>
  <c r="AH276" i="2" a="1"/>
  <c r="AH276" i="2" s="1"/>
  <c r="AG276" i="2" a="1"/>
  <c r="AG276" i="2" s="1"/>
  <c r="AD276" i="2" a="1"/>
  <c r="AD276" i="2"/>
  <c r="AB276" i="2"/>
  <c r="Y276" i="2" a="1"/>
  <c r="Y276" i="2"/>
  <c r="V276" i="2"/>
  <c r="T276" i="2"/>
  <c r="R276" i="2" a="1"/>
  <c r="R276" i="2"/>
  <c r="Q276" i="2" a="1"/>
  <c r="Q276" i="2"/>
  <c r="P276" i="2" a="1"/>
  <c r="P276" i="2"/>
  <c r="O276" i="2" a="1"/>
  <c r="O276" i="2"/>
  <c r="N276" i="2" a="1"/>
  <c r="N276" i="2"/>
  <c r="M276" i="2" a="1"/>
  <c r="M276" i="2"/>
  <c r="K276" i="2" a="1"/>
  <c r="K276" i="2" s="1"/>
  <c r="I276" i="2" a="1"/>
  <c r="I276" i="2" s="1"/>
  <c r="AJ275" i="2" a="1"/>
  <c r="AJ275" i="2"/>
  <c r="AI275" i="2" a="1"/>
  <c r="AI275" i="2" s="1"/>
  <c r="AH275" i="2" a="1"/>
  <c r="AH275" i="2"/>
  <c r="AG275" i="2" a="1"/>
  <c r="AG275" i="2"/>
  <c r="AD275" i="2" a="1"/>
  <c r="AD275" i="2" s="1"/>
  <c r="AC275" i="2"/>
  <c r="AB275" i="2"/>
  <c r="Y275" i="2" a="1"/>
  <c r="Y275" i="2" s="1"/>
  <c r="V275" i="2"/>
  <c r="W275" i="2" s="1"/>
  <c r="T275" i="2"/>
  <c r="R275" i="2" a="1"/>
  <c r="R275" i="2" s="1"/>
  <c r="Q275" i="2" a="1"/>
  <c r="Q275" i="2" s="1"/>
  <c r="P275" i="2" a="1"/>
  <c r="P275" i="2" s="1"/>
  <c r="O275" i="2" a="1"/>
  <c r="O275" i="2" s="1"/>
  <c r="N275" i="2" a="1"/>
  <c r="N275" i="2"/>
  <c r="M275" i="2" a="1"/>
  <c r="M275" i="2" s="1"/>
  <c r="L275" i="2"/>
  <c r="K275" i="2" a="1"/>
  <c r="K275" i="2"/>
  <c r="X275" i="2" s="1"/>
  <c r="I275" i="2" a="1"/>
  <c r="I275" i="2"/>
  <c r="AJ274" i="2" a="1"/>
  <c r="AJ274" i="2" s="1"/>
  <c r="AI274" i="2" a="1"/>
  <c r="AI274" i="2" s="1"/>
  <c r="AH274" i="2" a="1"/>
  <c r="AH274" i="2" s="1"/>
  <c r="AG274" i="2" a="1"/>
  <c r="AG274" i="2" s="1"/>
  <c r="AD274" i="2" a="1"/>
  <c r="AD274" i="2"/>
  <c r="Y274" i="2" a="1"/>
  <c r="Y274" i="2"/>
  <c r="V274" i="2"/>
  <c r="T274" i="2"/>
  <c r="R274" i="2" a="1"/>
  <c r="R274" i="2"/>
  <c r="Q274" i="2" a="1"/>
  <c r="Q274" i="2"/>
  <c r="P274" i="2" a="1"/>
  <c r="P274" i="2"/>
  <c r="O274" i="2" a="1"/>
  <c r="O274" i="2" s="1"/>
  <c r="N274" i="2" a="1"/>
  <c r="N274" i="2"/>
  <c r="M274" i="2" a="1"/>
  <c r="M274" i="2"/>
  <c r="K274" i="2" a="1"/>
  <c r="K274" i="2" s="1"/>
  <c r="I274" i="2" a="1"/>
  <c r="I274" i="2" s="1"/>
  <c r="AJ273" i="2" a="1"/>
  <c r="AJ273" i="2" s="1"/>
  <c r="AI273" i="2" a="1"/>
  <c r="AI273" i="2"/>
  <c r="AH273" i="2" a="1"/>
  <c r="AH273" i="2"/>
  <c r="AG273" i="2" a="1"/>
  <c r="AG273" i="2"/>
  <c r="AD273" i="2" a="1"/>
  <c r="AD273" i="2" s="1"/>
  <c r="AB273" i="2"/>
  <c r="Y273" i="2" a="1"/>
  <c r="Y273" i="2"/>
  <c r="V273" i="2"/>
  <c r="W273" i="2" s="1"/>
  <c r="T273" i="2"/>
  <c r="R273" i="2" a="1"/>
  <c r="R273" i="2" s="1"/>
  <c r="Q273" i="2" a="1"/>
  <c r="Q273" i="2" s="1"/>
  <c r="P273" i="2" a="1"/>
  <c r="P273" i="2" s="1"/>
  <c r="O273" i="2" a="1"/>
  <c r="O273" i="2" s="1"/>
  <c r="N273" i="2" a="1"/>
  <c r="N273" i="2" s="1"/>
  <c r="M273" i="2" a="1"/>
  <c r="M273" i="2" s="1"/>
  <c r="K273" i="2" a="1"/>
  <c r="K273" i="2"/>
  <c r="X273" i="2" s="1"/>
  <c r="I273" i="2" a="1"/>
  <c r="I273" i="2"/>
  <c r="AJ272" i="2" a="1"/>
  <c r="AJ272" i="2" s="1"/>
  <c r="AI272" i="2" a="1"/>
  <c r="AI272" i="2" s="1"/>
  <c r="AH272" i="2" a="1"/>
  <c r="AH272" i="2" s="1"/>
  <c r="AG272" i="2" a="1"/>
  <c r="AG272" i="2" s="1"/>
  <c r="AD272" i="2" a="1"/>
  <c r="AD272" i="2"/>
  <c r="Y272" i="2" a="1"/>
  <c r="Y272" i="2"/>
  <c r="V272" i="2"/>
  <c r="T272" i="2"/>
  <c r="R272" i="2" a="1"/>
  <c r="R272" i="2"/>
  <c r="Q272" i="2" a="1"/>
  <c r="Q272" i="2"/>
  <c r="P272" i="2" a="1"/>
  <c r="P272" i="2"/>
  <c r="O272" i="2" a="1"/>
  <c r="O272" i="2"/>
  <c r="N272" i="2" a="1"/>
  <c r="N272" i="2"/>
  <c r="M272" i="2" a="1"/>
  <c r="M272" i="2"/>
  <c r="K272" i="2" a="1"/>
  <c r="K272" i="2" s="1"/>
  <c r="I272" i="2" a="1"/>
  <c r="I272" i="2" s="1"/>
  <c r="AJ271" i="2" a="1"/>
  <c r="AJ271" i="2"/>
  <c r="AI271" i="2" a="1"/>
  <c r="AI271" i="2"/>
  <c r="AH271" i="2" a="1"/>
  <c r="AH271" i="2"/>
  <c r="AG271" i="2" a="1"/>
  <c r="AG271" i="2"/>
  <c r="AD271" i="2" a="1"/>
  <c r="AD271" i="2" s="1"/>
  <c r="AB271" i="2"/>
  <c r="Y271" i="2" a="1"/>
  <c r="Y271" i="2" s="1"/>
  <c r="V271" i="2"/>
  <c r="W271" i="2" s="1"/>
  <c r="T271" i="2"/>
  <c r="R271" i="2" a="1"/>
  <c r="R271" i="2" s="1"/>
  <c r="Q271" i="2" a="1"/>
  <c r="Q271" i="2" s="1"/>
  <c r="P271" i="2" a="1"/>
  <c r="P271" i="2"/>
  <c r="O271" i="2" a="1"/>
  <c r="O271" i="2" s="1"/>
  <c r="N271" i="2" a="1"/>
  <c r="N271" i="2" s="1"/>
  <c r="M271" i="2" a="1"/>
  <c r="M271" i="2" s="1"/>
  <c r="L271" i="2"/>
  <c r="K271" i="2" a="1"/>
  <c r="K271" i="2"/>
  <c r="AC271" i="2" s="1"/>
  <c r="I271" i="2" a="1"/>
  <c r="I271" i="2"/>
  <c r="AJ270" i="2" a="1"/>
  <c r="AJ270" i="2" s="1"/>
  <c r="AI270" i="2" a="1"/>
  <c r="AI270" i="2" s="1"/>
  <c r="AH270" i="2" a="1"/>
  <c r="AH270" i="2" s="1"/>
  <c r="AG270" i="2" a="1"/>
  <c r="AG270" i="2" s="1"/>
  <c r="AD270" i="2" a="1"/>
  <c r="AD270" i="2" s="1"/>
  <c r="Y270" i="2" a="1"/>
  <c r="Y270" i="2"/>
  <c r="V270" i="2"/>
  <c r="T270" i="2"/>
  <c r="R270" i="2" a="1"/>
  <c r="R270" i="2"/>
  <c r="Q270" i="2" a="1"/>
  <c r="Q270" i="2" s="1"/>
  <c r="P270" i="2" a="1"/>
  <c r="P270" i="2"/>
  <c r="O270" i="2" a="1"/>
  <c r="O270" i="2"/>
  <c r="N270" i="2" a="1"/>
  <c r="N270" i="2"/>
  <c r="M270" i="2" a="1"/>
  <c r="M270" i="2"/>
  <c r="K270" i="2" a="1"/>
  <c r="K270" i="2" s="1"/>
  <c r="I270" i="2" a="1"/>
  <c r="I270" i="2"/>
  <c r="AJ269" i="2" a="1"/>
  <c r="AJ269" i="2" s="1"/>
  <c r="AI269" i="2" a="1"/>
  <c r="AI269" i="2"/>
  <c r="AH269" i="2" a="1"/>
  <c r="AH269" i="2"/>
  <c r="AG269" i="2" a="1"/>
  <c r="AG269" i="2"/>
  <c r="AD269" i="2" a="1"/>
  <c r="AD269" i="2"/>
  <c r="AC269" i="2"/>
  <c r="AB269" i="2"/>
  <c r="Y269" i="2" a="1"/>
  <c r="Y269" i="2" s="1"/>
  <c r="V269" i="2"/>
  <c r="W269" i="2" s="1"/>
  <c r="T269" i="2"/>
  <c r="R269" i="2" a="1"/>
  <c r="R269" i="2" s="1"/>
  <c r="Q269" i="2" a="1"/>
  <c r="Q269" i="2"/>
  <c r="P269" i="2" a="1"/>
  <c r="P269" i="2" s="1"/>
  <c r="O269" i="2" a="1"/>
  <c r="O269" i="2" s="1"/>
  <c r="N269" i="2" a="1"/>
  <c r="N269" i="2" s="1"/>
  <c r="M269" i="2" a="1"/>
  <c r="M269" i="2" s="1"/>
  <c r="L269" i="2"/>
  <c r="K269" i="2" a="1"/>
  <c r="K269" i="2"/>
  <c r="X269" i="2" s="1"/>
  <c r="I269" i="2" a="1"/>
  <c r="I269" i="2"/>
  <c r="AJ268" i="2" a="1"/>
  <c r="AJ268" i="2" s="1"/>
  <c r="AI268" i="2" a="1"/>
  <c r="AI268" i="2" s="1"/>
  <c r="AH268" i="2" a="1"/>
  <c r="AH268" i="2" s="1"/>
  <c r="AG268" i="2" a="1"/>
  <c r="AG268" i="2" s="1"/>
  <c r="AD268" i="2" a="1"/>
  <c r="AD268" i="2"/>
  <c r="AC268" i="2"/>
  <c r="AB268" i="2"/>
  <c r="Y268" i="2" a="1"/>
  <c r="Y268" i="2"/>
  <c r="W268" i="2"/>
  <c r="AK268" i="2" s="1"/>
  <c r="V268" i="2"/>
  <c r="T268" i="2"/>
  <c r="R268" i="2" a="1"/>
  <c r="R268" i="2"/>
  <c r="Q268" i="2" a="1"/>
  <c r="Q268" i="2"/>
  <c r="P268" i="2" a="1"/>
  <c r="P268" i="2"/>
  <c r="O268" i="2" a="1"/>
  <c r="O268" i="2"/>
  <c r="N268" i="2" a="1"/>
  <c r="N268" i="2"/>
  <c r="M268" i="2" a="1"/>
  <c r="M268" i="2"/>
  <c r="K268" i="2" a="1"/>
  <c r="K268" i="2"/>
  <c r="AF268" i="2" s="1"/>
  <c r="I268" i="2" a="1"/>
  <c r="I268" i="2" s="1"/>
  <c r="AJ267" i="2" a="1"/>
  <c r="AJ267" i="2"/>
  <c r="AI267" i="2" a="1"/>
  <c r="AI267" i="2"/>
  <c r="AH267" i="2" a="1"/>
  <c r="AH267" i="2"/>
  <c r="AG267" i="2" a="1"/>
  <c r="AG267" i="2"/>
  <c r="AD267" i="2" a="1"/>
  <c r="AD267" i="2" s="1"/>
  <c r="AB267" i="2"/>
  <c r="Y267" i="2" a="1"/>
  <c r="Y267" i="2" s="1"/>
  <c r="X267" i="2"/>
  <c r="V267" i="2"/>
  <c r="W267" i="2" s="1"/>
  <c r="T267" i="2"/>
  <c r="R267" i="2" a="1"/>
  <c r="R267" i="2"/>
  <c r="Q267" i="2" a="1"/>
  <c r="Q267" i="2" s="1"/>
  <c r="P267" i="2" a="1"/>
  <c r="P267" i="2" s="1"/>
  <c r="O267" i="2" a="1"/>
  <c r="O267" i="2" s="1"/>
  <c r="N267" i="2" a="1"/>
  <c r="N267" i="2" s="1"/>
  <c r="M267" i="2" a="1"/>
  <c r="M267" i="2" s="1"/>
  <c r="K267" i="2" a="1"/>
  <c r="K267" i="2"/>
  <c r="I267" i="2" a="1"/>
  <c r="I267" i="2"/>
  <c r="AJ266" i="2" a="1"/>
  <c r="AJ266" i="2" s="1"/>
  <c r="AI266" i="2" a="1"/>
  <c r="AI266" i="2" s="1"/>
  <c r="AH266" i="2" a="1"/>
  <c r="AH266" i="2" s="1"/>
  <c r="AG266" i="2" a="1"/>
  <c r="AG266" i="2"/>
  <c r="AF266" i="2"/>
  <c r="AD266" i="2" a="1"/>
  <c r="AD266" i="2"/>
  <c r="AB266" i="2"/>
  <c r="Y266" i="2" a="1"/>
  <c r="Y266" i="2"/>
  <c r="V266" i="2"/>
  <c r="T266" i="2"/>
  <c r="R266" i="2" a="1"/>
  <c r="R266" i="2"/>
  <c r="Q266" i="2" a="1"/>
  <c r="Q266" i="2"/>
  <c r="P266" i="2" a="1"/>
  <c r="P266" i="2"/>
  <c r="O266" i="2" a="1"/>
  <c r="O266" i="2"/>
  <c r="N266" i="2" a="1"/>
  <c r="N266" i="2"/>
  <c r="M266" i="2" a="1"/>
  <c r="M266" i="2"/>
  <c r="K266" i="2" a="1"/>
  <c r="K266" i="2" s="1"/>
  <c r="I266" i="2" a="1"/>
  <c r="I266" i="2" s="1"/>
  <c r="AJ265" i="2" a="1"/>
  <c r="AJ265" i="2"/>
  <c r="AI265" i="2" a="1"/>
  <c r="AI265" i="2"/>
  <c r="AH265" i="2" a="1"/>
  <c r="AH265" i="2"/>
  <c r="AG265" i="2" a="1"/>
  <c r="AG265" i="2"/>
  <c r="AD265" i="2" a="1"/>
  <c r="AD265" i="2" s="1"/>
  <c r="AB265" i="2"/>
  <c r="Y265" i="2" a="1"/>
  <c r="Y265" i="2" s="1"/>
  <c r="X265" i="2"/>
  <c r="V265" i="2"/>
  <c r="W265" i="2" s="1"/>
  <c r="T265" i="2"/>
  <c r="R265" i="2" a="1"/>
  <c r="R265" i="2" s="1"/>
  <c r="Q265" i="2" a="1"/>
  <c r="Q265" i="2" s="1"/>
  <c r="P265" i="2" a="1"/>
  <c r="P265" i="2" s="1"/>
  <c r="O265" i="2" a="1"/>
  <c r="O265" i="2" s="1"/>
  <c r="N265" i="2" a="1"/>
  <c r="N265" i="2" s="1"/>
  <c r="M265" i="2" a="1"/>
  <c r="M265" i="2"/>
  <c r="L265" i="2"/>
  <c r="K265" i="2" a="1"/>
  <c r="K265" i="2"/>
  <c r="AF265" i="2" s="1"/>
  <c r="I265" i="2" a="1"/>
  <c r="I265" i="2"/>
  <c r="AJ264" i="2" a="1"/>
  <c r="AJ264" i="2" s="1"/>
  <c r="AI264" i="2" a="1"/>
  <c r="AI264" i="2" s="1"/>
  <c r="AH264" i="2" a="1"/>
  <c r="AH264" i="2" s="1"/>
  <c r="AG264" i="2" a="1"/>
  <c r="AG264" i="2" s="1"/>
  <c r="AD264" i="2" a="1"/>
  <c r="AD264" i="2"/>
  <c r="AB264" i="2"/>
  <c r="Y264" i="2" a="1"/>
  <c r="Y264" i="2"/>
  <c r="V264" i="2"/>
  <c r="T264" i="2"/>
  <c r="R264" i="2" a="1"/>
  <c r="R264" i="2"/>
  <c r="Q264" i="2" a="1"/>
  <c r="Q264" i="2"/>
  <c r="P264" i="2" a="1"/>
  <c r="P264" i="2"/>
  <c r="O264" i="2" a="1"/>
  <c r="O264" i="2"/>
  <c r="N264" i="2" a="1"/>
  <c r="N264" i="2"/>
  <c r="M264" i="2" a="1"/>
  <c r="M264" i="2"/>
  <c r="K264" i="2" a="1"/>
  <c r="K264" i="2" s="1"/>
  <c r="I264" i="2" a="1"/>
  <c r="I264" i="2" s="1"/>
  <c r="AJ263" i="2" a="1"/>
  <c r="AJ263" i="2"/>
  <c r="AI263" i="2" a="1"/>
  <c r="AI263" i="2"/>
  <c r="AH263" i="2" a="1"/>
  <c r="AH263" i="2"/>
  <c r="AG263" i="2" a="1"/>
  <c r="AG263" i="2"/>
  <c r="AD263" i="2" a="1"/>
  <c r="AD263" i="2" s="1"/>
  <c r="AC263" i="2"/>
  <c r="AB263" i="2"/>
  <c r="Y263" i="2" a="1"/>
  <c r="Y263" i="2" s="1"/>
  <c r="V263" i="2"/>
  <c r="W263" i="2" s="1"/>
  <c r="T263" i="2"/>
  <c r="R263" i="2" a="1"/>
  <c r="R263" i="2" s="1"/>
  <c r="Q263" i="2" a="1"/>
  <c r="Q263" i="2" s="1"/>
  <c r="P263" i="2" a="1"/>
  <c r="P263" i="2" s="1"/>
  <c r="O263" i="2" a="1"/>
  <c r="O263" i="2" s="1"/>
  <c r="N263" i="2" a="1"/>
  <c r="N263" i="2"/>
  <c r="M263" i="2" a="1"/>
  <c r="M263" i="2" s="1"/>
  <c r="L263" i="2"/>
  <c r="K263" i="2" a="1"/>
  <c r="K263" i="2"/>
  <c r="X263" i="2" s="1"/>
  <c r="I263" i="2" a="1"/>
  <c r="I263" i="2"/>
  <c r="AJ262" i="2" a="1"/>
  <c r="AJ262" i="2" s="1"/>
  <c r="AI262" i="2" a="1"/>
  <c r="AI262" i="2" s="1"/>
  <c r="AH262" i="2" a="1"/>
  <c r="AH262" i="2" s="1"/>
  <c r="AG262" i="2" a="1"/>
  <c r="AG262" i="2" s="1"/>
  <c r="AD262" i="2" a="1"/>
  <c r="AD262" i="2"/>
  <c r="AC262" i="2"/>
  <c r="AB262" i="2"/>
  <c r="Y262" i="2" a="1"/>
  <c r="Y262" i="2"/>
  <c r="W262" i="2"/>
  <c r="V262" i="2"/>
  <c r="T262" i="2"/>
  <c r="R262" i="2" a="1"/>
  <c r="R262" i="2"/>
  <c r="Q262" i="2" a="1"/>
  <c r="Q262" i="2"/>
  <c r="P262" i="2" a="1"/>
  <c r="P262" i="2"/>
  <c r="O262" i="2" a="1"/>
  <c r="O262" i="2" s="1"/>
  <c r="N262" i="2" a="1"/>
  <c r="N262" i="2"/>
  <c r="M262" i="2" a="1"/>
  <c r="M262" i="2"/>
  <c r="K262" i="2" a="1"/>
  <c r="K262" i="2"/>
  <c r="X262" i="2" s="1"/>
  <c r="I262" i="2" a="1"/>
  <c r="I262" i="2" s="1"/>
  <c r="AJ261" i="2" a="1"/>
  <c r="AJ261" i="2" s="1"/>
  <c r="AI261" i="2" a="1"/>
  <c r="AI261" i="2"/>
  <c r="AH261" i="2" a="1"/>
  <c r="AH261" i="2"/>
  <c r="AG261" i="2" a="1"/>
  <c r="AG261" i="2"/>
  <c r="AD261" i="2" a="1"/>
  <c r="AD261" i="2" s="1"/>
  <c r="AB261" i="2"/>
  <c r="Y261" i="2" a="1"/>
  <c r="Y261" i="2"/>
  <c r="V261" i="2"/>
  <c r="T261" i="2"/>
  <c r="R261" i="2" a="1"/>
  <c r="R261" i="2"/>
  <c r="Q261" i="2" a="1"/>
  <c r="Q261" i="2" s="1"/>
  <c r="P261" i="2" a="1"/>
  <c r="P261" i="2" s="1"/>
  <c r="O261" i="2" a="1"/>
  <c r="O261" i="2"/>
  <c r="N261" i="2" a="1"/>
  <c r="N261" i="2" s="1"/>
  <c r="M261" i="2" a="1"/>
  <c r="M261" i="2" s="1"/>
  <c r="K261" i="2" a="1"/>
  <c r="K261" i="2"/>
  <c r="I261" i="2" a="1"/>
  <c r="I261" i="2"/>
  <c r="AJ260" i="2" a="1"/>
  <c r="AJ260" i="2" s="1"/>
  <c r="AI260" i="2" a="1"/>
  <c r="AI260" i="2" s="1"/>
  <c r="AH260" i="2" a="1"/>
  <c r="AH260" i="2" s="1"/>
  <c r="AG260" i="2" a="1"/>
  <c r="AG260" i="2"/>
  <c r="AD260" i="2" a="1"/>
  <c r="AD260" i="2"/>
  <c r="AB260" i="2"/>
  <c r="Y260" i="2" a="1"/>
  <c r="Y260" i="2"/>
  <c r="V260" i="2"/>
  <c r="T260" i="2"/>
  <c r="R260" i="2" a="1"/>
  <c r="R260" i="2"/>
  <c r="Q260" i="2" a="1"/>
  <c r="Q260" i="2"/>
  <c r="P260" i="2" a="1"/>
  <c r="P260" i="2" s="1"/>
  <c r="O260" i="2" a="1"/>
  <c r="O260" i="2"/>
  <c r="N260" i="2" a="1"/>
  <c r="N260" i="2"/>
  <c r="M260" i="2" a="1"/>
  <c r="M260" i="2"/>
  <c r="K260" i="2" a="1"/>
  <c r="K260" i="2" s="1"/>
  <c r="I260" i="2" a="1"/>
  <c r="I260" i="2" s="1"/>
  <c r="AJ259" i="2" a="1"/>
  <c r="AJ259" i="2"/>
  <c r="AI259" i="2" a="1"/>
  <c r="AI259" i="2"/>
  <c r="AH259" i="2" a="1"/>
  <c r="AH259" i="2" s="1"/>
  <c r="AG259" i="2" a="1"/>
  <c r="AG259" i="2"/>
  <c r="AD259" i="2" a="1"/>
  <c r="AD259" i="2" s="1"/>
  <c r="AB259" i="2"/>
  <c r="Y259" i="2" a="1"/>
  <c r="Y259" i="2"/>
  <c r="X259" i="2"/>
  <c r="V259" i="2"/>
  <c r="T259" i="2"/>
  <c r="R259" i="2" a="1"/>
  <c r="R259" i="2" s="1"/>
  <c r="Q259" i="2" a="1"/>
  <c r="Q259" i="2" s="1"/>
  <c r="P259" i="2" a="1"/>
  <c r="P259" i="2"/>
  <c r="O259" i="2" a="1"/>
  <c r="O259" i="2" s="1"/>
  <c r="N259" i="2" a="1"/>
  <c r="N259" i="2" s="1"/>
  <c r="M259" i="2" a="1"/>
  <c r="M259" i="2"/>
  <c r="L259" i="2"/>
  <c r="K259" i="2" a="1"/>
  <c r="K259" i="2"/>
  <c r="I259" i="2" a="1"/>
  <c r="I259" i="2" s="1"/>
  <c r="AJ258" i="2" a="1"/>
  <c r="AJ258" i="2"/>
  <c r="AI258" i="2" a="1"/>
  <c r="AI258" i="2" s="1"/>
  <c r="AH258" i="2" a="1"/>
  <c r="AH258" i="2"/>
  <c r="AG258" i="2" a="1"/>
  <c r="AG258" i="2"/>
  <c r="AF258" i="2"/>
  <c r="AD258" i="2" a="1"/>
  <c r="AD258" i="2" s="1"/>
  <c r="Y258" i="2" a="1"/>
  <c r="Y258" i="2" s="1"/>
  <c r="V258" i="2"/>
  <c r="T258" i="2"/>
  <c r="R258" i="2" a="1"/>
  <c r="R258" i="2" s="1"/>
  <c r="Q258" i="2" a="1"/>
  <c r="Q258" i="2" s="1"/>
  <c r="P258" i="2" a="1"/>
  <c r="P258" i="2"/>
  <c r="O258" i="2" a="1"/>
  <c r="O258" i="2" s="1"/>
  <c r="N258" i="2" a="1"/>
  <c r="N258" i="2"/>
  <c r="M258" i="2" a="1"/>
  <c r="M258" i="2"/>
  <c r="L258" i="2"/>
  <c r="K258" i="2" a="1"/>
  <c r="K258" i="2" s="1"/>
  <c r="AB258" i="2" s="1"/>
  <c r="I258" i="2" a="1"/>
  <c r="I258" i="2"/>
  <c r="AJ257" i="2" a="1"/>
  <c r="AJ257" i="2"/>
  <c r="AI257" i="2" a="1"/>
  <c r="AI257" i="2" s="1"/>
  <c r="AH257" i="2" a="1"/>
  <c r="AH257" i="2"/>
  <c r="AG257" i="2" a="1"/>
  <c r="AG257" i="2"/>
  <c r="AD257" i="2" a="1"/>
  <c r="AD257" i="2"/>
  <c r="AB257" i="2"/>
  <c r="Y257" i="2" a="1"/>
  <c r="Y257" i="2" s="1"/>
  <c r="V257" i="2"/>
  <c r="T257" i="2"/>
  <c r="R257" i="2" a="1"/>
  <c r="R257" i="2" s="1"/>
  <c r="Q257" i="2" a="1"/>
  <c r="Q257" i="2" s="1"/>
  <c r="P257" i="2" a="1"/>
  <c r="P257" i="2" s="1"/>
  <c r="O257" i="2" a="1"/>
  <c r="O257" i="2" s="1"/>
  <c r="N257" i="2" a="1"/>
  <c r="N257" i="2"/>
  <c r="M257" i="2" a="1"/>
  <c r="M257" i="2" s="1"/>
  <c r="K257" i="2" a="1"/>
  <c r="K257" i="2" s="1"/>
  <c r="I257" i="2" a="1"/>
  <c r="I257" i="2"/>
  <c r="AJ256" i="2" a="1"/>
  <c r="AJ256" i="2" s="1"/>
  <c r="AI256" i="2" a="1"/>
  <c r="AI256" i="2"/>
  <c r="AH256" i="2" a="1"/>
  <c r="AH256" i="2" s="1"/>
  <c r="AG256" i="2" a="1"/>
  <c r="AG256" i="2" s="1"/>
  <c r="AD256" i="2" a="1"/>
  <c r="AD256" i="2"/>
  <c r="AC256" i="2"/>
  <c r="AB256" i="2"/>
  <c r="Y256" i="2" a="1"/>
  <c r="Y256" i="2"/>
  <c r="W256" i="2"/>
  <c r="AK256" i="2" s="1"/>
  <c r="V256" i="2"/>
  <c r="T256" i="2"/>
  <c r="R256" i="2" a="1"/>
  <c r="R256" i="2" s="1"/>
  <c r="Q256" i="2" a="1"/>
  <c r="Q256" i="2"/>
  <c r="P256" i="2" a="1"/>
  <c r="P256" i="2" s="1"/>
  <c r="O256" i="2" a="1"/>
  <c r="O256" i="2" s="1"/>
  <c r="N256" i="2" a="1"/>
  <c r="N256" i="2"/>
  <c r="M256" i="2" a="1"/>
  <c r="M256" i="2"/>
  <c r="K256" i="2" a="1"/>
  <c r="K256" i="2"/>
  <c r="AF256" i="2" s="1"/>
  <c r="I256" i="2" a="1"/>
  <c r="I256" i="2" s="1"/>
  <c r="AJ255" i="2" a="1"/>
  <c r="AJ255" i="2" s="1"/>
  <c r="AI255" i="2" a="1"/>
  <c r="AI255" i="2"/>
  <c r="AH255" i="2" a="1"/>
  <c r="AH255" i="2" s="1"/>
  <c r="AG255" i="2" a="1"/>
  <c r="AG255" i="2" s="1"/>
  <c r="AD255" i="2" a="1"/>
  <c r="AD255" i="2" s="1"/>
  <c r="AC255" i="2"/>
  <c r="Y255" i="2" a="1"/>
  <c r="Y255" i="2" s="1"/>
  <c r="X255" i="2"/>
  <c r="W255" i="2"/>
  <c r="V255" i="2"/>
  <c r="T255" i="2"/>
  <c r="R255" i="2" a="1"/>
  <c r="R255" i="2"/>
  <c r="Q255" i="2" a="1"/>
  <c r="Q255" i="2" s="1"/>
  <c r="P255" i="2" a="1"/>
  <c r="P255" i="2" s="1"/>
  <c r="O255" i="2" a="1"/>
  <c r="O255" i="2" s="1"/>
  <c r="N255" i="2" a="1"/>
  <c r="N255" i="2"/>
  <c r="M255" i="2" a="1"/>
  <c r="M255" i="2" s="1"/>
  <c r="K255" i="2" a="1"/>
  <c r="K255" i="2"/>
  <c r="I255" i="2" a="1"/>
  <c r="I255" i="2"/>
  <c r="AJ254" i="2" a="1"/>
  <c r="AJ254" i="2" s="1"/>
  <c r="AI254" i="2" a="1"/>
  <c r="AI254" i="2" s="1"/>
  <c r="AH254" i="2" a="1"/>
  <c r="AH254" i="2" s="1"/>
  <c r="AG254" i="2" a="1"/>
  <c r="AG254" i="2" s="1"/>
  <c r="AD254" i="2" a="1"/>
  <c r="AD254" i="2" s="1"/>
  <c r="AB254" i="2"/>
  <c r="Y254" i="2" a="1"/>
  <c r="Y254" i="2"/>
  <c r="V254" i="2"/>
  <c r="T254" i="2"/>
  <c r="R254" i="2" a="1"/>
  <c r="R254" i="2"/>
  <c r="Q254" i="2" a="1"/>
  <c r="Q254" i="2"/>
  <c r="P254" i="2" a="1"/>
  <c r="P254" i="2"/>
  <c r="O254" i="2" a="1"/>
  <c r="O254" i="2"/>
  <c r="N254" i="2" a="1"/>
  <c r="N254" i="2"/>
  <c r="M254" i="2" a="1"/>
  <c r="M254" i="2" s="1"/>
  <c r="K254" i="2" a="1"/>
  <c r="K254" i="2"/>
  <c r="AF254" i="2" s="1"/>
  <c r="I254" i="2" a="1"/>
  <c r="I254" i="2" s="1"/>
  <c r="AJ253" i="2" a="1"/>
  <c r="AJ253" i="2"/>
  <c r="AI253" i="2" a="1"/>
  <c r="AI253" i="2" s="1"/>
  <c r="AH253" i="2" a="1"/>
  <c r="AH253" i="2" s="1"/>
  <c r="AG253" i="2" a="1"/>
  <c r="AG253" i="2"/>
  <c r="AD253" i="2" a="1"/>
  <c r="AD253" i="2" s="1"/>
  <c r="AB253" i="2"/>
  <c r="Y253" i="2" a="1"/>
  <c r="Y253" i="2" s="1"/>
  <c r="V253" i="2"/>
  <c r="T253" i="2"/>
  <c r="R253" i="2" a="1"/>
  <c r="R253" i="2" s="1"/>
  <c r="Q253" i="2" a="1"/>
  <c r="Q253" i="2" s="1"/>
  <c r="P253" i="2" a="1"/>
  <c r="P253" i="2" s="1"/>
  <c r="O253" i="2" a="1"/>
  <c r="O253" i="2"/>
  <c r="N253" i="2" a="1"/>
  <c r="N253" i="2" s="1"/>
  <c r="M253" i="2" a="1"/>
  <c r="M253" i="2"/>
  <c r="K253" i="2" a="1"/>
  <c r="K253" i="2" s="1"/>
  <c r="I253" i="2" a="1"/>
  <c r="I253" i="2"/>
  <c r="AJ252" i="2" a="1"/>
  <c r="AJ252" i="2"/>
  <c r="AI252" i="2" a="1"/>
  <c r="AI252" i="2" s="1"/>
  <c r="AH252" i="2" a="1"/>
  <c r="AH252" i="2" s="1"/>
  <c r="AG252" i="2" a="1"/>
  <c r="AG252" i="2"/>
  <c r="AD252" i="2" a="1"/>
  <c r="AD252" i="2"/>
  <c r="AB252" i="2"/>
  <c r="Y252" i="2" a="1"/>
  <c r="Y252" i="2" s="1"/>
  <c r="V252" i="2"/>
  <c r="T252" i="2"/>
  <c r="R252" i="2" a="1"/>
  <c r="R252" i="2" s="1"/>
  <c r="Q252" i="2" a="1"/>
  <c r="Q252" i="2"/>
  <c r="P252" i="2" a="1"/>
  <c r="P252" i="2"/>
  <c r="O252" i="2" a="1"/>
  <c r="O252" i="2" s="1"/>
  <c r="N252" i="2" a="1"/>
  <c r="N252" i="2"/>
  <c r="M252" i="2" a="1"/>
  <c r="M252" i="2"/>
  <c r="L252" i="2"/>
  <c r="K252" i="2" a="1"/>
  <c r="K252" i="2" s="1"/>
  <c r="I252" i="2" a="1"/>
  <c r="I252" i="2" s="1"/>
  <c r="AJ251" i="2" a="1"/>
  <c r="AJ251" i="2"/>
  <c r="AI251" i="2" a="1"/>
  <c r="AI251" i="2" s="1"/>
  <c r="AH251" i="2" a="1"/>
  <c r="AH251" i="2"/>
  <c r="AG251" i="2" a="1"/>
  <c r="AG251" i="2"/>
  <c r="AD251" i="2" a="1"/>
  <c r="AD251" i="2" s="1"/>
  <c r="AC251" i="2"/>
  <c r="AB251" i="2"/>
  <c r="Y251" i="2" a="1"/>
  <c r="Y251" i="2" s="1"/>
  <c r="W251" i="2"/>
  <c r="V251" i="2"/>
  <c r="T251" i="2"/>
  <c r="R251" i="2" a="1"/>
  <c r="R251" i="2" s="1"/>
  <c r="Q251" i="2" a="1"/>
  <c r="Q251" i="2" s="1"/>
  <c r="P251" i="2" a="1"/>
  <c r="P251" i="2" s="1"/>
  <c r="O251" i="2" a="1"/>
  <c r="O251" i="2" s="1"/>
  <c r="N251" i="2" a="1"/>
  <c r="N251" i="2"/>
  <c r="M251" i="2" a="1"/>
  <c r="M251" i="2" s="1"/>
  <c r="L251" i="2"/>
  <c r="K251" i="2" a="1"/>
  <c r="K251" i="2"/>
  <c r="I251" i="2" a="1"/>
  <c r="I251" i="2"/>
  <c r="AJ250" i="2" a="1"/>
  <c r="AJ250" i="2" s="1"/>
  <c r="AI250" i="2" a="1"/>
  <c r="AI250" i="2"/>
  <c r="AH250" i="2" a="1"/>
  <c r="AH250" i="2" s="1"/>
  <c r="AG250" i="2" a="1"/>
  <c r="AG250" i="2" s="1"/>
  <c r="AD250" i="2" a="1"/>
  <c r="AD250" i="2"/>
  <c r="AB250" i="2"/>
  <c r="Y250" i="2" a="1"/>
  <c r="Y250" i="2"/>
  <c r="V250" i="2"/>
  <c r="T250" i="2"/>
  <c r="R250" i="2" a="1"/>
  <c r="R250" i="2"/>
  <c r="Q250" i="2" a="1"/>
  <c r="Q250" i="2"/>
  <c r="P250" i="2" a="1"/>
  <c r="P250" i="2" s="1"/>
  <c r="O250" i="2" a="1"/>
  <c r="O250" i="2" s="1"/>
  <c r="N250" i="2" a="1"/>
  <c r="N250" i="2"/>
  <c r="M250" i="2" a="1"/>
  <c r="M250" i="2" s="1"/>
  <c r="K250" i="2" a="1"/>
  <c r="K250" i="2" s="1"/>
  <c r="I250" i="2" a="1"/>
  <c r="I250" i="2"/>
  <c r="AJ249" i="2" a="1"/>
  <c r="AJ249" i="2" s="1"/>
  <c r="AI249" i="2" a="1"/>
  <c r="AI249" i="2"/>
  <c r="AH249" i="2" a="1"/>
  <c r="AH249" i="2" s="1"/>
  <c r="AG249" i="2" a="1"/>
  <c r="AG249" i="2"/>
  <c r="AD249" i="2" a="1"/>
  <c r="AD249" i="2"/>
  <c r="AC249" i="2"/>
  <c r="AB249" i="2"/>
  <c r="Y249" i="2" a="1"/>
  <c r="Y249" i="2"/>
  <c r="X249" i="2"/>
  <c r="W249" i="2"/>
  <c r="V249" i="2"/>
  <c r="T249" i="2"/>
  <c r="R249" i="2" a="1"/>
  <c r="R249" i="2" s="1"/>
  <c r="Q249" i="2" a="1"/>
  <c r="Q249" i="2"/>
  <c r="P249" i="2" a="1"/>
  <c r="P249" i="2" s="1"/>
  <c r="O249" i="2" a="1"/>
  <c r="O249" i="2"/>
  <c r="N249" i="2" a="1"/>
  <c r="N249" i="2"/>
  <c r="M249" i="2" a="1"/>
  <c r="M249" i="2" s="1"/>
  <c r="L249" i="2"/>
  <c r="K249" i="2" a="1"/>
  <c r="K249" i="2"/>
  <c r="AF249" i="2" s="1"/>
  <c r="I249" i="2" a="1"/>
  <c r="I249" i="2" s="1"/>
  <c r="AJ248" i="2" a="1"/>
  <c r="AJ248" i="2" s="1"/>
  <c r="AI248" i="2" a="1"/>
  <c r="AI248" i="2"/>
  <c r="AH248" i="2" a="1"/>
  <c r="AH248" i="2" s="1"/>
  <c r="AG248" i="2" a="1"/>
  <c r="AG248" i="2" s="1"/>
  <c r="AD248" i="2" a="1"/>
  <c r="AD248" i="2" s="1"/>
  <c r="Y248" i="2" a="1"/>
  <c r="Y248" i="2"/>
  <c r="X248" i="2"/>
  <c r="W248" i="2"/>
  <c r="V248" i="2"/>
  <c r="T248" i="2"/>
  <c r="R248" i="2" a="1"/>
  <c r="R248" i="2"/>
  <c r="Q248" i="2" a="1"/>
  <c r="Q248" i="2" s="1"/>
  <c r="P248" i="2" a="1"/>
  <c r="P248" i="2" s="1"/>
  <c r="O248" i="2" a="1"/>
  <c r="O248" i="2"/>
  <c r="N248" i="2" a="1"/>
  <c r="N248" i="2" s="1"/>
  <c r="M248" i="2" a="1"/>
  <c r="M248" i="2"/>
  <c r="K248" i="2" a="1"/>
  <c r="K248" i="2"/>
  <c r="L248" i="2" s="1"/>
  <c r="I248" i="2" a="1"/>
  <c r="I248" i="2" s="1"/>
  <c r="AJ247" i="2" a="1"/>
  <c r="AJ247" i="2"/>
  <c r="AI247" i="2" a="1"/>
  <c r="AI247" i="2" s="1"/>
  <c r="AH247" i="2" a="1"/>
  <c r="AH247" i="2"/>
  <c r="AG247" i="2" a="1"/>
  <c r="AG247" i="2"/>
  <c r="AD247" i="2" a="1"/>
  <c r="AD247" i="2" s="1"/>
  <c r="AB247" i="2"/>
  <c r="Y247" i="2" a="1"/>
  <c r="Y247" i="2"/>
  <c r="V247" i="2"/>
  <c r="T247" i="2"/>
  <c r="R247" i="2" a="1"/>
  <c r="R247" i="2" s="1"/>
  <c r="Q247" i="2" a="1"/>
  <c r="Q247" i="2" s="1"/>
  <c r="P247" i="2" a="1"/>
  <c r="P247" i="2"/>
  <c r="O247" i="2" a="1"/>
  <c r="O247" i="2" s="1"/>
  <c r="N247" i="2" a="1"/>
  <c r="N247" i="2" s="1"/>
  <c r="M247" i="2" a="1"/>
  <c r="M247" i="2" s="1"/>
  <c r="K247" i="2" a="1"/>
  <c r="K247" i="2"/>
  <c r="L247" i="2" s="1"/>
  <c r="I247" i="2" a="1"/>
  <c r="I247" i="2" s="1"/>
  <c r="AJ246" i="2" a="1"/>
  <c r="AJ246" i="2" s="1"/>
  <c r="AI246" i="2" a="1"/>
  <c r="AI246" i="2" s="1"/>
  <c r="AH246" i="2" a="1"/>
  <c r="AH246" i="2" s="1"/>
  <c r="AG246" i="2" a="1"/>
  <c r="AG246" i="2" s="1"/>
  <c r="AD246" i="2" a="1"/>
  <c r="AD246" i="2" s="1"/>
  <c r="AB246" i="2"/>
  <c r="Y246" i="2" a="1"/>
  <c r="Y246" i="2"/>
  <c r="V246" i="2"/>
  <c r="T246" i="2"/>
  <c r="R246" i="2" a="1"/>
  <c r="R246" i="2" s="1"/>
  <c r="Q246" i="2" a="1"/>
  <c r="Q246" i="2" s="1"/>
  <c r="P246" i="2" a="1"/>
  <c r="P246" i="2"/>
  <c r="O246" i="2" a="1"/>
  <c r="O246" i="2"/>
  <c r="N246" i="2" a="1"/>
  <c r="N246" i="2"/>
  <c r="M246" i="2" a="1"/>
  <c r="M246" i="2"/>
  <c r="K246" i="2" a="1"/>
  <c r="K246" i="2" s="1"/>
  <c r="AF246" i="2" s="1"/>
  <c r="I246" i="2" a="1"/>
  <c r="I246" i="2"/>
  <c r="AJ245" i="2" a="1"/>
  <c r="AJ245" i="2"/>
  <c r="AI245" i="2" a="1"/>
  <c r="AI245" i="2"/>
  <c r="AH245" i="2" a="1"/>
  <c r="AH245" i="2"/>
  <c r="AG245" i="2" a="1"/>
  <c r="AG245" i="2" s="1"/>
  <c r="AD245" i="2" a="1"/>
  <c r="AD245" i="2"/>
  <c r="AB245" i="2"/>
  <c r="Y245" i="2" a="1"/>
  <c r="Y245" i="2" s="1"/>
  <c r="V245" i="2"/>
  <c r="T245" i="2"/>
  <c r="R245" i="2" a="1"/>
  <c r="R245" i="2" s="1"/>
  <c r="Q245" i="2" a="1"/>
  <c r="Q245" i="2"/>
  <c r="P245" i="2" a="1"/>
  <c r="P245" i="2" s="1"/>
  <c r="O245" i="2" a="1"/>
  <c r="O245" i="2" s="1"/>
  <c r="N245" i="2" a="1"/>
  <c r="N245" i="2" s="1"/>
  <c r="M245" i="2" a="1"/>
  <c r="M245" i="2" s="1"/>
  <c r="L245" i="2"/>
  <c r="K245" i="2" a="1"/>
  <c r="K245" i="2" s="1"/>
  <c r="I245" i="2" a="1"/>
  <c r="I245" i="2"/>
  <c r="AJ244" i="2" a="1"/>
  <c r="AJ244" i="2" s="1"/>
  <c r="AI244" i="2" a="1"/>
  <c r="AI244" i="2" s="1"/>
  <c r="AH244" i="2" a="1"/>
  <c r="AH244" i="2"/>
  <c r="AG244" i="2" a="1"/>
  <c r="AG244" i="2" s="1"/>
  <c r="AD244" i="2" a="1"/>
  <c r="AD244" i="2"/>
  <c r="AC244" i="2"/>
  <c r="AB244" i="2"/>
  <c r="Y244" i="2" a="1"/>
  <c r="Y244" i="2"/>
  <c r="V244" i="2"/>
  <c r="W244" i="2" s="1"/>
  <c r="T244" i="2"/>
  <c r="R244" i="2" a="1"/>
  <c r="R244" i="2" s="1"/>
  <c r="Q244" i="2" a="1"/>
  <c r="Q244" i="2"/>
  <c r="P244" i="2" a="1"/>
  <c r="P244" i="2"/>
  <c r="O244" i="2" a="1"/>
  <c r="O244" i="2"/>
  <c r="N244" i="2" a="1"/>
  <c r="N244" i="2"/>
  <c r="M244" i="2" a="1"/>
  <c r="M244" i="2"/>
  <c r="K244" i="2" a="1"/>
  <c r="K244" i="2"/>
  <c r="X244" i="2" s="1"/>
  <c r="I244" i="2" a="1"/>
  <c r="I244" i="2" s="1"/>
  <c r="AJ243" i="2" a="1"/>
  <c r="AJ243" i="2"/>
  <c r="AI243" i="2" a="1"/>
  <c r="AI243" i="2"/>
  <c r="AH243" i="2" a="1"/>
  <c r="AH243" i="2" s="1"/>
  <c r="AG243" i="2" a="1"/>
  <c r="AG243" i="2" s="1"/>
  <c r="AD243" i="2" a="1"/>
  <c r="AD243" i="2" s="1"/>
  <c r="AB243" i="2"/>
  <c r="Y243" i="2" a="1"/>
  <c r="Y243" i="2" s="1"/>
  <c r="X243" i="2"/>
  <c r="V243" i="2"/>
  <c r="W243" i="2" s="1"/>
  <c r="T243" i="2"/>
  <c r="R243" i="2" a="1"/>
  <c r="R243" i="2"/>
  <c r="Q243" i="2" a="1"/>
  <c r="Q243" i="2" s="1"/>
  <c r="P243" i="2" a="1"/>
  <c r="P243" i="2" s="1"/>
  <c r="O243" i="2" a="1"/>
  <c r="O243" i="2" s="1"/>
  <c r="N243" i="2" a="1"/>
  <c r="N243" i="2"/>
  <c r="M243" i="2" a="1"/>
  <c r="M243" i="2" s="1"/>
  <c r="K243" i="2" a="1"/>
  <c r="K243" i="2"/>
  <c r="AC243" i="2" s="1"/>
  <c r="I243" i="2" a="1"/>
  <c r="I243" i="2"/>
  <c r="AJ242" i="2" a="1"/>
  <c r="AJ242" i="2" s="1"/>
  <c r="AI242" i="2" a="1"/>
  <c r="AI242" i="2" s="1"/>
  <c r="AH242" i="2" a="1"/>
  <c r="AH242" i="2" s="1"/>
  <c r="AG242" i="2" a="1"/>
  <c r="AG242" i="2"/>
  <c r="AD242" i="2" a="1"/>
  <c r="AD242" i="2"/>
  <c r="AB242" i="2"/>
  <c r="Y242" i="2" a="1"/>
  <c r="Y242" i="2"/>
  <c r="W242" i="2"/>
  <c r="V242" i="2"/>
  <c r="T242" i="2"/>
  <c r="R242" i="2" a="1"/>
  <c r="R242" i="2"/>
  <c r="Q242" i="2" a="1"/>
  <c r="Q242" i="2"/>
  <c r="P242" i="2" a="1"/>
  <c r="P242" i="2"/>
  <c r="O242" i="2" a="1"/>
  <c r="O242" i="2"/>
  <c r="N242" i="2" a="1"/>
  <c r="N242" i="2"/>
  <c r="M242" i="2" a="1"/>
  <c r="M242" i="2" s="1"/>
  <c r="K242" i="2" a="1"/>
  <c r="K242" i="2" s="1"/>
  <c r="I242" i="2" a="1"/>
  <c r="I242" i="2" s="1"/>
  <c r="AJ241" i="2" a="1"/>
  <c r="AJ241" i="2"/>
  <c r="AI241" i="2" a="1"/>
  <c r="AI241" i="2" s="1"/>
  <c r="AH241" i="2" a="1"/>
  <c r="AH241" i="2" s="1"/>
  <c r="AG241" i="2" a="1"/>
  <c r="AG241" i="2"/>
  <c r="AD241" i="2" a="1"/>
  <c r="AD241" i="2" s="1"/>
  <c r="AB241" i="2"/>
  <c r="Y241" i="2" a="1"/>
  <c r="Y241" i="2"/>
  <c r="X241" i="2"/>
  <c r="V241" i="2"/>
  <c r="T241" i="2"/>
  <c r="R241" i="2" a="1"/>
  <c r="R241" i="2" s="1"/>
  <c r="Q241" i="2" a="1"/>
  <c r="Q241" i="2" s="1"/>
  <c r="P241" i="2" a="1"/>
  <c r="P241" i="2" s="1"/>
  <c r="O241" i="2" a="1"/>
  <c r="O241" i="2" s="1"/>
  <c r="N241" i="2" a="1"/>
  <c r="N241" i="2" s="1"/>
  <c r="M241" i="2" a="1"/>
  <c r="M241" i="2"/>
  <c r="L241" i="2"/>
  <c r="K241" i="2" a="1"/>
  <c r="K241" i="2"/>
  <c r="I241" i="2" a="1"/>
  <c r="I241" i="2"/>
  <c r="AJ240" i="2" a="1"/>
  <c r="AJ240" i="2" s="1"/>
  <c r="AI240" i="2" a="1"/>
  <c r="AI240" i="2" s="1"/>
  <c r="AH240" i="2" a="1"/>
  <c r="AH240" i="2"/>
  <c r="AG240" i="2" a="1"/>
  <c r="AG240" i="2" s="1"/>
  <c r="AD240" i="2" a="1"/>
  <c r="AD240" i="2"/>
  <c r="AB240" i="2"/>
  <c r="Y240" i="2" a="1"/>
  <c r="Y240" i="2"/>
  <c r="V240" i="2"/>
  <c r="W240" i="2" s="1"/>
  <c r="T240" i="2"/>
  <c r="R240" i="2" a="1"/>
  <c r="R240" i="2"/>
  <c r="Q240" i="2" a="1"/>
  <c r="Q240" i="2"/>
  <c r="P240" i="2" a="1"/>
  <c r="P240" i="2"/>
  <c r="O240" i="2" a="1"/>
  <c r="O240" i="2" s="1"/>
  <c r="N240" i="2" a="1"/>
  <c r="N240" i="2" s="1"/>
  <c r="M240" i="2" a="1"/>
  <c r="M240" i="2"/>
  <c r="K240" i="2" a="1"/>
  <c r="K240" i="2" s="1"/>
  <c r="AF240" i="2" s="1"/>
  <c r="I240" i="2" a="1"/>
  <c r="I240" i="2" s="1"/>
  <c r="AJ239" i="2" a="1"/>
  <c r="AJ239" i="2" s="1"/>
  <c r="AI239" i="2" a="1"/>
  <c r="AI239" i="2" s="1"/>
  <c r="AH239" i="2" a="1"/>
  <c r="AH239" i="2"/>
  <c r="AG239" i="2" a="1"/>
  <c r="AG239" i="2"/>
  <c r="AD239" i="2" a="1"/>
  <c r="AD239" i="2" s="1"/>
  <c r="AC239" i="2"/>
  <c r="AB239" i="2"/>
  <c r="Y239" i="2" a="1"/>
  <c r="Y239" i="2" s="1"/>
  <c r="V239" i="2"/>
  <c r="W239" i="2" s="1"/>
  <c r="T239" i="2"/>
  <c r="R239" i="2" a="1"/>
  <c r="R239" i="2" s="1"/>
  <c r="Q239" i="2" a="1"/>
  <c r="Q239" i="2" s="1"/>
  <c r="P239" i="2" a="1"/>
  <c r="P239" i="2"/>
  <c r="O239" i="2" a="1"/>
  <c r="O239" i="2" s="1"/>
  <c r="N239" i="2" a="1"/>
  <c r="N239" i="2"/>
  <c r="M239" i="2" a="1"/>
  <c r="M239" i="2" s="1"/>
  <c r="L239" i="2"/>
  <c r="K239" i="2" a="1"/>
  <c r="K239" i="2"/>
  <c r="X239" i="2" s="1"/>
  <c r="I239" i="2" a="1"/>
  <c r="I239" i="2"/>
  <c r="AJ238" i="2" a="1"/>
  <c r="AJ238" i="2" s="1"/>
  <c r="AI238" i="2" a="1"/>
  <c r="AI238" i="2"/>
  <c r="AH238" i="2" a="1"/>
  <c r="AH238" i="2" s="1"/>
  <c r="AG238" i="2" a="1"/>
  <c r="AG238" i="2" s="1"/>
  <c r="AD238" i="2" a="1"/>
  <c r="AD238" i="2"/>
  <c r="AB238" i="2"/>
  <c r="Y238" i="2" a="1"/>
  <c r="Y238" i="2" s="1"/>
  <c r="W238" i="2"/>
  <c r="V238" i="2"/>
  <c r="T238" i="2"/>
  <c r="R238" i="2" a="1"/>
  <c r="R238" i="2"/>
  <c r="Q238" i="2" a="1"/>
  <c r="Q238" i="2"/>
  <c r="P238" i="2" a="1"/>
  <c r="P238" i="2" s="1"/>
  <c r="O238" i="2" a="1"/>
  <c r="O238" i="2" s="1"/>
  <c r="N238" i="2" a="1"/>
  <c r="N238" i="2"/>
  <c r="M238" i="2" a="1"/>
  <c r="M238" i="2"/>
  <c r="K238" i="2" a="1"/>
  <c r="K238" i="2" s="1"/>
  <c r="I238" i="2" a="1"/>
  <c r="I238" i="2" s="1"/>
  <c r="AJ237" i="2" a="1"/>
  <c r="AJ237" i="2" s="1"/>
  <c r="AI237" i="2" a="1"/>
  <c r="AI237" i="2"/>
  <c r="AH237" i="2" a="1"/>
  <c r="AH237" i="2"/>
  <c r="AG237" i="2" a="1"/>
  <c r="AG237" i="2"/>
  <c r="AD237" i="2" a="1"/>
  <c r="AD237" i="2"/>
  <c r="AB237" i="2"/>
  <c r="Y237" i="2" a="1"/>
  <c r="Y237" i="2"/>
  <c r="V237" i="2"/>
  <c r="T237" i="2"/>
  <c r="R237" i="2" a="1"/>
  <c r="R237" i="2" s="1"/>
  <c r="Q237" i="2" a="1"/>
  <c r="Q237" i="2"/>
  <c r="P237" i="2" a="1"/>
  <c r="P237" i="2" s="1"/>
  <c r="O237" i="2" a="1"/>
  <c r="O237" i="2"/>
  <c r="N237" i="2" a="1"/>
  <c r="N237" i="2" s="1"/>
  <c r="M237" i="2" a="1"/>
  <c r="M237" i="2" s="1"/>
  <c r="K237" i="2" a="1"/>
  <c r="K237" i="2"/>
  <c r="AC237" i="2" s="1"/>
  <c r="I237" i="2" a="1"/>
  <c r="I237" i="2" s="1"/>
  <c r="AJ236" i="2" a="1"/>
  <c r="AJ236" i="2" s="1"/>
  <c r="AI236" i="2" a="1"/>
  <c r="AI236" i="2" s="1"/>
  <c r="AH236" i="2" a="1"/>
  <c r="AH236" i="2" s="1"/>
  <c r="AG236" i="2" a="1"/>
  <c r="AG236" i="2" s="1"/>
  <c r="AD236" i="2" a="1"/>
  <c r="AD236" i="2" s="1"/>
  <c r="AB236" i="2"/>
  <c r="Y236" i="2" a="1"/>
  <c r="Y236" i="2"/>
  <c r="V236" i="2"/>
  <c r="T236" i="2"/>
  <c r="R236" i="2" a="1"/>
  <c r="R236" i="2"/>
  <c r="Q236" i="2" a="1"/>
  <c r="Q236" i="2"/>
  <c r="P236" i="2" a="1"/>
  <c r="P236" i="2" s="1"/>
  <c r="O236" i="2" a="1"/>
  <c r="O236" i="2"/>
  <c r="N236" i="2" a="1"/>
  <c r="N236" i="2"/>
  <c r="M236" i="2" a="1"/>
  <c r="M236" i="2"/>
  <c r="K236" i="2" a="1"/>
  <c r="K236" i="2"/>
  <c r="AF236" i="2" s="1"/>
  <c r="I236" i="2" a="1"/>
  <c r="I236" i="2" s="1"/>
  <c r="AJ235" i="2" a="1"/>
  <c r="AJ235" i="2"/>
  <c r="AI235" i="2" a="1"/>
  <c r="AI235" i="2"/>
  <c r="AH235" i="2" a="1"/>
  <c r="AH235" i="2"/>
  <c r="AG235" i="2" a="1"/>
  <c r="AG235" i="2"/>
  <c r="AD235" i="2" a="1"/>
  <c r="AD235" i="2" s="1"/>
  <c r="AB235" i="2"/>
  <c r="Y235" i="2" a="1"/>
  <c r="Y235" i="2" s="1"/>
  <c r="V235" i="2"/>
  <c r="T235" i="2"/>
  <c r="R235" i="2" a="1"/>
  <c r="R235" i="2"/>
  <c r="Q235" i="2" a="1"/>
  <c r="Q235" i="2" s="1"/>
  <c r="P235" i="2" a="1"/>
  <c r="P235" i="2"/>
  <c r="O235" i="2" a="1"/>
  <c r="O235" i="2" s="1"/>
  <c r="N235" i="2" a="1"/>
  <c r="N235" i="2" s="1"/>
  <c r="M235" i="2" a="1"/>
  <c r="M235" i="2" s="1"/>
  <c r="L235" i="2"/>
  <c r="K235" i="2" a="1"/>
  <c r="K235" i="2"/>
  <c r="AC235" i="2" s="1"/>
  <c r="I235" i="2" a="1"/>
  <c r="I235" i="2" s="1"/>
  <c r="AJ234" i="2" a="1"/>
  <c r="AJ234" i="2" s="1"/>
  <c r="AI234" i="2" a="1"/>
  <c r="AI234" i="2" s="1"/>
  <c r="AH234" i="2" a="1"/>
  <c r="AH234" i="2" s="1"/>
  <c r="AG234" i="2" a="1"/>
  <c r="AG234" i="2" s="1"/>
  <c r="AF234" i="2"/>
  <c r="AD234" i="2" a="1"/>
  <c r="AD234" i="2" s="1"/>
  <c r="AB234" i="2"/>
  <c r="Y234" i="2" a="1"/>
  <c r="Y234" i="2"/>
  <c r="V234" i="2"/>
  <c r="T234" i="2"/>
  <c r="R234" i="2" a="1"/>
  <c r="R234" i="2"/>
  <c r="Q234" i="2" a="1"/>
  <c r="Q234" i="2" s="1"/>
  <c r="P234" i="2" a="1"/>
  <c r="P234" i="2"/>
  <c r="O234" i="2" a="1"/>
  <c r="O234" i="2"/>
  <c r="N234" i="2" a="1"/>
  <c r="N234" i="2"/>
  <c r="M234" i="2" a="1"/>
  <c r="M234" i="2"/>
  <c r="L234" i="2"/>
  <c r="K234" i="2" a="1"/>
  <c r="K234" i="2" s="1"/>
  <c r="I234" i="2" a="1"/>
  <c r="I234" i="2"/>
  <c r="AJ233" i="2" a="1"/>
  <c r="AJ233" i="2"/>
  <c r="AI233" i="2" a="1"/>
  <c r="AI233" i="2"/>
  <c r="AH233" i="2" a="1"/>
  <c r="AH233" i="2"/>
  <c r="AG233" i="2" a="1"/>
  <c r="AG233" i="2" s="1"/>
  <c r="AD233" i="2" a="1"/>
  <c r="AD233" i="2"/>
  <c r="AB233" i="2"/>
  <c r="Y233" i="2" a="1"/>
  <c r="Y233" i="2" s="1"/>
  <c r="V233" i="2"/>
  <c r="T233" i="2"/>
  <c r="R233" i="2" a="1"/>
  <c r="R233" i="2" s="1"/>
  <c r="Q233" i="2" a="1"/>
  <c r="Q233" i="2" s="1"/>
  <c r="P233" i="2" a="1"/>
  <c r="P233" i="2" s="1"/>
  <c r="O233" i="2" a="1"/>
  <c r="O233" i="2" s="1"/>
  <c r="N233" i="2" a="1"/>
  <c r="N233" i="2" s="1"/>
  <c r="M233" i="2" a="1"/>
  <c r="M233" i="2" s="1"/>
  <c r="K233" i="2" a="1"/>
  <c r="K233" i="2" s="1"/>
  <c r="I233" i="2" a="1"/>
  <c r="I233" i="2"/>
  <c r="AJ232" i="2" a="1"/>
  <c r="AJ232" i="2" s="1"/>
  <c r="AI232" i="2" a="1"/>
  <c r="AI232" i="2" s="1"/>
  <c r="AH232" i="2" a="1"/>
  <c r="AH232" i="2" s="1"/>
  <c r="AG232" i="2" a="1"/>
  <c r="AG232" i="2" s="1"/>
  <c r="AD232" i="2" a="1"/>
  <c r="AD232" i="2"/>
  <c r="AC232" i="2"/>
  <c r="AB232" i="2"/>
  <c r="Y232" i="2" a="1"/>
  <c r="Y232" i="2"/>
  <c r="W232" i="2"/>
  <c r="V232" i="2"/>
  <c r="T232" i="2"/>
  <c r="R232" i="2" a="1"/>
  <c r="R232" i="2" s="1"/>
  <c r="Q232" i="2" a="1"/>
  <c r="Q232" i="2"/>
  <c r="P232" i="2" a="1"/>
  <c r="P232" i="2"/>
  <c r="O232" i="2" a="1"/>
  <c r="O232" i="2"/>
  <c r="N232" i="2" a="1"/>
  <c r="N232" i="2"/>
  <c r="M232" i="2" a="1"/>
  <c r="M232" i="2" s="1"/>
  <c r="L232" i="2"/>
  <c r="K232" i="2" a="1"/>
  <c r="K232" i="2"/>
  <c r="X232" i="2" s="1"/>
  <c r="I232" i="2" a="1"/>
  <c r="I232" i="2" s="1"/>
  <c r="AJ231" i="2" a="1"/>
  <c r="AJ231" i="2"/>
  <c r="AI231" i="2" a="1"/>
  <c r="AI231" i="2"/>
  <c r="AH231" i="2" a="1"/>
  <c r="AH231" i="2"/>
  <c r="AG231" i="2" a="1"/>
  <c r="AG231" i="2" s="1"/>
  <c r="AD231" i="2" a="1"/>
  <c r="AD231" i="2" s="1"/>
  <c r="AC231" i="2"/>
  <c r="AB231" i="2"/>
  <c r="Y231" i="2" a="1"/>
  <c r="Y231" i="2" s="1"/>
  <c r="V231" i="2"/>
  <c r="T231" i="2"/>
  <c r="R231" i="2" a="1"/>
  <c r="R231" i="2" s="1"/>
  <c r="Q231" i="2" a="1"/>
  <c r="Q231" i="2" s="1"/>
  <c r="P231" i="2" a="1"/>
  <c r="P231" i="2" s="1"/>
  <c r="O231" i="2" a="1"/>
  <c r="O231" i="2" s="1"/>
  <c r="N231" i="2" a="1"/>
  <c r="N231" i="2"/>
  <c r="M231" i="2" a="1"/>
  <c r="M231" i="2" s="1"/>
  <c r="K231" i="2" a="1"/>
  <c r="K231" i="2"/>
  <c r="W231" i="2" s="1"/>
  <c r="I231" i="2" a="1"/>
  <c r="I231" i="2"/>
  <c r="AJ230" i="2" a="1"/>
  <c r="AJ230" i="2" s="1"/>
  <c r="AI230" i="2" a="1"/>
  <c r="AI230" i="2" s="1"/>
  <c r="AH230" i="2" a="1"/>
  <c r="AH230" i="2" s="1"/>
  <c r="AG230" i="2" a="1"/>
  <c r="AG230" i="2" s="1"/>
  <c r="AF230" i="2"/>
  <c r="AD230" i="2" a="1"/>
  <c r="AD230" i="2"/>
  <c r="AB230" i="2"/>
  <c r="Y230" i="2" a="1"/>
  <c r="Y230" i="2"/>
  <c r="V230" i="2"/>
  <c r="T230" i="2"/>
  <c r="R230" i="2" a="1"/>
  <c r="R230" i="2"/>
  <c r="Q230" i="2" a="1"/>
  <c r="Q230" i="2"/>
  <c r="P230" i="2" a="1"/>
  <c r="P230" i="2"/>
  <c r="O230" i="2" a="1"/>
  <c r="O230" i="2"/>
  <c r="N230" i="2" a="1"/>
  <c r="N230" i="2"/>
  <c r="M230" i="2" a="1"/>
  <c r="M230" i="2" s="1"/>
  <c r="K230" i="2" a="1"/>
  <c r="K230" i="2" s="1"/>
  <c r="I230" i="2" a="1"/>
  <c r="I230" i="2" s="1"/>
  <c r="AJ229" i="2" a="1"/>
  <c r="AJ229" i="2"/>
  <c r="AI229" i="2" a="1"/>
  <c r="AI229" i="2" s="1"/>
  <c r="AH229" i="2" a="1"/>
  <c r="AH229" i="2" s="1"/>
  <c r="AG229" i="2" a="1"/>
  <c r="AG229" i="2"/>
  <c r="AD229" i="2" a="1"/>
  <c r="AD229" i="2" s="1"/>
  <c r="AB229" i="2"/>
  <c r="Y229" i="2" a="1"/>
  <c r="Y229" i="2" s="1"/>
  <c r="V229" i="2"/>
  <c r="T229" i="2"/>
  <c r="R229" i="2" a="1"/>
  <c r="R229" i="2" s="1"/>
  <c r="Q229" i="2" a="1"/>
  <c r="Q229" i="2" s="1"/>
  <c r="P229" i="2" a="1"/>
  <c r="P229" i="2" s="1"/>
  <c r="O229" i="2" a="1"/>
  <c r="O229" i="2" s="1"/>
  <c r="N229" i="2" a="1"/>
  <c r="N229" i="2" s="1"/>
  <c r="M229" i="2" a="1"/>
  <c r="M229" i="2" s="1"/>
  <c r="L229" i="2"/>
  <c r="K229" i="2" a="1"/>
  <c r="K229" i="2"/>
  <c r="I229" i="2" a="1"/>
  <c r="I229" i="2"/>
  <c r="AJ228" i="2" a="1"/>
  <c r="AJ228" i="2" s="1"/>
  <c r="AI228" i="2" a="1"/>
  <c r="AI228" i="2" s="1"/>
  <c r="AH228" i="2" a="1"/>
  <c r="AH228" i="2" s="1"/>
  <c r="AG228" i="2" a="1"/>
  <c r="AG228" i="2" s="1"/>
  <c r="AD228" i="2" a="1"/>
  <c r="AD228" i="2"/>
  <c r="AB228" i="2"/>
  <c r="Y228" i="2" a="1"/>
  <c r="Y228" i="2" s="1"/>
  <c r="V228" i="2"/>
  <c r="T228" i="2"/>
  <c r="R228" i="2" a="1"/>
  <c r="R228" i="2"/>
  <c r="Q228" i="2" a="1"/>
  <c r="Q228" i="2"/>
  <c r="P228" i="2" a="1"/>
  <c r="P228" i="2"/>
  <c r="O228" i="2" a="1"/>
  <c r="O228" i="2" s="1"/>
  <c r="N228" i="2" a="1"/>
  <c r="N228" i="2" s="1"/>
  <c r="M228" i="2" a="1"/>
  <c r="M228" i="2"/>
  <c r="K228" i="2" a="1"/>
  <c r="K228" i="2" s="1"/>
  <c r="I228" i="2" a="1"/>
  <c r="I228" i="2" s="1"/>
  <c r="AJ227" i="2" a="1"/>
  <c r="AJ227" i="2" s="1"/>
  <c r="AI227" i="2" a="1"/>
  <c r="AI227" i="2" s="1"/>
  <c r="AH227" i="2" a="1"/>
  <c r="AH227" i="2"/>
  <c r="AG227" i="2" a="1"/>
  <c r="AG227" i="2"/>
  <c r="AD227" i="2" a="1"/>
  <c r="AD227" i="2" s="1"/>
  <c r="AC227" i="2"/>
  <c r="AB227" i="2"/>
  <c r="Y227" i="2" a="1"/>
  <c r="Y227" i="2" s="1"/>
  <c r="V227" i="2"/>
  <c r="W227" i="2" s="1"/>
  <c r="T227" i="2"/>
  <c r="R227" i="2" a="1"/>
  <c r="R227" i="2" s="1"/>
  <c r="Q227" i="2" a="1"/>
  <c r="Q227" i="2" s="1"/>
  <c r="P227" i="2" a="1"/>
  <c r="P227" i="2"/>
  <c r="O227" i="2" a="1"/>
  <c r="O227" i="2" s="1"/>
  <c r="N227" i="2" a="1"/>
  <c r="N227" i="2"/>
  <c r="M227" i="2" a="1"/>
  <c r="M227" i="2" s="1"/>
  <c r="L227" i="2"/>
  <c r="K227" i="2" a="1"/>
  <c r="K227" i="2"/>
  <c r="X227" i="2" s="1"/>
  <c r="I227" i="2" a="1"/>
  <c r="I227" i="2"/>
  <c r="AJ226" i="2" a="1"/>
  <c r="AJ226" i="2" s="1"/>
  <c r="AI226" i="2" a="1"/>
  <c r="AI226" i="2" s="1"/>
  <c r="AH226" i="2" a="1"/>
  <c r="AH226" i="2" s="1"/>
  <c r="AG226" i="2" a="1"/>
  <c r="AG226" i="2" s="1"/>
  <c r="AD226" i="2" a="1"/>
  <c r="AD226" i="2"/>
  <c r="AC226" i="2"/>
  <c r="AB226" i="2"/>
  <c r="Y226" i="2" a="1"/>
  <c r="Y226" i="2" s="1"/>
  <c r="V226" i="2"/>
  <c r="T226" i="2"/>
  <c r="R226" i="2" a="1"/>
  <c r="R226" i="2"/>
  <c r="Q226" i="2" a="1"/>
  <c r="Q226" i="2"/>
  <c r="P226" i="2" a="1"/>
  <c r="P226" i="2"/>
  <c r="O226" i="2" a="1"/>
  <c r="O226" i="2" s="1"/>
  <c r="N226" i="2" a="1"/>
  <c r="N226" i="2"/>
  <c r="M226" i="2" a="1"/>
  <c r="M226" i="2"/>
  <c r="K226" i="2" a="1"/>
  <c r="K226" i="2" s="1"/>
  <c r="W226" i="2" s="1"/>
  <c r="I226" i="2" a="1"/>
  <c r="I226" i="2"/>
  <c r="AJ225" i="2" a="1"/>
  <c r="AJ225" i="2" s="1"/>
  <c r="AI225" i="2" a="1"/>
  <c r="AI225" i="2"/>
  <c r="AH225" i="2" a="1"/>
  <c r="AH225" i="2"/>
  <c r="AG225" i="2" a="1"/>
  <c r="AG225" i="2"/>
  <c r="AD225" i="2" a="1"/>
  <c r="AD225" i="2" s="1"/>
  <c r="AC225" i="2"/>
  <c r="AB225" i="2"/>
  <c r="Y225" i="2" a="1"/>
  <c r="Y225" i="2"/>
  <c r="V225" i="2"/>
  <c r="W225" i="2" s="1"/>
  <c r="T225" i="2"/>
  <c r="R225" i="2" a="1"/>
  <c r="R225" i="2" s="1"/>
  <c r="Q225" i="2" a="1"/>
  <c r="Q225" i="2" s="1"/>
  <c r="P225" i="2" a="1"/>
  <c r="P225" i="2" s="1"/>
  <c r="O225" i="2" a="1"/>
  <c r="O225" i="2"/>
  <c r="N225" i="2" a="1"/>
  <c r="N225" i="2" s="1"/>
  <c r="M225" i="2" a="1"/>
  <c r="M225" i="2" s="1"/>
  <c r="K225" i="2" a="1"/>
  <c r="K225" i="2"/>
  <c r="I225" i="2" a="1"/>
  <c r="I225" i="2"/>
  <c r="AJ224" i="2" a="1"/>
  <c r="AJ224" i="2" s="1"/>
  <c r="AI224" i="2" a="1"/>
  <c r="AI224" i="2" s="1"/>
  <c r="AH224" i="2" a="1"/>
  <c r="AH224" i="2" s="1"/>
  <c r="AG224" i="2" a="1"/>
  <c r="AG224" i="2" s="1"/>
  <c r="AD224" i="2" a="1"/>
  <c r="AD224" i="2" s="1"/>
  <c r="AB224" i="2"/>
  <c r="Y224" i="2" a="1"/>
  <c r="Y224" i="2"/>
  <c r="V224" i="2"/>
  <c r="T224" i="2"/>
  <c r="R224" i="2" a="1"/>
  <c r="R224" i="2"/>
  <c r="Q224" i="2" a="1"/>
  <c r="Q224" i="2" s="1"/>
  <c r="P224" i="2" a="1"/>
  <c r="P224" i="2" s="1"/>
  <c r="O224" i="2" a="1"/>
  <c r="O224" i="2"/>
  <c r="N224" i="2" a="1"/>
  <c r="N224" i="2"/>
  <c r="M224" i="2" a="1"/>
  <c r="M224" i="2"/>
  <c r="K224" i="2" a="1"/>
  <c r="K224" i="2"/>
  <c r="I224" i="2" a="1"/>
  <c r="I224" i="2" s="1"/>
  <c r="AJ223" i="2" a="1"/>
  <c r="AJ223" i="2"/>
  <c r="AI223" i="2" a="1"/>
  <c r="AI223" i="2"/>
  <c r="AH223" i="2" a="1"/>
  <c r="AH223" i="2"/>
  <c r="AG223" i="2" a="1"/>
  <c r="AG223" i="2"/>
  <c r="AD223" i="2" a="1"/>
  <c r="AD223" i="2" s="1"/>
  <c r="AB223" i="2"/>
  <c r="Y223" i="2" a="1"/>
  <c r="Y223" i="2" s="1"/>
  <c r="V223" i="2"/>
  <c r="T223" i="2"/>
  <c r="R223" i="2" a="1"/>
  <c r="R223" i="2" s="1"/>
  <c r="Q223" i="2" a="1"/>
  <c r="Q223" i="2" s="1"/>
  <c r="P223" i="2" a="1"/>
  <c r="P223" i="2"/>
  <c r="O223" i="2" a="1"/>
  <c r="O223" i="2" s="1"/>
  <c r="N223" i="2" a="1"/>
  <c r="N223" i="2" s="1"/>
  <c r="M223" i="2" a="1"/>
  <c r="M223" i="2" s="1"/>
  <c r="K223" i="2" a="1"/>
  <c r="K223" i="2" s="1"/>
  <c r="I223" i="2" a="1"/>
  <c r="I223" i="2" s="1"/>
  <c r="AJ222" i="2" a="1"/>
  <c r="AJ222" i="2" s="1"/>
  <c r="AI222" i="2" a="1"/>
  <c r="AI222" i="2" s="1"/>
  <c r="AH222" i="2" a="1"/>
  <c r="AH222" i="2" s="1"/>
  <c r="AG222" i="2" a="1"/>
  <c r="AG222" i="2"/>
  <c r="AD222" i="2" a="1"/>
  <c r="AD222" i="2" s="1"/>
  <c r="AB222" i="2"/>
  <c r="Y222" i="2" a="1"/>
  <c r="Y222" i="2"/>
  <c r="V222" i="2"/>
  <c r="T222" i="2"/>
  <c r="R222" i="2" a="1"/>
  <c r="R222" i="2" s="1"/>
  <c r="Q222" i="2" a="1"/>
  <c r="Q222" i="2" s="1"/>
  <c r="P222" i="2" a="1"/>
  <c r="P222" i="2"/>
  <c r="O222" i="2" a="1"/>
  <c r="O222" i="2"/>
  <c r="N222" i="2" a="1"/>
  <c r="N222" i="2"/>
  <c r="M222" i="2" a="1"/>
  <c r="M222" i="2"/>
  <c r="K222" i="2" a="1"/>
  <c r="K222" i="2" s="1"/>
  <c r="AF222" i="2" s="1"/>
  <c r="I222" i="2" a="1"/>
  <c r="I222" i="2"/>
  <c r="AJ221" i="2" a="1"/>
  <c r="AJ221" i="2"/>
  <c r="AI221" i="2" a="1"/>
  <c r="AI221" i="2"/>
  <c r="AH221" i="2" a="1"/>
  <c r="AH221" i="2"/>
  <c r="AG221" i="2" a="1"/>
  <c r="AG221" i="2"/>
  <c r="AD221" i="2" a="1"/>
  <c r="AD221" i="2" s="1"/>
  <c r="AC221" i="2"/>
  <c r="AB221" i="2"/>
  <c r="Y221" i="2" a="1"/>
  <c r="Y221" i="2" s="1"/>
  <c r="X221" i="2"/>
  <c r="V221" i="2"/>
  <c r="W221" i="2" s="1"/>
  <c r="AK221" i="2" s="1"/>
  <c r="T221" i="2"/>
  <c r="R221" i="2" a="1"/>
  <c r="R221" i="2" s="1"/>
  <c r="Q221" i="2" a="1"/>
  <c r="Q221" i="2" s="1"/>
  <c r="P221" i="2" a="1"/>
  <c r="P221" i="2" s="1"/>
  <c r="O221" i="2" a="1"/>
  <c r="O221" i="2" s="1"/>
  <c r="N221" i="2" a="1"/>
  <c r="N221" i="2" s="1"/>
  <c r="M221" i="2" a="1"/>
  <c r="M221" i="2" s="1"/>
  <c r="L221" i="2"/>
  <c r="K221" i="2" a="1"/>
  <c r="K221" i="2"/>
  <c r="AF221" i="2" s="1"/>
  <c r="I221" i="2" a="1"/>
  <c r="I221" i="2"/>
  <c r="AJ220" i="2" a="1"/>
  <c r="AJ220" i="2" s="1"/>
  <c r="AI220" i="2" a="1"/>
  <c r="AI220" i="2" s="1"/>
  <c r="AH220" i="2" a="1"/>
  <c r="AH220" i="2" s="1"/>
  <c r="AG220" i="2" a="1"/>
  <c r="AG220" i="2" s="1"/>
  <c r="AD220" i="2" a="1"/>
  <c r="AD220" i="2"/>
  <c r="AB220" i="2"/>
  <c r="Y220" i="2" a="1"/>
  <c r="Y220" i="2"/>
  <c r="W220" i="2"/>
  <c r="V220" i="2"/>
  <c r="T220" i="2"/>
  <c r="R220" i="2" a="1"/>
  <c r="R220" i="2"/>
  <c r="Q220" i="2" a="1"/>
  <c r="Q220" i="2"/>
  <c r="P220" i="2" a="1"/>
  <c r="P220" i="2"/>
  <c r="O220" i="2" a="1"/>
  <c r="O220" i="2"/>
  <c r="N220" i="2" a="1"/>
  <c r="N220" i="2"/>
  <c r="M220" i="2" a="1"/>
  <c r="M220" i="2"/>
  <c r="K220" i="2" a="1"/>
  <c r="K220" i="2" s="1"/>
  <c r="I220" i="2" a="1"/>
  <c r="I220" i="2" s="1"/>
  <c r="AJ219" i="2" a="1"/>
  <c r="AJ219" i="2"/>
  <c r="AI219" i="2" a="1"/>
  <c r="AI219" i="2"/>
  <c r="AH219" i="2" a="1"/>
  <c r="AH219" i="2"/>
  <c r="AG219" i="2" a="1"/>
  <c r="AG219" i="2" s="1"/>
  <c r="AD219" i="2" a="1"/>
  <c r="AD219" i="2" s="1"/>
  <c r="AC219" i="2"/>
  <c r="Y219" i="2" a="1"/>
  <c r="Y219" i="2" s="1"/>
  <c r="V219" i="2"/>
  <c r="W219" i="2" s="1"/>
  <c r="T219" i="2"/>
  <c r="R219" i="2" a="1"/>
  <c r="R219" i="2" s="1"/>
  <c r="Q219" i="2" a="1"/>
  <c r="Q219" i="2" s="1"/>
  <c r="P219" i="2" a="1"/>
  <c r="P219" i="2" s="1"/>
  <c r="O219" i="2" a="1"/>
  <c r="O219" i="2" s="1"/>
  <c r="N219" i="2" a="1"/>
  <c r="N219" i="2" s="1"/>
  <c r="M219" i="2" a="1"/>
  <c r="M219" i="2" s="1"/>
  <c r="K219" i="2" a="1"/>
  <c r="K219" i="2"/>
  <c r="I219" i="2" a="1"/>
  <c r="I219" i="2"/>
  <c r="AJ218" i="2" a="1"/>
  <c r="AJ218" i="2" s="1"/>
  <c r="AI218" i="2" a="1"/>
  <c r="AI218" i="2"/>
  <c r="AH218" i="2" a="1"/>
  <c r="AH218" i="2" s="1"/>
  <c r="AG218" i="2" a="1"/>
  <c r="AG218" i="2" s="1"/>
  <c r="AF218" i="2"/>
  <c r="AD218" i="2" a="1"/>
  <c r="AD218" i="2"/>
  <c r="AB218" i="2"/>
  <c r="Y218" i="2" a="1"/>
  <c r="Y218" i="2"/>
  <c r="X218" i="2"/>
  <c r="W218" i="2"/>
  <c r="V218" i="2"/>
  <c r="T218" i="2"/>
  <c r="R218" i="2" a="1"/>
  <c r="R218" i="2"/>
  <c r="Q218" i="2" a="1"/>
  <c r="Q218" i="2"/>
  <c r="P218" i="2" a="1"/>
  <c r="P218" i="2"/>
  <c r="O218" i="2" a="1"/>
  <c r="O218" i="2"/>
  <c r="N218" i="2" a="1"/>
  <c r="N218" i="2"/>
  <c r="M218" i="2" a="1"/>
  <c r="M218" i="2"/>
  <c r="K218" i="2" a="1"/>
  <c r="K218" i="2" s="1"/>
  <c r="I218" i="2" a="1"/>
  <c r="I218" i="2" s="1"/>
  <c r="AJ217" i="2" a="1"/>
  <c r="AJ217" i="2"/>
  <c r="AI217" i="2" a="1"/>
  <c r="AI217" i="2" s="1"/>
  <c r="AH217" i="2" a="1"/>
  <c r="AH217" i="2" s="1"/>
  <c r="AG217" i="2" a="1"/>
  <c r="AG217" i="2"/>
  <c r="AD217" i="2" a="1"/>
  <c r="AD217" i="2" s="1"/>
  <c r="Y217" i="2" a="1"/>
  <c r="Y217" i="2" s="1"/>
  <c r="V217" i="2"/>
  <c r="T217" i="2"/>
  <c r="R217" i="2" a="1"/>
  <c r="R217" i="2" s="1"/>
  <c r="Q217" i="2" a="1"/>
  <c r="Q217" i="2" s="1"/>
  <c r="P217" i="2" a="1"/>
  <c r="P217" i="2" s="1"/>
  <c r="O217" i="2" a="1"/>
  <c r="O217" i="2" s="1"/>
  <c r="N217" i="2" a="1"/>
  <c r="N217" i="2" s="1"/>
  <c r="M217" i="2" a="1"/>
  <c r="M217" i="2" s="1"/>
  <c r="L217" i="2"/>
  <c r="K217" i="2" a="1"/>
  <c r="K217" i="2"/>
  <c r="I217" i="2" a="1"/>
  <c r="I217" i="2"/>
  <c r="AJ216" i="2" a="1"/>
  <c r="AJ216" i="2"/>
  <c r="AI216" i="2" a="1"/>
  <c r="AI216" i="2" s="1"/>
  <c r="AH216" i="2" a="1"/>
  <c r="AH216" i="2" s="1"/>
  <c r="AG216" i="2" a="1"/>
  <c r="AG216" i="2" s="1"/>
  <c r="AD216" i="2" a="1"/>
  <c r="AD216" i="2"/>
  <c r="Y216" i="2" a="1"/>
  <c r="Y216" i="2" s="1"/>
  <c r="V216" i="2"/>
  <c r="T216" i="2"/>
  <c r="R216" i="2" a="1"/>
  <c r="R216" i="2"/>
  <c r="Q216" i="2" a="1"/>
  <c r="Q216" i="2"/>
  <c r="P216" i="2" a="1"/>
  <c r="P216" i="2"/>
  <c r="O216" i="2" a="1"/>
  <c r="O216" i="2" s="1"/>
  <c r="N216" i="2" a="1"/>
  <c r="N216" i="2"/>
  <c r="M216" i="2" a="1"/>
  <c r="M216" i="2"/>
  <c r="K216" i="2" a="1"/>
  <c r="K216" i="2" s="1"/>
  <c r="I216" i="2" a="1"/>
  <c r="I216" i="2" s="1"/>
  <c r="AJ215" i="2" a="1"/>
  <c r="AJ215" i="2"/>
  <c r="AI215" i="2" a="1"/>
  <c r="AI215" i="2" s="1"/>
  <c r="AH215" i="2" a="1"/>
  <c r="AH215" i="2"/>
  <c r="AG215" i="2" a="1"/>
  <c r="AG215" i="2"/>
  <c r="AD215" i="2" a="1"/>
  <c r="AD215" i="2" s="1"/>
  <c r="AC215" i="2"/>
  <c r="AB215" i="2"/>
  <c r="Y215" i="2" a="1"/>
  <c r="Y215" i="2" s="1"/>
  <c r="V215" i="2"/>
  <c r="W215" i="2" s="1"/>
  <c r="T215" i="2"/>
  <c r="R215" i="2" a="1"/>
  <c r="R215" i="2" s="1"/>
  <c r="Q215" i="2" a="1"/>
  <c r="Q215" i="2" s="1"/>
  <c r="P215" i="2" a="1"/>
  <c r="P215" i="2" s="1"/>
  <c r="O215" i="2" a="1"/>
  <c r="O215" i="2" s="1"/>
  <c r="N215" i="2" a="1"/>
  <c r="N215" i="2" s="1"/>
  <c r="M215" i="2" a="1"/>
  <c r="M215" i="2" s="1"/>
  <c r="L215" i="2"/>
  <c r="K215" i="2" a="1"/>
  <c r="K215" i="2"/>
  <c r="X215" i="2" s="1"/>
  <c r="I215" i="2" a="1"/>
  <c r="I215" i="2"/>
  <c r="AJ214" i="2" a="1"/>
  <c r="AJ214" i="2" s="1"/>
  <c r="AI214" i="2" a="1"/>
  <c r="AI214" i="2" s="1"/>
  <c r="AH214" i="2" a="1"/>
  <c r="AH214" i="2" s="1"/>
  <c r="AG214" i="2" a="1"/>
  <c r="AG214" i="2" s="1"/>
  <c r="AD214" i="2" a="1"/>
  <c r="AD214" i="2"/>
  <c r="AB214" i="2"/>
  <c r="Y214" i="2" a="1"/>
  <c r="Y214" i="2"/>
  <c r="V214" i="2"/>
  <c r="T214" i="2"/>
  <c r="R214" i="2" a="1"/>
  <c r="R214" i="2"/>
  <c r="Q214" i="2" a="1"/>
  <c r="Q214" i="2"/>
  <c r="P214" i="2" a="1"/>
  <c r="P214" i="2" s="1"/>
  <c r="O214" i="2" a="1"/>
  <c r="O214" i="2"/>
  <c r="N214" i="2" a="1"/>
  <c r="N214" i="2"/>
  <c r="M214" i="2" a="1"/>
  <c r="M214" i="2"/>
  <c r="K214" i="2" a="1"/>
  <c r="K214" i="2" s="1"/>
  <c r="AC214" i="2" s="1"/>
  <c r="I214" i="2" a="1"/>
  <c r="I214" i="2"/>
  <c r="AJ213" i="2" a="1"/>
  <c r="AJ213" i="2" s="1"/>
  <c r="AI213" i="2" a="1"/>
  <c r="AI213" i="2"/>
  <c r="AH213" i="2" a="1"/>
  <c r="AH213" i="2"/>
  <c r="AG213" i="2" a="1"/>
  <c r="AG213" i="2"/>
  <c r="AD213" i="2" a="1"/>
  <c r="AD213" i="2" s="1"/>
  <c r="Y213" i="2" a="1"/>
  <c r="Y213" i="2" s="1"/>
  <c r="V213" i="2"/>
  <c r="W213" i="2" s="1"/>
  <c r="T213" i="2"/>
  <c r="R213" i="2" a="1"/>
  <c r="R213" i="2" s="1"/>
  <c r="Q213" i="2" a="1"/>
  <c r="Q213" i="2"/>
  <c r="P213" i="2" a="1"/>
  <c r="P213" i="2" s="1"/>
  <c r="O213" i="2" a="1"/>
  <c r="O213" i="2" s="1"/>
  <c r="N213" i="2" a="1"/>
  <c r="N213" i="2" s="1"/>
  <c r="M213" i="2" a="1"/>
  <c r="M213" i="2" s="1"/>
  <c r="K213" i="2" a="1"/>
  <c r="K213" i="2"/>
  <c r="X213" i="2" s="1"/>
  <c r="I213" i="2" a="1"/>
  <c r="I213" i="2"/>
  <c r="AJ212" i="2" a="1"/>
  <c r="AJ212" i="2" s="1"/>
  <c r="AI212" i="2" a="1"/>
  <c r="AI212" i="2" s="1"/>
  <c r="AH212" i="2" a="1"/>
  <c r="AH212" i="2" s="1"/>
  <c r="AG212" i="2" a="1"/>
  <c r="AG212" i="2" s="1"/>
  <c r="AD212" i="2" a="1"/>
  <c r="AD212" i="2"/>
  <c r="Y212" i="2" a="1"/>
  <c r="Y212" i="2"/>
  <c r="V212" i="2"/>
  <c r="T212" i="2"/>
  <c r="R212" i="2" a="1"/>
  <c r="R212" i="2"/>
  <c r="Q212" i="2" a="1"/>
  <c r="Q212" i="2"/>
  <c r="P212" i="2" a="1"/>
  <c r="P212" i="2"/>
  <c r="O212" i="2" a="1"/>
  <c r="O212" i="2"/>
  <c r="N212" i="2" a="1"/>
  <c r="N212" i="2"/>
  <c r="M212" i="2" a="1"/>
  <c r="M212" i="2"/>
  <c r="K212" i="2" a="1"/>
  <c r="K212" i="2"/>
  <c r="I212" i="2" a="1"/>
  <c r="I212" i="2" s="1"/>
  <c r="AJ211" i="2" a="1"/>
  <c r="AJ211" i="2"/>
  <c r="AI211" i="2" a="1"/>
  <c r="AI211" i="2"/>
  <c r="AH211" i="2" a="1"/>
  <c r="AH211" i="2"/>
  <c r="AG211" i="2" a="1"/>
  <c r="AG211" i="2"/>
  <c r="AD211" i="2" a="1"/>
  <c r="AD211" i="2" s="1"/>
  <c r="AB211" i="2"/>
  <c r="Y211" i="2" a="1"/>
  <c r="Y211" i="2" s="1"/>
  <c r="V211" i="2"/>
  <c r="T211" i="2"/>
  <c r="R211" i="2" a="1"/>
  <c r="R211" i="2" s="1"/>
  <c r="Q211" i="2" a="1"/>
  <c r="Q211" i="2" s="1"/>
  <c r="P211" i="2" a="1"/>
  <c r="P211" i="2" s="1"/>
  <c r="O211" i="2" a="1"/>
  <c r="O211" i="2" s="1"/>
  <c r="N211" i="2" a="1"/>
  <c r="N211" i="2" s="1"/>
  <c r="M211" i="2" a="1"/>
  <c r="M211" i="2" s="1"/>
  <c r="K211" i="2" a="1"/>
  <c r="K211" i="2" s="1"/>
  <c r="I211" i="2" a="1"/>
  <c r="I211" i="2"/>
  <c r="AJ210" i="2" a="1"/>
  <c r="AJ210" i="2" s="1"/>
  <c r="AI210" i="2" a="1"/>
  <c r="AI210" i="2" s="1"/>
  <c r="AH210" i="2" a="1"/>
  <c r="AH210" i="2" s="1"/>
  <c r="AG210" i="2" a="1"/>
  <c r="AG210" i="2" s="1"/>
  <c r="AF210" i="2"/>
  <c r="AD210" i="2" a="1"/>
  <c r="AD210" i="2"/>
  <c r="AB210" i="2"/>
  <c r="Y210" i="2" a="1"/>
  <c r="Y210" i="2"/>
  <c r="V210" i="2"/>
  <c r="T210" i="2"/>
  <c r="R210" i="2" a="1"/>
  <c r="R210" i="2" s="1"/>
  <c r="Q210" i="2" a="1"/>
  <c r="Q210" i="2"/>
  <c r="P210" i="2" a="1"/>
  <c r="P210" i="2"/>
  <c r="O210" i="2" a="1"/>
  <c r="O210" i="2"/>
  <c r="N210" i="2" a="1"/>
  <c r="N210" i="2"/>
  <c r="M210" i="2" a="1"/>
  <c r="M210" i="2"/>
  <c r="L210" i="2"/>
  <c r="K210" i="2" a="1"/>
  <c r="K210" i="2" s="1"/>
  <c r="I210" i="2" a="1"/>
  <c r="I210" i="2"/>
  <c r="AK209" i="2"/>
  <c r="AJ209" i="2" a="1"/>
  <c r="AJ209" i="2"/>
  <c r="AI209" i="2" a="1"/>
  <c r="AI209" i="2"/>
  <c r="AH209" i="2" a="1"/>
  <c r="AH209" i="2"/>
  <c r="AG209" i="2" a="1"/>
  <c r="AG209" i="2" s="1"/>
  <c r="AD209" i="2" a="1"/>
  <c r="AD209" i="2" s="1"/>
  <c r="AC209" i="2"/>
  <c r="AB209" i="2"/>
  <c r="Y209" i="2" a="1"/>
  <c r="Y209" i="2" s="1"/>
  <c r="X209" i="2"/>
  <c r="V209" i="2"/>
  <c r="W209" i="2" s="1"/>
  <c r="T209" i="2"/>
  <c r="R209" i="2" a="1"/>
  <c r="R209" i="2" s="1"/>
  <c r="Q209" i="2" a="1"/>
  <c r="Q209" i="2" s="1"/>
  <c r="P209" i="2" a="1"/>
  <c r="P209" i="2" s="1"/>
  <c r="O209" i="2" a="1"/>
  <c r="O209" i="2" s="1"/>
  <c r="N209" i="2" a="1"/>
  <c r="N209" i="2" s="1"/>
  <c r="M209" i="2" a="1"/>
  <c r="M209" i="2"/>
  <c r="L209" i="2"/>
  <c r="K209" i="2" a="1"/>
  <c r="K209" i="2"/>
  <c r="AF209" i="2" s="1"/>
  <c r="I209" i="2" a="1"/>
  <c r="I209" i="2"/>
  <c r="AJ208" i="2" a="1"/>
  <c r="AJ208" i="2" s="1"/>
  <c r="AI208" i="2" a="1"/>
  <c r="AI208" i="2" s="1"/>
  <c r="AH208" i="2" a="1"/>
  <c r="AH208" i="2"/>
  <c r="AG208" i="2" a="1"/>
  <c r="AG208" i="2" s="1"/>
  <c r="AD208" i="2" a="1"/>
  <c r="AD208" i="2"/>
  <c r="AC208" i="2"/>
  <c r="AB208" i="2"/>
  <c r="Y208" i="2" a="1"/>
  <c r="Y208" i="2"/>
  <c r="W208" i="2"/>
  <c r="V208" i="2"/>
  <c r="T208" i="2"/>
  <c r="R208" i="2" a="1"/>
  <c r="R208" i="2"/>
  <c r="Q208" i="2" a="1"/>
  <c r="Q208" i="2"/>
  <c r="P208" i="2" a="1"/>
  <c r="P208" i="2"/>
  <c r="O208" i="2" a="1"/>
  <c r="O208" i="2"/>
  <c r="N208" i="2" a="1"/>
  <c r="N208" i="2"/>
  <c r="M208" i="2" a="1"/>
  <c r="M208" i="2" s="1"/>
  <c r="K208" i="2" a="1"/>
  <c r="K208" i="2"/>
  <c r="X208" i="2" s="1"/>
  <c r="I208" i="2" a="1"/>
  <c r="I208" i="2" s="1"/>
  <c r="AJ207" i="2" a="1"/>
  <c r="AJ207" i="2"/>
  <c r="AI207" i="2" a="1"/>
  <c r="AI207" i="2"/>
  <c r="AH207" i="2" a="1"/>
  <c r="AH207" i="2" s="1"/>
  <c r="AG207" i="2" a="1"/>
  <c r="AG207" i="2"/>
  <c r="AD207" i="2" a="1"/>
  <c r="AD207" i="2" s="1"/>
  <c r="AC207" i="2"/>
  <c r="AB207" i="2"/>
  <c r="Y207" i="2" a="1"/>
  <c r="Y207" i="2" s="1"/>
  <c r="X207" i="2"/>
  <c r="V207" i="2"/>
  <c r="W207" i="2" s="1"/>
  <c r="T207" i="2"/>
  <c r="R207" i="2" a="1"/>
  <c r="R207" i="2"/>
  <c r="Q207" i="2" a="1"/>
  <c r="Q207" i="2" s="1"/>
  <c r="P207" i="2" a="1"/>
  <c r="P207" i="2" s="1"/>
  <c r="O207" i="2" a="1"/>
  <c r="O207" i="2" s="1"/>
  <c r="N207" i="2" a="1"/>
  <c r="N207" i="2" s="1"/>
  <c r="M207" i="2" a="1"/>
  <c r="M207" i="2" s="1"/>
  <c r="K207" i="2" a="1"/>
  <c r="K207" i="2"/>
  <c r="I207" i="2" a="1"/>
  <c r="I207" i="2"/>
  <c r="AJ206" i="2" a="1"/>
  <c r="AJ206" i="2" s="1"/>
  <c r="AI206" i="2" a="1"/>
  <c r="AI206" i="2" s="1"/>
  <c r="AH206" i="2" a="1"/>
  <c r="AH206" i="2" s="1"/>
  <c r="AG206" i="2" a="1"/>
  <c r="AG206" i="2"/>
  <c r="AF206" i="2"/>
  <c r="AD206" i="2" a="1"/>
  <c r="AD206" i="2"/>
  <c r="AB206" i="2"/>
  <c r="Y206" i="2" a="1"/>
  <c r="Y206" i="2"/>
  <c r="X206" i="2"/>
  <c r="V206" i="2"/>
  <c r="T206" i="2"/>
  <c r="R206" i="2" a="1"/>
  <c r="R206" i="2"/>
  <c r="Q206" i="2" a="1"/>
  <c r="Q206" i="2"/>
  <c r="P206" i="2" a="1"/>
  <c r="P206" i="2"/>
  <c r="O206" i="2" a="1"/>
  <c r="O206" i="2"/>
  <c r="N206" i="2" a="1"/>
  <c r="N206" i="2" s="1"/>
  <c r="M206" i="2" a="1"/>
  <c r="M206" i="2"/>
  <c r="K206" i="2" a="1"/>
  <c r="K206" i="2" s="1"/>
  <c r="W206" i="2" s="1"/>
  <c r="AK206" i="2" s="1"/>
  <c r="I206" i="2" a="1"/>
  <c r="I206" i="2" s="1"/>
  <c r="AJ205" i="2" a="1"/>
  <c r="AJ205" i="2"/>
  <c r="AI205" i="2" a="1"/>
  <c r="AI205" i="2" s="1"/>
  <c r="AH205" i="2" a="1"/>
  <c r="AH205" i="2" s="1"/>
  <c r="AG205" i="2" a="1"/>
  <c r="AG205" i="2"/>
  <c r="AD205" i="2" a="1"/>
  <c r="AD205" i="2" s="1"/>
  <c r="AB205" i="2"/>
  <c r="Y205" i="2" a="1"/>
  <c r="Y205" i="2"/>
  <c r="X205" i="2"/>
  <c r="V205" i="2"/>
  <c r="T205" i="2"/>
  <c r="R205" i="2" a="1"/>
  <c r="R205" i="2" s="1"/>
  <c r="Q205" i="2" a="1"/>
  <c r="Q205" i="2" s="1"/>
  <c r="P205" i="2" a="1"/>
  <c r="P205" i="2" s="1"/>
  <c r="O205" i="2" a="1"/>
  <c r="O205" i="2"/>
  <c r="N205" i="2" a="1"/>
  <c r="N205" i="2" s="1"/>
  <c r="M205" i="2" a="1"/>
  <c r="M205" i="2"/>
  <c r="K205" i="2" a="1"/>
  <c r="K205" i="2"/>
  <c r="I205" i="2" a="1"/>
  <c r="I205" i="2"/>
  <c r="AJ204" i="2" a="1"/>
  <c r="AJ204" i="2"/>
  <c r="AI204" i="2" a="1"/>
  <c r="AI204" i="2" s="1"/>
  <c r="AH204" i="2" a="1"/>
  <c r="AH204" i="2"/>
  <c r="AG204" i="2" a="1"/>
  <c r="AG204" i="2" s="1"/>
  <c r="AD204" i="2" a="1"/>
  <c r="AD204" i="2"/>
  <c r="AB204" i="2"/>
  <c r="Y204" i="2" a="1"/>
  <c r="Y204" i="2"/>
  <c r="V204" i="2"/>
  <c r="T204" i="2"/>
  <c r="R204" i="2" a="1"/>
  <c r="R204" i="2"/>
  <c r="Q204" i="2" a="1"/>
  <c r="Q204" i="2"/>
  <c r="P204" i="2" a="1"/>
  <c r="P204" i="2"/>
  <c r="O204" i="2" a="1"/>
  <c r="O204" i="2" s="1"/>
  <c r="N204" i="2" a="1"/>
  <c r="N204" i="2"/>
  <c r="M204" i="2" a="1"/>
  <c r="M204" i="2"/>
  <c r="K204" i="2" a="1"/>
  <c r="K204" i="2" s="1"/>
  <c r="I204" i="2" a="1"/>
  <c r="I204" i="2" s="1"/>
  <c r="AJ203" i="2" a="1"/>
  <c r="AJ203" i="2" s="1"/>
  <c r="AI203" i="2" a="1"/>
  <c r="AI203" i="2" s="1"/>
  <c r="AH203" i="2" a="1"/>
  <c r="AH203" i="2"/>
  <c r="AG203" i="2" a="1"/>
  <c r="AG203" i="2"/>
  <c r="AD203" i="2" a="1"/>
  <c r="AD203" i="2" s="1"/>
  <c r="AC203" i="2"/>
  <c r="AB203" i="2"/>
  <c r="Y203" i="2" a="1"/>
  <c r="Y203" i="2" s="1"/>
  <c r="V203" i="2"/>
  <c r="W203" i="2" s="1"/>
  <c r="T203" i="2"/>
  <c r="R203" i="2" a="1"/>
  <c r="R203" i="2" s="1"/>
  <c r="Q203" i="2" a="1"/>
  <c r="Q203" i="2" s="1"/>
  <c r="P203" i="2" a="1"/>
  <c r="P203" i="2" s="1"/>
  <c r="O203" i="2" a="1"/>
  <c r="O203" i="2" s="1"/>
  <c r="N203" i="2" a="1"/>
  <c r="N203" i="2"/>
  <c r="M203" i="2" a="1"/>
  <c r="M203" i="2" s="1"/>
  <c r="L203" i="2"/>
  <c r="K203" i="2" a="1"/>
  <c r="K203" i="2"/>
  <c r="X203" i="2" s="1"/>
  <c r="I203" i="2" a="1"/>
  <c r="I203" i="2"/>
  <c r="AJ202" i="2" a="1"/>
  <c r="AJ202" i="2" s="1"/>
  <c r="AI202" i="2" a="1"/>
  <c r="AI202" i="2"/>
  <c r="AH202" i="2" a="1"/>
  <c r="AH202" i="2" s="1"/>
  <c r="AG202" i="2" a="1"/>
  <c r="AG202" i="2" s="1"/>
  <c r="AD202" i="2" a="1"/>
  <c r="AD202" i="2"/>
  <c r="Y202" i="2" a="1"/>
  <c r="Y202" i="2" s="1"/>
  <c r="V202" i="2"/>
  <c r="T202" i="2"/>
  <c r="R202" i="2" a="1"/>
  <c r="R202" i="2"/>
  <c r="Q202" i="2" a="1"/>
  <c r="Q202" i="2"/>
  <c r="P202" i="2" a="1"/>
  <c r="P202" i="2" s="1"/>
  <c r="O202" i="2" a="1"/>
  <c r="O202" i="2" s="1"/>
  <c r="N202" i="2" a="1"/>
  <c r="N202" i="2"/>
  <c r="M202" i="2" a="1"/>
  <c r="M202" i="2"/>
  <c r="K202" i="2" a="1"/>
  <c r="K202" i="2" s="1"/>
  <c r="AC202" i="2" s="1"/>
  <c r="I202" i="2" a="1"/>
  <c r="I202" i="2" s="1"/>
  <c r="AJ201" i="2" a="1"/>
  <c r="AJ201" i="2" s="1"/>
  <c r="AI201" i="2" a="1"/>
  <c r="AI201" i="2"/>
  <c r="AH201" i="2" a="1"/>
  <c r="AH201" i="2"/>
  <c r="AG201" i="2" a="1"/>
  <c r="AG201" i="2"/>
  <c r="AD201" i="2" a="1"/>
  <c r="AD201" i="2"/>
  <c r="AC201" i="2"/>
  <c r="Y201" i="2" a="1"/>
  <c r="Y201" i="2" s="1"/>
  <c r="V201" i="2"/>
  <c r="T201" i="2"/>
  <c r="R201" i="2" a="1"/>
  <c r="R201" i="2" s="1"/>
  <c r="Q201" i="2" a="1"/>
  <c r="Q201" i="2" s="1"/>
  <c r="P201" i="2" a="1"/>
  <c r="P201" i="2" s="1"/>
  <c r="O201" i="2" a="1"/>
  <c r="O201" i="2" s="1"/>
  <c r="N201" i="2" a="1"/>
  <c r="N201" i="2" s="1"/>
  <c r="M201" i="2" a="1"/>
  <c r="M201" i="2" s="1"/>
  <c r="L201" i="2"/>
  <c r="K201" i="2" a="1"/>
  <c r="K201" i="2"/>
  <c r="I201" i="2" a="1"/>
  <c r="I201" i="2"/>
  <c r="AJ200" i="2" a="1"/>
  <c r="AJ200" i="2" s="1"/>
  <c r="AI200" i="2" a="1"/>
  <c r="AI200" i="2" s="1"/>
  <c r="AH200" i="2" a="1"/>
  <c r="AH200" i="2" s="1"/>
  <c r="AG200" i="2" a="1"/>
  <c r="AG200" i="2" s="1"/>
  <c r="AD200" i="2" a="1"/>
  <c r="AD200" i="2"/>
  <c r="AB200" i="2"/>
  <c r="Y200" i="2" a="1"/>
  <c r="Y200" i="2"/>
  <c r="V200" i="2"/>
  <c r="T200" i="2"/>
  <c r="R200" i="2" a="1"/>
  <c r="R200" i="2"/>
  <c r="Q200" i="2" a="1"/>
  <c r="Q200" i="2"/>
  <c r="P200" i="2" a="1"/>
  <c r="P200" i="2"/>
  <c r="O200" i="2" a="1"/>
  <c r="O200" i="2"/>
  <c r="N200" i="2" a="1"/>
  <c r="N200" i="2"/>
  <c r="M200" i="2" a="1"/>
  <c r="M200" i="2"/>
  <c r="K200" i="2" a="1"/>
  <c r="K200" i="2" s="1"/>
  <c r="I200" i="2" a="1"/>
  <c r="I200" i="2" s="1"/>
  <c r="AJ199" i="2" a="1"/>
  <c r="AJ199" i="2"/>
  <c r="AI199" i="2" a="1"/>
  <c r="AI199" i="2" s="1"/>
  <c r="AH199" i="2" a="1"/>
  <c r="AH199" i="2"/>
  <c r="AG199" i="2" a="1"/>
  <c r="AG199" i="2"/>
  <c r="AD199" i="2" a="1"/>
  <c r="AD199" i="2" s="1"/>
  <c r="AB199" i="2"/>
  <c r="Y199" i="2" a="1"/>
  <c r="Y199" i="2"/>
  <c r="V199" i="2"/>
  <c r="T199" i="2"/>
  <c r="R199" i="2" a="1"/>
  <c r="R199" i="2" s="1"/>
  <c r="Q199" i="2" a="1"/>
  <c r="Q199" i="2" s="1"/>
  <c r="P199" i="2" a="1"/>
  <c r="P199" i="2" s="1"/>
  <c r="O199" i="2" a="1"/>
  <c r="O199" i="2" s="1"/>
  <c r="N199" i="2" a="1"/>
  <c r="N199" i="2" s="1"/>
  <c r="M199" i="2" a="1"/>
  <c r="M199" i="2" s="1"/>
  <c r="K199" i="2" a="1"/>
  <c r="K199" i="2" s="1"/>
  <c r="I199" i="2" a="1"/>
  <c r="I199" i="2"/>
  <c r="AJ198" i="2" a="1"/>
  <c r="AJ198" i="2"/>
  <c r="AI198" i="2" a="1"/>
  <c r="AI198" i="2" s="1"/>
  <c r="AH198" i="2" a="1"/>
  <c r="AH198" i="2" s="1"/>
  <c r="AG198" i="2" a="1"/>
  <c r="AG198" i="2" s="1"/>
  <c r="AD198" i="2" a="1"/>
  <c r="AD198" i="2"/>
  <c r="AB198" i="2"/>
  <c r="Y198" i="2" a="1"/>
  <c r="Y198" i="2"/>
  <c r="V198" i="2"/>
  <c r="T198" i="2"/>
  <c r="R198" i="2" a="1"/>
  <c r="R198" i="2" s="1"/>
  <c r="Q198" i="2" a="1"/>
  <c r="Q198" i="2"/>
  <c r="P198" i="2" a="1"/>
  <c r="P198" i="2"/>
  <c r="O198" i="2" a="1"/>
  <c r="O198" i="2" s="1"/>
  <c r="N198" i="2" a="1"/>
  <c r="N198" i="2"/>
  <c r="M198" i="2" a="1"/>
  <c r="M198" i="2"/>
  <c r="L198" i="2"/>
  <c r="K198" i="2" a="1"/>
  <c r="K198" i="2" s="1"/>
  <c r="I198" i="2" a="1"/>
  <c r="I198" i="2" s="1"/>
  <c r="AJ197" i="2" a="1"/>
  <c r="AJ197" i="2"/>
  <c r="AI197" i="2" a="1"/>
  <c r="AI197" i="2"/>
  <c r="AH197" i="2" a="1"/>
  <c r="AH197" i="2"/>
  <c r="AG197" i="2" a="1"/>
  <c r="AG197" i="2" s="1"/>
  <c r="AD197" i="2" a="1"/>
  <c r="AD197" i="2" s="1"/>
  <c r="AC197" i="2"/>
  <c r="AB197" i="2"/>
  <c r="Y197" i="2" a="1"/>
  <c r="Y197" i="2" s="1"/>
  <c r="X197" i="2"/>
  <c r="V197" i="2"/>
  <c r="W197" i="2" s="1"/>
  <c r="AK197" i="2" s="1"/>
  <c r="T197" i="2"/>
  <c r="R197" i="2" a="1"/>
  <c r="R197" i="2" s="1"/>
  <c r="Q197" i="2" a="1"/>
  <c r="Q197" i="2" s="1"/>
  <c r="P197" i="2" a="1"/>
  <c r="P197" i="2"/>
  <c r="O197" i="2" a="1"/>
  <c r="O197" i="2" s="1"/>
  <c r="N197" i="2" a="1"/>
  <c r="N197" i="2" s="1"/>
  <c r="M197" i="2" a="1"/>
  <c r="M197" i="2" s="1"/>
  <c r="L197" i="2"/>
  <c r="K197" i="2" a="1"/>
  <c r="K197" i="2"/>
  <c r="AF197" i="2" s="1"/>
  <c r="I197" i="2" a="1"/>
  <c r="I197" i="2"/>
  <c r="AJ196" i="2" a="1"/>
  <c r="AJ196" i="2" s="1"/>
  <c r="AI196" i="2" a="1"/>
  <c r="AI196" i="2" s="1"/>
  <c r="AH196" i="2" a="1"/>
  <c r="AH196" i="2"/>
  <c r="AG196" i="2" a="1"/>
  <c r="AG196" i="2" s="1"/>
  <c r="AD196" i="2" a="1"/>
  <c r="AD196" i="2"/>
  <c r="AB196" i="2"/>
  <c r="Y196" i="2" a="1"/>
  <c r="Y196" i="2"/>
  <c r="V196" i="2"/>
  <c r="W196" i="2" s="1"/>
  <c r="T196" i="2"/>
  <c r="R196" i="2" a="1"/>
  <c r="R196" i="2"/>
  <c r="Q196" i="2" a="1"/>
  <c r="Q196" i="2"/>
  <c r="P196" i="2" a="1"/>
  <c r="P196" i="2"/>
  <c r="O196" i="2" a="1"/>
  <c r="O196" i="2"/>
  <c r="N196" i="2" a="1"/>
  <c r="N196" i="2"/>
  <c r="M196" i="2" a="1"/>
  <c r="M196" i="2"/>
  <c r="K196" i="2" a="1"/>
  <c r="K196" i="2" s="1"/>
  <c r="I196" i="2" a="1"/>
  <c r="I196" i="2" s="1"/>
  <c r="AJ195" i="2" a="1"/>
  <c r="AJ195" i="2"/>
  <c r="AI195" i="2" a="1"/>
  <c r="AI195" i="2"/>
  <c r="AH195" i="2" a="1"/>
  <c r="AH195" i="2"/>
  <c r="AG195" i="2" a="1"/>
  <c r="AG195" i="2"/>
  <c r="AD195" i="2" a="1"/>
  <c r="AD195" i="2"/>
  <c r="AC195" i="2"/>
  <c r="Y195" i="2" a="1"/>
  <c r="Y195" i="2" s="1"/>
  <c r="V195" i="2"/>
  <c r="W195" i="2" s="1"/>
  <c r="T195" i="2"/>
  <c r="R195" i="2" a="1"/>
  <c r="R195" i="2" s="1"/>
  <c r="Q195" i="2" a="1"/>
  <c r="Q195" i="2"/>
  <c r="P195" i="2" a="1"/>
  <c r="P195" i="2" s="1"/>
  <c r="O195" i="2" a="1"/>
  <c r="O195" i="2" s="1"/>
  <c r="N195" i="2" a="1"/>
  <c r="N195" i="2" s="1"/>
  <c r="M195" i="2" a="1"/>
  <c r="M195" i="2" s="1"/>
  <c r="K195" i="2" a="1"/>
  <c r="K195" i="2"/>
  <c r="I195" i="2" a="1"/>
  <c r="I195" i="2" s="1"/>
  <c r="AJ194" i="2" a="1"/>
  <c r="AJ194" i="2" s="1"/>
  <c r="AI194" i="2" a="1"/>
  <c r="AI194" i="2"/>
  <c r="AH194" i="2" a="1"/>
  <c r="AH194" i="2" s="1"/>
  <c r="AG194" i="2" a="1"/>
  <c r="AG194" i="2" s="1"/>
  <c r="AD194" i="2" a="1"/>
  <c r="AD194" i="2" s="1"/>
  <c r="AB194" i="2"/>
  <c r="Y194" i="2" a="1"/>
  <c r="Y194" i="2"/>
  <c r="V194" i="2"/>
  <c r="T194" i="2"/>
  <c r="R194" i="2" a="1"/>
  <c r="R194" i="2"/>
  <c r="Q194" i="2" a="1"/>
  <c r="Q194" i="2" s="1"/>
  <c r="P194" i="2" a="1"/>
  <c r="P194" i="2"/>
  <c r="O194" i="2" a="1"/>
  <c r="O194" i="2"/>
  <c r="N194" i="2" a="1"/>
  <c r="N194" i="2" s="1"/>
  <c r="M194" i="2" a="1"/>
  <c r="M194" i="2"/>
  <c r="K194" i="2" a="1"/>
  <c r="K194" i="2" s="1"/>
  <c r="I194" i="2" a="1"/>
  <c r="I194" i="2" s="1"/>
  <c r="AJ193" i="2" a="1"/>
  <c r="AJ193" i="2"/>
  <c r="AI193" i="2" a="1"/>
  <c r="AI193" i="2"/>
  <c r="AH193" i="2" a="1"/>
  <c r="AH193" i="2"/>
  <c r="AG193" i="2" a="1"/>
  <c r="AG193" i="2"/>
  <c r="AD193" i="2" a="1"/>
  <c r="AD193" i="2" s="1"/>
  <c r="AB193" i="2"/>
  <c r="Y193" i="2" a="1"/>
  <c r="Y193" i="2" s="1"/>
  <c r="V193" i="2"/>
  <c r="T193" i="2"/>
  <c r="R193" i="2" a="1"/>
  <c r="R193" i="2" s="1"/>
  <c r="Q193" i="2" a="1"/>
  <c r="Q193" i="2" s="1"/>
  <c r="P193" i="2" a="1"/>
  <c r="P193" i="2" s="1"/>
  <c r="O193" i="2" a="1"/>
  <c r="O193" i="2"/>
  <c r="N193" i="2" a="1"/>
  <c r="N193" i="2" s="1"/>
  <c r="M193" i="2" a="1"/>
  <c r="M193" i="2" s="1"/>
  <c r="K193" i="2" a="1"/>
  <c r="K193" i="2"/>
  <c r="L193" i="2" s="1"/>
  <c r="I193" i="2" a="1"/>
  <c r="I193" i="2"/>
  <c r="AJ192" i="2" a="1"/>
  <c r="AJ192" i="2" s="1"/>
  <c r="AI192" i="2" a="1"/>
  <c r="AI192" i="2" s="1"/>
  <c r="AH192" i="2" a="1"/>
  <c r="AH192" i="2" s="1"/>
  <c r="AG192" i="2" a="1"/>
  <c r="AG192" i="2" s="1"/>
  <c r="AF192" i="2"/>
  <c r="AD192" i="2" a="1"/>
  <c r="AD192" i="2"/>
  <c r="AB192" i="2"/>
  <c r="Y192" i="2" a="1"/>
  <c r="Y192" i="2" s="1"/>
  <c r="V192" i="2"/>
  <c r="T192" i="2"/>
  <c r="R192" i="2" a="1"/>
  <c r="R192" i="2" s="1"/>
  <c r="Q192" i="2" a="1"/>
  <c r="Q192" i="2"/>
  <c r="P192" i="2" a="1"/>
  <c r="P192" i="2"/>
  <c r="O192" i="2" a="1"/>
  <c r="O192" i="2"/>
  <c r="N192" i="2" a="1"/>
  <c r="N192" i="2"/>
  <c r="M192" i="2" a="1"/>
  <c r="M192" i="2"/>
  <c r="L192" i="2"/>
  <c r="K192" i="2" a="1"/>
  <c r="K192" i="2" s="1"/>
  <c r="I192" i="2" a="1"/>
  <c r="I192" i="2" s="1"/>
  <c r="AJ191" i="2" a="1"/>
  <c r="AJ191" i="2" s="1"/>
  <c r="AI191" i="2" a="1"/>
  <c r="AI191" i="2"/>
  <c r="AH191" i="2" a="1"/>
  <c r="AH191" i="2"/>
  <c r="AG191" i="2" a="1"/>
  <c r="AG191" i="2" s="1"/>
  <c r="AD191" i="2" a="1"/>
  <c r="AD191" i="2" s="1"/>
  <c r="AB191" i="2"/>
  <c r="Y191" i="2" a="1"/>
  <c r="Y191" i="2" s="1"/>
  <c r="V191" i="2"/>
  <c r="T191" i="2"/>
  <c r="R191" i="2" a="1"/>
  <c r="R191" i="2" s="1"/>
  <c r="Q191" i="2" a="1"/>
  <c r="Q191" i="2" s="1"/>
  <c r="P191" i="2" a="1"/>
  <c r="P191" i="2" s="1"/>
  <c r="O191" i="2" a="1"/>
  <c r="O191" i="2" s="1"/>
  <c r="N191" i="2" a="1"/>
  <c r="N191" i="2" s="1"/>
  <c r="M191" i="2" a="1"/>
  <c r="M191" i="2" s="1"/>
  <c r="L191" i="2"/>
  <c r="K191" i="2" a="1"/>
  <c r="K191" i="2"/>
  <c r="I191" i="2" a="1"/>
  <c r="I191" i="2"/>
  <c r="AK190" i="2"/>
  <c r="AJ190" i="2" a="1"/>
  <c r="AJ190" i="2" s="1"/>
  <c r="AI190" i="2" a="1"/>
  <c r="AI190" i="2" s="1"/>
  <c r="AH190" i="2" a="1"/>
  <c r="AH190" i="2" s="1"/>
  <c r="AG190" i="2" a="1"/>
  <c r="AG190" i="2" s="1"/>
  <c r="AF190" i="2"/>
  <c r="AD190" i="2" a="1"/>
  <c r="AD190" i="2"/>
  <c r="AC190" i="2"/>
  <c r="AB190" i="2"/>
  <c r="Y190" i="2" a="1"/>
  <c r="Y190" i="2"/>
  <c r="W190" i="2"/>
  <c r="V190" i="2"/>
  <c r="T190" i="2"/>
  <c r="R190" i="2" a="1"/>
  <c r="R190" i="2"/>
  <c r="Q190" i="2" a="1"/>
  <c r="Q190" i="2"/>
  <c r="P190" i="2" a="1"/>
  <c r="P190" i="2" s="1"/>
  <c r="O190" i="2" a="1"/>
  <c r="O190" i="2"/>
  <c r="N190" i="2" a="1"/>
  <c r="N190" i="2"/>
  <c r="M190" i="2" a="1"/>
  <c r="M190" i="2"/>
  <c r="K190" i="2" a="1"/>
  <c r="K190" i="2" s="1"/>
  <c r="I190" i="2" a="1"/>
  <c r="I190" i="2" s="1"/>
  <c r="AJ189" i="2" a="1"/>
  <c r="AJ189" i="2"/>
  <c r="AI189" i="2" a="1"/>
  <c r="AI189" i="2"/>
  <c r="AH189" i="2" a="1"/>
  <c r="AH189" i="2" s="1"/>
  <c r="AG189" i="2" a="1"/>
  <c r="AG189" i="2"/>
  <c r="AD189" i="2" a="1"/>
  <c r="AD189" i="2"/>
  <c r="AC189" i="2"/>
  <c r="AB189" i="2"/>
  <c r="Y189" i="2" a="1"/>
  <c r="Y189" i="2" s="1"/>
  <c r="X189" i="2"/>
  <c r="V189" i="2"/>
  <c r="W189" i="2" s="1"/>
  <c r="AK189" i="2" s="1"/>
  <c r="T189" i="2"/>
  <c r="R189" i="2" a="1"/>
  <c r="R189" i="2" s="1"/>
  <c r="Q189" i="2" a="1"/>
  <c r="Q189" i="2"/>
  <c r="P189" i="2" a="1"/>
  <c r="P189" i="2" s="1"/>
  <c r="O189" i="2" a="1"/>
  <c r="O189" i="2" s="1"/>
  <c r="N189" i="2" a="1"/>
  <c r="N189" i="2"/>
  <c r="M189" i="2" a="1"/>
  <c r="M189" i="2" s="1"/>
  <c r="L189" i="2"/>
  <c r="K189" i="2" a="1"/>
  <c r="K189" i="2"/>
  <c r="AF189" i="2" s="1"/>
  <c r="I189" i="2" a="1"/>
  <c r="I189" i="2" s="1"/>
  <c r="AJ188" i="2" a="1"/>
  <c r="AJ188" i="2" s="1"/>
  <c r="AI188" i="2" a="1"/>
  <c r="AI188" i="2" s="1"/>
  <c r="AH188" i="2" a="1"/>
  <c r="AH188" i="2" s="1"/>
  <c r="AG188" i="2" a="1"/>
  <c r="AG188" i="2" s="1"/>
  <c r="AD188" i="2" a="1"/>
  <c r="AD188" i="2" s="1"/>
  <c r="AB188" i="2"/>
  <c r="Y188" i="2" a="1"/>
  <c r="Y188" i="2"/>
  <c r="V188" i="2"/>
  <c r="T188" i="2"/>
  <c r="R188" i="2" a="1"/>
  <c r="R188" i="2"/>
  <c r="Q188" i="2" a="1"/>
  <c r="Q188" i="2" s="1"/>
  <c r="P188" i="2" a="1"/>
  <c r="P188" i="2"/>
  <c r="O188" i="2" a="1"/>
  <c r="O188" i="2"/>
  <c r="N188" i="2" a="1"/>
  <c r="N188" i="2" s="1"/>
  <c r="M188" i="2" a="1"/>
  <c r="M188" i="2"/>
  <c r="K188" i="2" a="1"/>
  <c r="K188" i="2" s="1"/>
  <c r="I188" i="2" a="1"/>
  <c r="I188" i="2" s="1"/>
  <c r="AJ187" i="2" a="1"/>
  <c r="AJ187" i="2"/>
  <c r="AI187" i="2" a="1"/>
  <c r="AI187" i="2"/>
  <c r="AH187" i="2" a="1"/>
  <c r="AH187" i="2"/>
  <c r="AG187" i="2" a="1"/>
  <c r="AG187" i="2"/>
  <c r="AD187" i="2" a="1"/>
  <c r="AD187" i="2" s="1"/>
  <c r="AB187" i="2"/>
  <c r="Y187" i="2" a="1"/>
  <c r="Y187" i="2" s="1"/>
  <c r="V187" i="2"/>
  <c r="T187" i="2"/>
  <c r="R187" i="2" a="1"/>
  <c r="R187" i="2" s="1"/>
  <c r="Q187" i="2" a="1"/>
  <c r="Q187" i="2" s="1"/>
  <c r="P187" i="2" a="1"/>
  <c r="P187" i="2" s="1"/>
  <c r="O187" i="2" a="1"/>
  <c r="O187" i="2" s="1"/>
  <c r="N187" i="2" a="1"/>
  <c r="N187" i="2" s="1"/>
  <c r="M187" i="2" a="1"/>
  <c r="M187" i="2" s="1"/>
  <c r="K187" i="2" a="1"/>
  <c r="K187" i="2" s="1"/>
  <c r="I187" i="2" a="1"/>
  <c r="I187" i="2"/>
  <c r="AJ186" i="2" a="1"/>
  <c r="AJ186" i="2" s="1"/>
  <c r="AI186" i="2" a="1"/>
  <c r="AI186" i="2" s="1"/>
  <c r="AH186" i="2" a="1"/>
  <c r="AH186" i="2" s="1"/>
  <c r="AG186" i="2" a="1"/>
  <c r="AG186" i="2"/>
  <c r="AD186" i="2" a="1"/>
  <c r="AD186" i="2"/>
  <c r="AB186" i="2"/>
  <c r="Y186" i="2" a="1"/>
  <c r="Y186" i="2"/>
  <c r="W186" i="2"/>
  <c r="V186" i="2"/>
  <c r="T186" i="2"/>
  <c r="R186" i="2" a="1"/>
  <c r="R186" i="2"/>
  <c r="Q186" i="2" a="1"/>
  <c r="Q186" i="2"/>
  <c r="P186" i="2" a="1"/>
  <c r="P186" i="2"/>
  <c r="O186" i="2" a="1"/>
  <c r="O186" i="2"/>
  <c r="N186" i="2" a="1"/>
  <c r="N186" i="2"/>
  <c r="M186" i="2" a="1"/>
  <c r="M186" i="2"/>
  <c r="K186" i="2" a="1"/>
  <c r="K186" i="2"/>
  <c r="AC186" i="2" s="1"/>
  <c r="I186" i="2" a="1"/>
  <c r="I186" i="2" s="1"/>
  <c r="AJ185" i="2" a="1"/>
  <c r="AJ185" i="2"/>
  <c r="AI185" i="2" a="1"/>
  <c r="AI185" i="2"/>
  <c r="AH185" i="2" a="1"/>
  <c r="AH185" i="2"/>
  <c r="AG185" i="2" a="1"/>
  <c r="AG185" i="2"/>
  <c r="AD185" i="2" a="1"/>
  <c r="AD185" i="2" s="1"/>
  <c r="AB185" i="2"/>
  <c r="Y185" i="2" a="1"/>
  <c r="Y185" i="2" s="1"/>
  <c r="V185" i="2"/>
  <c r="W185" i="2" s="1"/>
  <c r="T185" i="2"/>
  <c r="R185" i="2" a="1"/>
  <c r="R185" i="2"/>
  <c r="Q185" i="2" a="1"/>
  <c r="Q185" i="2" s="1"/>
  <c r="P185" i="2" a="1"/>
  <c r="P185" i="2" s="1"/>
  <c r="O185" i="2" a="1"/>
  <c r="O185" i="2" s="1"/>
  <c r="N185" i="2" a="1"/>
  <c r="N185" i="2" s="1"/>
  <c r="M185" i="2" a="1"/>
  <c r="M185" i="2" s="1"/>
  <c r="K185" i="2" a="1"/>
  <c r="K185" i="2" s="1"/>
  <c r="I185" i="2" a="1"/>
  <c r="I185" i="2"/>
  <c r="AJ184" i="2" a="1"/>
  <c r="AJ184" i="2" s="1"/>
  <c r="AI184" i="2" a="1"/>
  <c r="AI184" i="2" s="1"/>
  <c r="AH184" i="2" a="1"/>
  <c r="AH184" i="2" s="1"/>
  <c r="AG184" i="2" a="1"/>
  <c r="AG184" i="2"/>
  <c r="AD184" i="2" a="1"/>
  <c r="AD184" i="2"/>
  <c r="AB184" i="2"/>
  <c r="Y184" i="2" a="1"/>
  <c r="Y184" i="2"/>
  <c r="V184" i="2"/>
  <c r="T184" i="2"/>
  <c r="R184" i="2" a="1"/>
  <c r="R184" i="2" s="1"/>
  <c r="Q184" i="2" a="1"/>
  <c r="Q184" i="2"/>
  <c r="P184" i="2" a="1"/>
  <c r="P184" i="2"/>
  <c r="O184" i="2" a="1"/>
  <c r="O184" i="2"/>
  <c r="N184" i="2" a="1"/>
  <c r="N184" i="2"/>
  <c r="M184" i="2" a="1"/>
  <c r="M184" i="2"/>
  <c r="K184" i="2" a="1"/>
  <c r="K184" i="2" s="1"/>
  <c r="I184" i="2" a="1"/>
  <c r="I184" i="2" s="1"/>
  <c r="AJ183" i="2" a="1"/>
  <c r="AJ183" i="2"/>
  <c r="AI183" i="2" a="1"/>
  <c r="AI183" i="2"/>
  <c r="AH183" i="2" a="1"/>
  <c r="AH183" i="2"/>
  <c r="AG183" i="2" a="1"/>
  <c r="AG183" i="2" s="1"/>
  <c r="AD183" i="2" a="1"/>
  <c r="AD183" i="2" s="1"/>
  <c r="AC183" i="2"/>
  <c r="AB183" i="2"/>
  <c r="Y183" i="2" a="1"/>
  <c r="Y183" i="2" s="1"/>
  <c r="X183" i="2"/>
  <c r="V183" i="2"/>
  <c r="W183" i="2" s="1"/>
  <c r="T183" i="2"/>
  <c r="R183" i="2" a="1"/>
  <c r="R183" i="2" s="1"/>
  <c r="Q183" i="2" a="1"/>
  <c r="Q183" i="2" s="1"/>
  <c r="P183" i="2" a="1"/>
  <c r="P183" i="2" s="1"/>
  <c r="O183" i="2" a="1"/>
  <c r="O183" i="2" s="1"/>
  <c r="N183" i="2" a="1"/>
  <c r="N183" i="2" s="1"/>
  <c r="M183" i="2" a="1"/>
  <c r="M183" i="2"/>
  <c r="L183" i="2"/>
  <c r="K183" i="2" a="1"/>
  <c r="K183" i="2"/>
  <c r="AF183" i="2" s="1"/>
  <c r="I183" i="2" a="1"/>
  <c r="I183" i="2"/>
  <c r="AJ182" i="2" a="1"/>
  <c r="AJ182" i="2" s="1"/>
  <c r="AI182" i="2" a="1"/>
  <c r="AI182" i="2" s="1"/>
  <c r="AH182" i="2" a="1"/>
  <c r="AH182" i="2"/>
  <c r="AG182" i="2" a="1"/>
  <c r="AG182" i="2" s="1"/>
  <c r="AD182" i="2" a="1"/>
  <c r="AD182" i="2"/>
  <c r="AC182" i="2"/>
  <c r="AB182" i="2"/>
  <c r="Y182" i="2" a="1"/>
  <c r="Y182" i="2" s="1"/>
  <c r="V182" i="2"/>
  <c r="W182" i="2" s="1"/>
  <c r="T182" i="2"/>
  <c r="R182" i="2" a="1"/>
  <c r="R182" i="2"/>
  <c r="Q182" i="2" a="1"/>
  <c r="Q182" i="2"/>
  <c r="P182" i="2" a="1"/>
  <c r="P182" i="2"/>
  <c r="O182" i="2" a="1"/>
  <c r="O182" i="2" s="1"/>
  <c r="N182" i="2" a="1"/>
  <c r="N182" i="2"/>
  <c r="M182" i="2" a="1"/>
  <c r="M182" i="2" s="1"/>
  <c r="K182" i="2" a="1"/>
  <c r="K182" i="2"/>
  <c r="X182" i="2" s="1"/>
  <c r="I182" i="2" a="1"/>
  <c r="I182" i="2" s="1"/>
  <c r="AJ181" i="2" a="1"/>
  <c r="AJ181" i="2" s="1"/>
  <c r="AI181" i="2" a="1"/>
  <c r="AI181" i="2"/>
  <c r="AH181" i="2" a="1"/>
  <c r="AH181" i="2" s="1"/>
  <c r="AG181" i="2" a="1"/>
  <c r="AG181" i="2"/>
  <c r="AD181" i="2" a="1"/>
  <c r="AD181" i="2" s="1"/>
  <c r="AB181" i="2"/>
  <c r="Y181" i="2" a="1"/>
  <c r="Y181" i="2" s="1"/>
  <c r="W181" i="2"/>
  <c r="V181" i="2"/>
  <c r="T181" i="2"/>
  <c r="R181" i="2" a="1"/>
  <c r="R181" i="2" s="1"/>
  <c r="Q181" i="2" a="1"/>
  <c r="Q181" i="2" s="1"/>
  <c r="P181" i="2" a="1"/>
  <c r="P181" i="2" s="1"/>
  <c r="O181" i="2" a="1"/>
  <c r="O181" i="2" s="1"/>
  <c r="N181" i="2" a="1"/>
  <c r="N181" i="2"/>
  <c r="M181" i="2" a="1"/>
  <c r="M181" i="2" s="1"/>
  <c r="K181" i="2" a="1"/>
  <c r="K181" i="2"/>
  <c r="X181" i="2" s="1"/>
  <c r="I181" i="2" a="1"/>
  <c r="I181" i="2"/>
  <c r="AJ180" i="2" a="1"/>
  <c r="AJ180" i="2" s="1"/>
  <c r="AI180" i="2" a="1"/>
  <c r="AI180" i="2"/>
  <c r="AH180" i="2" a="1"/>
  <c r="AH180" i="2" s="1"/>
  <c r="AG180" i="2" a="1"/>
  <c r="AG180" i="2" s="1"/>
  <c r="AD180" i="2" a="1"/>
  <c r="AD180" i="2"/>
  <c r="AB180" i="2"/>
  <c r="Y180" i="2" a="1"/>
  <c r="Y180" i="2"/>
  <c r="V180" i="2"/>
  <c r="T180" i="2"/>
  <c r="R180" i="2" a="1"/>
  <c r="R180" i="2"/>
  <c r="Q180" i="2" a="1"/>
  <c r="Q180" i="2"/>
  <c r="P180" i="2" a="1"/>
  <c r="P180" i="2" s="1"/>
  <c r="O180" i="2" a="1"/>
  <c r="O180" i="2"/>
  <c r="N180" i="2" a="1"/>
  <c r="N180" i="2" s="1"/>
  <c r="M180" i="2" a="1"/>
  <c r="M180" i="2"/>
  <c r="K180" i="2" a="1"/>
  <c r="K180" i="2" s="1"/>
  <c r="I180" i="2" a="1"/>
  <c r="I180" i="2" s="1"/>
  <c r="AJ179" i="2" a="1"/>
  <c r="AJ179" i="2"/>
  <c r="AI179" i="2" a="1"/>
  <c r="AI179" i="2" s="1"/>
  <c r="AH179" i="2" a="1"/>
  <c r="AH179" i="2"/>
  <c r="AG179" i="2" a="1"/>
  <c r="AG179" i="2"/>
  <c r="AD179" i="2" a="1"/>
  <c r="AD179" i="2" s="1"/>
  <c r="AB179" i="2"/>
  <c r="Y179" i="2" a="1"/>
  <c r="Y179" i="2"/>
  <c r="V179" i="2"/>
  <c r="W179" i="2" s="1"/>
  <c r="T179" i="2"/>
  <c r="R179" i="2" a="1"/>
  <c r="R179" i="2" s="1"/>
  <c r="Q179" i="2" a="1"/>
  <c r="Q179" i="2" s="1"/>
  <c r="P179" i="2" a="1"/>
  <c r="P179" i="2" s="1"/>
  <c r="O179" i="2" a="1"/>
  <c r="O179" i="2"/>
  <c r="N179" i="2" a="1"/>
  <c r="N179" i="2" s="1"/>
  <c r="M179" i="2" a="1"/>
  <c r="M179" i="2"/>
  <c r="K179" i="2" a="1"/>
  <c r="K179" i="2"/>
  <c r="X179" i="2" s="1"/>
  <c r="I179" i="2" a="1"/>
  <c r="I179" i="2" s="1"/>
  <c r="AJ178" i="2" a="1"/>
  <c r="AJ178" i="2"/>
  <c r="AI178" i="2" a="1"/>
  <c r="AI178" i="2" s="1"/>
  <c r="AH178" i="2" a="1"/>
  <c r="AH178" i="2" s="1"/>
  <c r="AG178" i="2" a="1"/>
  <c r="AG178" i="2" s="1"/>
  <c r="AD178" i="2" a="1"/>
  <c r="AD178" i="2" s="1"/>
  <c r="AB178" i="2"/>
  <c r="Y178" i="2" a="1"/>
  <c r="Y178" i="2" s="1"/>
  <c r="V178" i="2"/>
  <c r="T178" i="2"/>
  <c r="R178" i="2" a="1"/>
  <c r="R178" i="2"/>
  <c r="Q178" i="2" a="1"/>
  <c r="Q178" i="2" s="1"/>
  <c r="P178" i="2" a="1"/>
  <c r="P178" i="2"/>
  <c r="O178" i="2" a="1"/>
  <c r="O178" i="2" s="1"/>
  <c r="N178" i="2" a="1"/>
  <c r="N178" i="2"/>
  <c r="M178" i="2" a="1"/>
  <c r="M178" i="2"/>
  <c r="K178" i="2" a="1"/>
  <c r="K178" i="2" s="1"/>
  <c r="I178" i="2" a="1"/>
  <c r="I178" i="2" s="1"/>
  <c r="AJ177" i="2" a="1"/>
  <c r="AJ177" i="2" s="1"/>
  <c r="AI177" i="2" a="1"/>
  <c r="AI177" i="2"/>
  <c r="AH177" i="2" a="1"/>
  <c r="AH177" i="2"/>
  <c r="AG177" i="2" a="1"/>
  <c r="AG177" i="2"/>
  <c r="AD177" i="2" a="1"/>
  <c r="AD177" i="2" s="1"/>
  <c r="AB177" i="2"/>
  <c r="Y177" i="2" a="1"/>
  <c r="Y177" i="2" s="1"/>
  <c r="V177" i="2"/>
  <c r="W177" i="2" s="1"/>
  <c r="T177" i="2"/>
  <c r="R177" i="2" a="1"/>
  <c r="R177" i="2" s="1"/>
  <c r="Q177" i="2" a="1"/>
  <c r="Q177" i="2" s="1"/>
  <c r="P177" i="2" a="1"/>
  <c r="P177" i="2"/>
  <c r="O177" i="2" a="1"/>
  <c r="O177" i="2" s="1"/>
  <c r="N177" i="2" a="1"/>
  <c r="N177" i="2"/>
  <c r="M177" i="2" a="1"/>
  <c r="M177" i="2" s="1"/>
  <c r="K177" i="2" a="1"/>
  <c r="K177" i="2" s="1"/>
  <c r="I177" i="2" a="1"/>
  <c r="I177" i="2"/>
  <c r="AJ176" i="2" a="1"/>
  <c r="AJ176" i="2" s="1"/>
  <c r="AI176" i="2" a="1"/>
  <c r="AI176" i="2" s="1"/>
  <c r="AH176" i="2" a="1"/>
  <c r="AH176" i="2" s="1"/>
  <c r="AG176" i="2" a="1"/>
  <c r="AG176" i="2" s="1"/>
  <c r="AD176" i="2" a="1"/>
  <c r="AD176" i="2"/>
  <c r="AB176" i="2"/>
  <c r="Y176" i="2" a="1"/>
  <c r="Y176" i="2"/>
  <c r="V176" i="2"/>
  <c r="T176" i="2"/>
  <c r="R176" i="2" a="1"/>
  <c r="R176" i="2" s="1"/>
  <c r="Q176" i="2" a="1"/>
  <c r="Q176" i="2"/>
  <c r="P176" i="2" a="1"/>
  <c r="P176" i="2" s="1"/>
  <c r="O176" i="2" a="1"/>
  <c r="O176" i="2"/>
  <c r="N176" i="2" a="1"/>
  <c r="N176" i="2"/>
  <c r="M176" i="2" a="1"/>
  <c r="M176" i="2"/>
  <c r="K176" i="2" a="1"/>
  <c r="K176" i="2" s="1"/>
  <c r="I176" i="2" a="1"/>
  <c r="I176" i="2"/>
  <c r="AJ175" i="2" a="1"/>
  <c r="AJ175" i="2" s="1"/>
  <c r="AI175" i="2" a="1"/>
  <c r="AI175" i="2"/>
  <c r="AH175" i="2" a="1"/>
  <c r="AH175" i="2"/>
  <c r="AG175" i="2" a="1"/>
  <c r="AG175" i="2" s="1"/>
  <c r="AD175" i="2" a="1"/>
  <c r="AD175" i="2"/>
  <c r="AC175" i="2"/>
  <c r="AB175" i="2"/>
  <c r="Y175" i="2" a="1"/>
  <c r="Y175" i="2"/>
  <c r="X175" i="2"/>
  <c r="V175" i="2"/>
  <c r="W175" i="2" s="1"/>
  <c r="T175" i="2"/>
  <c r="R175" i="2" a="1"/>
  <c r="R175" i="2" s="1"/>
  <c r="Q175" i="2" a="1"/>
  <c r="Q175" i="2"/>
  <c r="P175" i="2" a="1"/>
  <c r="P175" i="2" s="1"/>
  <c r="O175" i="2" a="1"/>
  <c r="O175" i="2" s="1"/>
  <c r="N175" i="2" a="1"/>
  <c r="N175" i="2" s="1"/>
  <c r="M175" i="2" a="1"/>
  <c r="M175" i="2" s="1"/>
  <c r="L175" i="2"/>
  <c r="K175" i="2" a="1"/>
  <c r="K175" i="2"/>
  <c r="AF175" i="2" s="1"/>
  <c r="I175" i="2" a="1"/>
  <c r="I175" i="2" s="1"/>
  <c r="AJ174" i="2" a="1"/>
  <c r="AJ174" i="2" s="1"/>
  <c r="AI174" i="2" a="1"/>
  <c r="AI174" i="2" s="1"/>
  <c r="AH174" i="2" a="1"/>
  <c r="AH174" i="2" s="1"/>
  <c r="AG174" i="2" a="1"/>
  <c r="AG174" i="2" s="1"/>
  <c r="AD174" i="2" a="1"/>
  <c r="AD174" i="2" s="1"/>
  <c r="AB174" i="2"/>
  <c r="Y174" i="2" a="1"/>
  <c r="Y174" i="2"/>
  <c r="W174" i="2"/>
  <c r="V174" i="2"/>
  <c r="T174" i="2"/>
  <c r="R174" i="2" a="1"/>
  <c r="R174" i="2"/>
  <c r="Q174" i="2" a="1"/>
  <c r="Q174" i="2" s="1"/>
  <c r="P174" i="2" a="1"/>
  <c r="P174" i="2"/>
  <c r="O174" i="2" a="1"/>
  <c r="O174" i="2"/>
  <c r="N174" i="2" a="1"/>
  <c r="N174" i="2"/>
  <c r="M174" i="2" a="1"/>
  <c r="M174" i="2" s="1"/>
  <c r="K174" i="2" a="1"/>
  <c r="K174" i="2"/>
  <c r="L174" i="2" s="1"/>
  <c r="I174" i="2" a="1"/>
  <c r="I174" i="2" s="1"/>
  <c r="AJ173" i="2" a="1"/>
  <c r="AJ173" i="2"/>
  <c r="AI173" i="2" a="1"/>
  <c r="AI173" i="2"/>
  <c r="AH173" i="2" a="1"/>
  <c r="AH173" i="2" s="1"/>
  <c r="AG173" i="2" a="1"/>
  <c r="AG173" i="2"/>
  <c r="AD173" i="2" a="1"/>
  <c r="AD173" i="2" s="1"/>
  <c r="Y173" i="2" a="1"/>
  <c r="Y173" i="2" s="1"/>
  <c r="V173" i="2"/>
  <c r="T173" i="2"/>
  <c r="R173" i="2" a="1"/>
  <c r="R173" i="2"/>
  <c r="Q173" i="2" a="1"/>
  <c r="Q173" i="2" s="1"/>
  <c r="P173" i="2" a="1"/>
  <c r="P173" i="2"/>
  <c r="O173" i="2" a="1"/>
  <c r="O173" i="2" s="1"/>
  <c r="N173" i="2" a="1"/>
  <c r="N173" i="2" s="1"/>
  <c r="M173" i="2" a="1"/>
  <c r="M173" i="2" s="1"/>
  <c r="K173" i="2" a="1"/>
  <c r="K173" i="2" s="1"/>
  <c r="I173" i="2" a="1"/>
  <c r="I173" i="2"/>
  <c r="AJ172" i="2" a="1"/>
  <c r="AJ172" i="2" s="1"/>
  <c r="AI172" i="2" a="1"/>
  <c r="AI172" i="2" s="1"/>
  <c r="AH172" i="2" a="1"/>
  <c r="AH172" i="2" s="1"/>
  <c r="AG172" i="2" a="1"/>
  <c r="AG172" i="2"/>
  <c r="AD172" i="2" a="1"/>
  <c r="AD172" i="2"/>
  <c r="AB172" i="2"/>
  <c r="Y172" i="2" a="1"/>
  <c r="Y172" i="2"/>
  <c r="V172" i="2"/>
  <c r="T172" i="2"/>
  <c r="R172" i="2" a="1"/>
  <c r="R172" i="2" s="1"/>
  <c r="Q172" i="2" a="1"/>
  <c r="Q172" i="2" s="1"/>
  <c r="P172" i="2" a="1"/>
  <c r="P172" i="2"/>
  <c r="O172" i="2" a="1"/>
  <c r="O172" i="2"/>
  <c r="N172" i="2" a="1"/>
  <c r="N172" i="2" s="1"/>
  <c r="M172" i="2" a="1"/>
  <c r="M172" i="2"/>
  <c r="K172" i="2" a="1"/>
  <c r="K172" i="2" s="1"/>
  <c r="I172" i="2" a="1"/>
  <c r="I172" i="2"/>
  <c r="AJ171" i="2" a="1"/>
  <c r="AJ171" i="2"/>
  <c r="AI171" i="2" a="1"/>
  <c r="AI171" i="2" s="1"/>
  <c r="AH171" i="2" a="1"/>
  <c r="AH171" i="2" s="1"/>
  <c r="AG171" i="2" a="1"/>
  <c r="AG171" i="2" s="1"/>
  <c r="AD171" i="2" a="1"/>
  <c r="AD171" i="2"/>
  <c r="AC171" i="2"/>
  <c r="AB171" i="2"/>
  <c r="Y171" i="2" a="1"/>
  <c r="Y171" i="2" s="1"/>
  <c r="X171" i="2"/>
  <c r="V171" i="2"/>
  <c r="W171" i="2" s="1"/>
  <c r="AK171" i="2" s="1"/>
  <c r="T171" i="2"/>
  <c r="R171" i="2" a="1"/>
  <c r="R171" i="2" s="1"/>
  <c r="Q171" i="2" a="1"/>
  <c r="Q171" i="2" s="1"/>
  <c r="P171" i="2" a="1"/>
  <c r="P171" i="2" s="1"/>
  <c r="O171" i="2" a="1"/>
  <c r="O171" i="2" s="1"/>
  <c r="N171" i="2" a="1"/>
  <c r="N171" i="2" s="1"/>
  <c r="M171" i="2" a="1"/>
  <c r="M171" i="2"/>
  <c r="L171" i="2"/>
  <c r="K171" i="2" a="1"/>
  <c r="K171" i="2"/>
  <c r="AF171" i="2" s="1"/>
  <c r="I171" i="2" a="1"/>
  <c r="I171" i="2"/>
  <c r="AJ170" i="2" a="1"/>
  <c r="AJ170" i="2" s="1"/>
  <c r="AI170" i="2" a="1"/>
  <c r="AI170" i="2" s="1"/>
  <c r="AH170" i="2" a="1"/>
  <c r="AH170" i="2"/>
  <c r="AG170" i="2" a="1"/>
  <c r="AG170" i="2" s="1"/>
  <c r="AD170" i="2" a="1"/>
  <c r="AD170" i="2"/>
  <c r="AC170" i="2"/>
  <c r="AB170" i="2"/>
  <c r="Y170" i="2" a="1"/>
  <c r="Y170" i="2" s="1"/>
  <c r="V170" i="2"/>
  <c r="W170" i="2" s="1"/>
  <c r="T170" i="2"/>
  <c r="R170" i="2" a="1"/>
  <c r="R170" i="2"/>
  <c r="Q170" i="2" a="1"/>
  <c r="Q170" i="2"/>
  <c r="P170" i="2" a="1"/>
  <c r="P170" i="2"/>
  <c r="O170" i="2" a="1"/>
  <c r="O170" i="2" s="1"/>
  <c r="N170" i="2" a="1"/>
  <c r="N170" i="2"/>
  <c r="M170" i="2" a="1"/>
  <c r="M170" i="2" s="1"/>
  <c r="K170" i="2" a="1"/>
  <c r="K170" i="2"/>
  <c r="X170" i="2" s="1"/>
  <c r="I170" i="2" a="1"/>
  <c r="I170" i="2" s="1"/>
  <c r="AJ169" i="2" a="1"/>
  <c r="AJ169" i="2" s="1"/>
  <c r="AI169" i="2" a="1"/>
  <c r="AI169" i="2"/>
  <c r="AH169" i="2" a="1"/>
  <c r="AH169" i="2" s="1"/>
  <c r="AG169" i="2" a="1"/>
  <c r="AG169" i="2" s="1"/>
  <c r="AD169" i="2" a="1"/>
  <c r="AD169" i="2" s="1"/>
  <c r="AB169" i="2"/>
  <c r="Y169" i="2" a="1"/>
  <c r="Y169" i="2" s="1"/>
  <c r="V169" i="2"/>
  <c r="T169" i="2"/>
  <c r="R169" i="2" a="1"/>
  <c r="R169" i="2" s="1"/>
  <c r="Q169" i="2" a="1"/>
  <c r="Q169" i="2" s="1"/>
  <c r="P169" i="2" a="1"/>
  <c r="P169" i="2" s="1"/>
  <c r="O169" i="2" a="1"/>
  <c r="O169" i="2" s="1"/>
  <c r="N169" i="2" a="1"/>
  <c r="N169" i="2"/>
  <c r="M169" i="2" a="1"/>
  <c r="M169" i="2" s="1"/>
  <c r="K169" i="2" a="1"/>
  <c r="K169" i="2"/>
  <c r="X169" i="2" s="1"/>
  <c r="I169" i="2" a="1"/>
  <c r="I169" i="2"/>
  <c r="AJ168" i="2" a="1"/>
  <c r="AJ168" i="2" s="1"/>
  <c r="AI168" i="2" a="1"/>
  <c r="AI168" i="2"/>
  <c r="AH168" i="2" a="1"/>
  <c r="AH168" i="2" s="1"/>
  <c r="AG168" i="2" a="1"/>
  <c r="AG168" i="2" s="1"/>
  <c r="AD168" i="2" a="1"/>
  <c r="AD168" i="2"/>
  <c r="AB168" i="2"/>
  <c r="Y168" i="2" a="1"/>
  <c r="Y168" i="2"/>
  <c r="V168" i="2"/>
  <c r="T168" i="2"/>
  <c r="R168" i="2" a="1"/>
  <c r="R168" i="2"/>
  <c r="Q168" i="2" a="1"/>
  <c r="Q168" i="2"/>
  <c r="P168" i="2" a="1"/>
  <c r="P168" i="2" s="1"/>
  <c r="O168" i="2" a="1"/>
  <c r="O168" i="2"/>
  <c r="N168" i="2" a="1"/>
  <c r="N168" i="2" s="1"/>
  <c r="M168" i="2" a="1"/>
  <c r="M168" i="2"/>
  <c r="K168" i="2" a="1"/>
  <c r="K168" i="2" s="1"/>
  <c r="I168" i="2" a="1"/>
  <c r="I168" i="2" s="1"/>
  <c r="AJ167" i="2" a="1"/>
  <c r="AJ167" i="2" s="1"/>
  <c r="AI167" i="2" a="1"/>
  <c r="AI167" i="2" s="1"/>
  <c r="AH167" i="2" a="1"/>
  <c r="AH167" i="2" s="1"/>
  <c r="AG167" i="2" a="1"/>
  <c r="AG167" i="2"/>
  <c r="AD167" i="2" a="1"/>
  <c r="AD167" i="2" s="1"/>
  <c r="Y167" i="2" a="1"/>
  <c r="Y167" i="2"/>
  <c r="V167" i="2"/>
  <c r="T167" i="2"/>
  <c r="R167" i="2" a="1"/>
  <c r="R167" i="2" s="1"/>
  <c r="Q167" i="2" a="1"/>
  <c r="Q167" i="2" s="1"/>
  <c r="P167" i="2" a="1"/>
  <c r="P167" i="2" s="1"/>
  <c r="O167" i="2" a="1"/>
  <c r="O167" i="2"/>
  <c r="N167" i="2" a="1"/>
  <c r="N167" i="2" s="1"/>
  <c r="M167" i="2" a="1"/>
  <c r="M167" i="2"/>
  <c r="L167" i="2"/>
  <c r="K167" i="2" a="1"/>
  <c r="K167" i="2"/>
  <c r="AB167" i="2" s="1"/>
  <c r="I167" i="2" a="1"/>
  <c r="I167" i="2" s="1"/>
  <c r="AJ166" i="2" a="1"/>
  <c r="AJ166" i="2"/>
  <c r="AI166" i="2" a="1"/>
  <c r="AI166" i="2" s="1"/>
  <c r="AH166" i="2" a="1"/>
  <c r="AH166" i="2" s="1"/>
  <c r="AG166" i="2" a="1"/>
  <c r="AG166" i="2" s="1"/>
  <c r="AD166" i="2" a="1"/>
  <c r="AD166" i="2" s="1"/>
  <c r="AB166" i="2"/>
  <c r="Y166" i="2" a="1"/>
  <c r="Y166" i="2" s="1"/>
  <c r="V166" i="2"/>
  <c r="T166" i="2"/>
  <c r="R166" i="2" a="1"/>
  <c r="R166" i="2"/>
  <c r="Q166" i="2" a="1"/>
  <c r="Q166" i="2" s="1"/>
  <c r="P166" i="2" a="1"/>
  <c r="P166" i="2"/>
  <c r="O166" i="2" a="1"/>
  <c r="O166" i="2" s="1"/>
  <c r="N166" i="2" a="1"/>
  <c r="N166" i="2" s="1"/>
  <c r="M166" i="2" a="1"/>
  <c r="M166" i="2"/>
  <c r="K166" i="2" a="1"/>
  <c r="K166" i="2" s="1"/>
  <c r="I166" i="2" a="1"/>
  <c r="I166" i="2" s="1"/>
  <c r="AJ165" i="2" a="1"/>
  <c r="AJ165" i="2" s="1"/>
  <c r="AI165" i="2" a="1"/>
  <c r="AI165" i="2" s="1"/>
  <c r="AH165" i="2" a="1"/>
  <c r="AH165" i="2"/>
  <c r="AG165" i="2" a="1"/>
  <c r="AG165" i="2"/>
  <c r="AD165" i="2" a="1"/>
  <c r="AD165" i="2" s="1"/>
  <c r="AB165" i="2"/>
  <c r="Y165" i="2" a="1"/>
  <c r="Y165" i="2" s="1"/>
  <c r="V165" i="2"/>
  <c r="W165" i="2" s="1"/>
  <c r="T165" i="2"/>
  <c r="R165" i="2" a="1"/>
  <c r="R165" i="2" s="1"/>
  <c r="Q165" i="2" a="1"/>
  <c r="Q165" i="2" s="1"/>
  <c r="P165" i="2" a="1"/>
  <c r="P165" i="2"/>
  <c r="O165" i="2" a="1"/>
  <c r="O165" i="2" s="1"/>
  <c r="N165" i="2" a="1"/>
  <c r="N165" i="2"/>
  <c r="M165" i="2" a="1"/>
  <c r="M165" i="2" s="1"/>
  <c r="L165" i="2"/>
  <c r="K165" i="2" a="1"/>
  <c r="K165" i="2"/>
  <c r="AC165" i="2" s="1"/>
  <c r="I165" i="2" a="1"/>
  <c r="I165" i="2"/>
  <c r="AJ164" i="2" a="1"/>
  <c r="AJ164" i="2" s="1"/>
  <c r="AI164" i="2" a="1"/>
  <c r="AI164" i="2" s="1"/>
  <c r="AH164" i="2" a="1"/>
  <c r="AH164" i="2" s="1"/>
  <c r="AG164" i="2" a="1"/>
  <c r="AG164" i="2" s="1"/>
  <c r="AD164" i="2" a="1"/>
  <c r="AD164" i="2"/>
  <c r="AB164" i="2"/>
  <c r="Y164" i="2" a="1"/>
  <c r="Y164" i="2"/>
  <c r="V164" i="2"/>
  <c r="T164" i="2"/>
  <c r="R164" i="2" a="1"/>
  <c r="R164" i="2" s="1"/>
  <c r="Q164" i="2" a="1"/>
  <c r="Q164" i="2"/>
  <c r="P164" i="2" a="1"/>
  <c r="P164" i="2"/>
  <c r="O164" i="2" a="1"/>
  <c r="O164" i="2" s="1"/>
  <c r="N164" i="2" a="1"/>
  <c r="N164" i="2"/>
  <c r="M164" i="2" a="1"/>
  <c r="M164" i="2"/>
  <c r="K164" i="2" a="1"/>
  <c r="K164" i="2" s="1"/>
  <c r="I164" i="2" a="1"/>
  <c r="I164" i="2"/>
  <c r="AJ163" i="2" a="1"/>
  <c r="AJ163" i="2" s="1"/>
  <c r="AI163" i="2" a="1"/>
  <c r="AI163" i="2"/>
  <c r="AH163" i="2" a="1"/>
  <c r="AH163" i="2"/>
  <c r="AG163" i="2" a="1"/>
  <c r="AG163" i="2" s="1"/>
  <c r="AD163" i="2" a="1"/>
  <c r="AD163" i="2"/>
  <c r="AC163" i="2"/>
  <c r="AB163" i="2"/>
  <c r="Y163" i="2" a="1"/>
  <c r="Y163" i="2"/>
  <c r="X163" i="2"/>
  <c r="V163" i="2"/>
  <c r="W163" i="2" s="1"/>
  <c r="T163" i="2"/>
  <c r="R163" i="2" a="1"/>
  <c r="R163" i="2" s="1"/>
  <c r="Q163" i="2" a="1"/>
  <c r="Q163" i="2"/>
  <c r="P163" i="2" a="1"/>
  <c r="P163" i="2" s="1"/>
  <c r="O163" i="2" a="1"/>
  <c r="O163" i="2" s="1"/>
  <c r="N163" i="2" a="1"/>
  <c r="N163" i="2" s="1"/>
  <c r="M163" i="2" a="1"/>
  <c r="M163" i="2" s="1"/>
  <c r="L163" i="2"/>
  <c r="K163" i="2" a="1"/>
  <c r="K163" i="2"/>
  <c r="AF163" i="2" s="1"/>
  <c r="I163" i="2" a="1"/>
  <c r="I163" i="2"/>
  <c r="AJ162" i="2" a="1"/>
  <c r="AJ162" i="2" s="1"/>
  <c r="AI162" i="2" a="1"/>
  <c r="AI162" i="2" s="1"/>
  <c r="AH162" i="2" a="1"/>
  <c r="AH162" i="2" s="1"/>
  <c r="AG162" i="2" a="1"/>
  <c r="AG162" i="2" s="1"/>
  <c r="AD162" i="2" a="1"/>
  <c r="AD162" i="2"/>
  <c r="AB162" i="2"/>
  <c r="Y162" i="2" a="1"/>
  <c r="Y162" i="2"/>
  <c r="W162" i="2"/>
  <c r="V162" i="2"/>
  <c r="T162" i="2"/>
  <c r="R162" i="2" a="1"/>
  <c r="R162" i="2"/>
  <c r="Q162" i="2" a="1"/>
  <c r="Q162" i="2"/>
  <c r="P162" i="2" a="1"/>
  <c r="P162" i="2"/>
  <c r="O162" i="2" a="1"/>
  <c r="O162" i="2"/>
  <c r="N162" i="2" a="1"/>
  <c r="N162" i="2"/>
  <c r="M162" i="2" a="1"/>
  <c r="M162" i="2"/>
  <c r="K162" i="2" a="1"/>
  <c r="K162" i="2"/>
  <c r="L162" i="2" s="1"/>
  <c r="I162" i="2" a="1"/>
  <c r="I162" i="2" s="1"/>
  <c r="AJ161" i="2" a="1"/>
  <c r="AJ161" i="2"/>
  <c r="AI161" i="2" a="1"/>
  <c r="AI161" i="2"/>
  <c r="AH161" i="2" a="1"/>
  <c r="AH161" i="2" s="1"/>
  <c r="AG161" i="2" a="1"/>
  <c r="AG161" i="2"/>
  <c r="AD161" i="2" a="1"/>
  <c r="AD161" i="2" s="1"/>
  <c r="AB161" i="2"/>
  <c r="Y161" i="2" a="1"/>
  <c r="Y161" i="2" s="1"/>
  <c r="V161" i="2"/>
  <c r="T161" i="2"/>
  <c r="R161" i="2" a="1"/>
  <c r="R161" i="2"/>
  <c r="Q161" i="2" a="1"/>
  <c r="Q161" i="2" s="1"/>
  <c r="P161" i="2" a="1"/>
  <c r="P161" i="2"/>
  <c r="O161" i="2" a="1"/>
  <c r="O161" i="2" s="1"/>
  <c r="N161" i="2" a="1"/>
  <c r="N161" i="2" s="1"/>
  <c r="M161" i="2" a="1"/>
  <c r="M161" i="2" s="1"/>
  <c r="K161" i="2" a="1"/>
  <c r="K161" i="2"/>
  <c r="L161" i="2" s="1"/>
  <c r="I161" i="2" a="1"/>
  <c r="I161" i="2"/>
  <c r="AJ160" i="2" a="1"/>
  <c r="AJ160" i="2" s="1"/>
  <c r="AI160" i="2" a="1"/>
  <c r="AI160" i="2" s="1"/>
  <c r="AH160" i="2" a="1"/>
  <c r="AH160" i="2" s="1"/>
  <c r="AG160" i="2" a="1"/>
  <c r="AG160" i="2"/>
  <c r="AD160" i="2" a="1"/>
  <c r="AD160" i="2" s="1"/>
  <c r="AB160" i="2"/>
  <c r="Y160" i="2" a="1"/>
  <c r="Y160" i="2"/>
  <c r="V160" i="2"/>
  <c r="T160" i="2"/>
  <c r="R160" i="2" a="1"/>
  <c r="R160" i="2"/>
  <c r="Q160" i="2" a="1"/>
  <c r="Q160" i="2" s="1"/>
  <c r="P160" i="2" a="1"/>
  <c r="P160" i="2"/>
  <c r="O160" i="2" a="1"/>
  <c r="O160" i="2"/>
  <c r="N160" i="2" a="1"/>
  <c r="N160" i="2"/>
  <c r="M160" i="2" a="1"/>
  <c r="M160" i="2"/>
  <c r="K160" i="2" a="1"/>
  <c r="K160" i="2" s="1"/>
  <c r="I160" i="2" a="1"/>
  <c r="I160" i="2"/>
  <c r="AJ159" i="2" a="1"/>
  <c r="AJ159" i="2"/>
  <c r="AI159" i="2" a="1"/>
  <c r="AI159" i="2" s="1"/>
  <c r="AH159" i="2" a="1"/>
  <c r="AH159" i="2"/>
  <c r="AG159" i="2" a="1"/>
  <c r="AG159" i="2"/>
  <c r="AD159" i="2" a="1"/>
  <c r="AD159" i="2" s="1"/>
  <c r="AC159" i="2"/>
  <c r="AB159" i="2"/>
  <c r="Y159" i="2" a="1"/>
  <c r="Y159" i="2" s="1"/>
  <c r="X159" i="2"/>
  <c r="V159" i="2"/>
  <c r="W159" i="2" s="1"/>
  <c r="T159" i="2"/>
  <c r="R159" i="2" a="1"/>
  <c r="R159" i="2" s="1"/>
  <c r="Q159" i="2" a="1"/>
  <c r="Q159" i="2" s="1"/>
  <c r="P159" i="2" a="1"/>
  <c r="P159" i="2" s="1"/>
  <c r="O159" i="2" a="1"/>
  <c r="O159" i="2" s="1"/>
  <c r="N159" i="2" a="1"/>
  <c r="N159" i="2" s="1"/>
  <c r="M159" i="2" a="1"/>
  <c r="M159" i="2"/>
  <c r="L159" i="2"/>
  <c r="K159" i="2" a="1"/>
  <c r="K159" i="2"/>
  <c r="AF159" i="2" s="1"/>
  <c r="I159" i="2" a="1"/>
  <c r="I159" i="2"/>
  <c r="AJ158" i="2" a="1"/>
  <c r="AJ158" i="2" s="1"/>
  <c r="AI158" i="2" a="1"/>
  <c r="AI158" i="2" s="1"/>
  <c r="AH158" i="2" a="1"/>
  <c r="AH158" i="2"/>
  <c r="AG158" i="2" a="1"/>
  <c r="AG158" i="2" s="1"/>
  <c r="AD158" i="2" a="1"/>
  <c r="AD158" i="2"/>
  <c r="AC158" i="2"/>
  <c r="AB158" i="2"/>
  <c r="Y158" i="2" a="1"/>
  <c r="Y158" i="2"/>
  <c r="V158" i="2"/>
  <c r="W158" i="2" s="1"/>
  <c r="T158" i="2"/>
  <c r="R158" i="2" a="1"/>
  <c r="R158" i="2" s="1"/>
  <c r="Q158" i="2" a="1"/>
  <c r="Q158" i="2"/>
  <c r="P158" i="2" a="1"/>
  <c r="P158" i="2"/>
  <c r="O158" i="2" a="1"/>
  <c r="O158" i="2"/>
  <c r="N158" i="2" a="1"/>
  <c r="N158" i="2"/>
  <c r="M158" i="2" a="1"/>
  <c r="M158" i="2"/>
  <c r="K158" i="2" a="1"/>
  <c r="K158" i="2"/>
  <c r="X158" i="2" s="1"/>
  <c r="I158" i="2" a="1"/>
  <c r="I158" i="2" s="1"/>
  <c r="AJ157" i="2" a="1"/>
  <c r="AJ157" i="2"/>
  <c r="AI157" i="2" a="1"/>
  <c r="AI157" i="2"/>
  <c r="AH157" i="2" a="1"/>
  <c r="AH157" i="2"/>
  <c r="AG157" i="2" a="1"/>
  <c r="AG157" i="2" s="1"/>
  <c r="AD157" i="2" a="1"/>
  <c r="AD157" i="2" s="1"/>
  <c r="AB157" i="2"/>
  <c r="Y157" i="2" a="1"/>
  <c r="Y157" i="2" s="1"/>
  <c r="V157" i="2"/>
  <c r="W157" i="2" s="1"/>
  <c r="T157" i="2"/>
  <c r="R157" i="2" a="1"/>
  <c r="R157" i="2" s="1"/>
  <c r="Q157" i="2" a="1"/>
  <c r="Q157" i="2" s="1"/>
  <c r="P157" i="2" a="1"/>
  <c r="P157" i="2" s="1"/>
  <c r="O157" i="2" a="1"/>
  <c r="O157" i="2" s="1"/>
  <c r="N157" i="2" a="1"/>
  <c r="N157" i="2"/>
  <c r="M157" i="2" a="1"/>
  <c r="M157" i="2" s="1"/>
  <c r="K157" i="2" a="1"/>
  <c r="K157" i="2"/>
  <c r="X157" i="2" s="1"/>
  <c r="I157" i="2" a="1"/>
  <c r="I157" i="2"/>
  <c r="AJ156" i="2" a="1"/>
  <c r="AJ156" i="2" s="1"/>
  <c r="AI156" i="2" a="1"/>
  <c r="AI156" i="2"/>
  <c r="AH156" i="2" a="1"/>
  <c r="AH156" i="2" s="1"/>
  <c r="AG156" i="2" a="1"/>
  <c r="AG156" i="2" s="1"/>
  <c r="AD156" i="2" a="1"/>
  <c r="AD156" i="2"/>
  <c r="AB156" i="2"/>
  <c r="Y156" i="2" a="1"/>
  <c r="Y156" i="2"/>
  <c r="V156" i="2"/>
  <c r="T156" i="2"/>
  <c r="R156" i="2" a="1"/>
  <c r="R156" i="2"/>
  <c r="Q156" i="2" a="1"/>
  <c r="Q156" i="2"/>
  <c r="P156" i="2" a="1"/>
  <c r="P156" i="2"/>
  <c r="O156" i="2" a="1"/>
  <c r="O156" i="2"/>
  <c r="N156" i="2" a="1"/>
  <c r="N156" i="2"/>
  <c r="M156" i="2" a="1"/>
  <c r="M156" i="2"/>
  <c r="K156" i="2" a="1"/>
  <c r="K156" i="2" s="1"/>
  <c r="I156" i="2" a="1"/>
  <c r="I156" i="2" s="1"/>
  <c r="AJ155" i="2" a="1"/>
  <c r="AJ155" i="2" s="1"/>
  <c r="AI155" i="2" a="1"/>
  <c r="AI155" i="2"/>
  <c r="AH155" i="2" a="1"/>
  <c r="AH155" i="2" s="1"/>
  <c r="AG155" i="2" a="1"/>
  <c r="AG155" i="2"/>
  <c r="AD155" i="2" a="1"/>
  <c r="AD155" i="2" s="1"/>
  <c r="AB155" i="2"/>
  <c r="Y155" i="2" a="1"/>
  <c r="Y155" i="2"/>
  <c r="V155" i="2"/>
  <c r="T155" i="2"/>
  <c r="R155" i="2" a="1"/>
  <c r="R155" i="2" s="1"/>
  <c r="Q155" i="2" a="1"/>
  <c r="Q155" i="2" s="1"/>
  <c r="P155" i="2" a="1"/>
  <c r="P155" i="2" s="1"/>
  <c r="O155" i="2" a="1"/>
  <c r="O155" i="2"/>
  <c r="N155" i="2" a="1"/>
  <c r="N155" i="2" s="1"/>
  <c r="M155" i="2" a="1"/>
  <c r="M155" i="2" s="1"/>
  <c r="L155" i="2"/>
  <c r="K155" i="2" a="1"/>
  <c r="K155" i="2"/>
  <c r="X155" i="2" s="1"/>
  <c r="I155" i="2" a="1"/>
  <c r="I155" i="2"/>
  <c r="AJ154" i="2" a="1"/>
  <c r="AJ154" i="2"/>
  <c r="AI154" i="2" a="1"/>
  <c r="AI154" i="2" s="1"/>
  <c r="AH154" i="2" a="1"/>
  <c r="AH154" i="2" s="1"/>
  <c r="AG154" i="2" a="1"/>
  <c r="AG154" i="2" s="1"/>
  <c r="AD154" i="2" a="1"/>
  <c r="AD154" i="2"/>
  <c r="AB154" i="2"/>
  <c r="Y154" i="2" a="1"/>
  <c r="Y154" i="2"/>
  <c r="V154" i="2"/>
  <c r="T154" i="2"/>
  <c r="R154" i="2" a="1"/>
  <c r="R154" i="2"/>
  <c r="Q154" i="2" a="1"/>
  <c r="Q154" i="2"/>
  <c r="P154" i="2" a="1"/>
  <c r="P154" i="2"/>
  <c r="O154" i="2" a="1"/>
  <c r="O154" i="2"/>
  <c r="N154" i="2" a="1"/>
  <c r="N154" i="2"/>
  <c r="M154" i="2" a="1"/>
  <c r="M154" i="2"/>
  <c r="K154" i="2" a="1"/>
  <c r="K154" i="2" s="1"/>
  <c r="I154" i="2" a="1"/>
  <c r="I154" i="2" s="1"/>
  <c r="AJ153" i="2" a="1"/>
  <c r="AJ153" i="2"/>
  <c r="AI153" i="2" a="1"/>
  <c r="AI153" i="2" s="1"/>
  <c r="AH153" i="2" a="1"/>
  <c r="AH153" i="2"/>
  <c r="AG153" i="2" a="1"/>
  <c r="AG153" i="2"/>
  <c r="AD153" i="2" a="1"/>
  <c r="AD153" i="2" s="1"/>
  <c r="AB153" i="2"/>
  <c r="Y153" i="2" a="1"/>
  <c r="Y153" i="2" s="1"/>
  <c r="V153" i="2"/>
  <c r="W153" i="2" s="1"/>
  <c r="T153" i="2"/>
  <c r="R153" i="2" a="1"/>
  <c r="R153" i="2" s="1"/>
  <c r="Q153" i="2" a="1"/>
  <c r="Q153" i="2" s="1"/>
  <c r="P153" i="2" a="1"/>
  <c r="P153" i="2"/>
  <c r="O153" i="2" a="1"/>
  <c r="O153" i="2" s="1"/>
  <c r="N153" i="2" a="1"/>
  <c r="N153" i="2"/>
  <c r="M153" i="2" a="1"/>
  <c r="M153" i="2" s="1"/>
  <c r="L153" i="2"/>
  <c r="K153" i="2" a="1"/>
  <c r="K153" i="2"/>
  <c r="AC153" i="2" s="1"/>
  <c r="I153" i="2" a="1"/>
  <c r="I153" i="2"/>
  <c r="AJ152" i="2" a="1"/>
  <c r="AJ152" i="2" s="1"/>
  <c r="AI152" i="2" a="1"/>
  <c r="AI152" i="2" s="1"/>
  <c r="AH152" i="2" a="1"/>
  <c r="AH152" i="2" s="1"/>
  <c r="AG152" i="2" a="1"/>
  <c r="AG152" i="2" s="1"/>
  <c r="AD152" i="2" a="1"/>
  <c r="AD152" i="2" s="1"/>
  <c r="Y152" i="2" a="1"/>
  <c r="Y152" i="2" s="1"/>
  <c r="V152" i="2"/>
  <c r="T152" i="2"/>
  <c r="R152" i="2" a="1"/>
  <c r="R152" i="2"/>
  <c r="Q152" i="2" a="1"/>
  <c r="Q152" i="2" s="1"/>
  <c r="P152" i="2" a="1"/>
  <c r="P152" i="2"/>
  <c r="O152" i="2" a="1"/>
  <c r="O152" i="2" s="1"/>
  <c r="N152" i="2" a="1"/>
  <c r="N152" i="2"/>
  <c r="M152" i="2" a="1"/>
  <c r="M152" i="2"/>
  <c r="K152" i="2" a="1"/>
  <c r="K152" i="2" s="1"/>
  <c r="I152" i="2" a="1"/>
  <c r="I152" i="2"/>
  <c r="AJ151" i="2" a="1"/>
  <c r="AJ151" i="2" s="1"/>
  <c r="AI151" i="2" a="1"/>
  <c r="AI151" i="2"/>
  <c r="AH151" i="2" a="1"/>
  <c r="AH151" i="2"/>
  <c r="AG151" i="2" a="1"/>
  <c r="AG151" i="2"/>
  <c r="AD151" i="2" a="1"/>
  <c r="AD151" i="2"/>
  <c r="AC151" i="2"/>
  <c r="Y151" i="2" a="1"/>
  <c r="Y151" i="2" s="1"/>
  <c r="X151" i="2"/>
  <c r="V151" i="2"/>
  <c r="W151" i="2" s="1"/>
  <c r="T151" i="2"/>
  <c r="R151" i="2" a="1"/>
  <c r="R151" i="2" s="1"/>
  <c r="Q151" i="2" a="1"/>
  <c r="Q151" i="2"/>
  <c r="P151" i="2" a="1"/>
  <c r="P151" i="2" s="1"/>
  <c r="O151" i="2" a="1"/>
  <c r="O151" i="2" s="1"/>
  <c r="N151" i="2" a="1"/>
  <c r="N151" i="2" s="1"/>
  <c r="M151" i="2" a="1"/>
  <c r="M151" i="2" s="1"/>
  <c r="L151" i="2"/>
  <c r="K151" i="2" a="1"/>
  <c r="K151" i="2"/>
  <c r="AF151" i="2" s="1"/>
  <c r="I151" i="2" a="1"/>
  <c r="I151" i="2"/>
  <c r="AJ150" i="2" a="1"/>
  <c r="AJ150" i="2" s="1"/>
  <c r="AI150" i="2" a="1"/>
  <c r="AI150" i="2" s="1"/>
  <c r="AH150" i="2" a="1"/>
  <c r="AH150" i="2" s="1"/>
  <c r="AG150" i="2" a="1"/>
  <c r="AG150" i="2" s="1"/>
  <c r="AD150" i="2" a="1"/>
  <c r="AD150" i="2"/>
  <c r="Y150" i="2" a="1"/>
  <c r="Y150" i="2"/>
  <c r="W150" i="2"/>
  <c r="V150" i="2"/>
  <c r="T150" i="2"/>
  <c r="R150" i="2" a="1"/>
  <c r="R150" i="2"/>
  <c r="Q150" i="2" a="1"/>
  <c r="Q150" i="2"/>
  <c r="P150" i="2" a="1"/>
  <c r="P150" i="2"/>
  <c r="O150" i="2" a="1"/>
  <c r="O150" i="2"/>
  <c r="N150" i="2" a="1"/>
  <c r="N150" i="2"/>
  <c r="M150" i="2" a="1"/>
  <c r="M150" i="2"/>
  <c r="K150" i="2" a="1"/>
  <c r="K150" i="2"/>
  <c r="L150" i="2" s="1"/>
  <c r="I150" i="2" a="1"/>
  <c r="I150" i="2" s="1"/>
  <c r="AJ149" i="2" a="1"/>
  <c r="AJ149" i="2"/>
  <c r="AI149" i="2" a="1"/>
  <c r="AI149" i="2"/>
  <c r="AH149" i="2" a="1"/>
  <c r="AH149" i="2"/>
  <c r="AG149" i="2" a="1"/>
  <c r="AG149" i="2" s="1"/>
  <c r="AD149" i="2" a="1"/>
  <c r="AD149" i="2" s="1"/>
  <c r="AB149" i="2"/>
  <c r="Y149" i="2" a="1"/>
  <c r="Y149" i="2" s="1"/>
  <c r="V149" i="2"/>
  <c r="W149" i="2" s="1"/>
  <c r="T149" i="2"/>
  <c r="R149" i="2" a="1"/>
  <c r="R149" i="2"/>
  <c r="Q149" i="2" a="1"/>
  <c r="Q149" i="2" s="1"/>
  <c r="P149" i="2" a="1"/>
  <c r="P149" i="2" s="1"/>
  <c r="O149" i="2" a="1"/>
  <c r="O149" i="2" s="1"/>
  <c r="N149" i="2" a="1"/>
  <c r="N149" i="2" s="1"/>
  <c r="M149" i="2" a="1"/>
  <c r="M149" i="2" s="1"/>
  <c r="K149" i="2" a="1"/>
  <c r="K149" i="2"/>
  <c r="L149" i="2" s="1"/>
  <c r="I149" i="2" a="1"/>
  <c r="I149" i="2"/>
  <c r="AJ148" i="2" a="1"/>
  <c r="AJ148" i="2" s="1"/>
  <c r="AI148" i="2" a="1"/>
  <c r="AI148" i="2" s="1"/>
  <c r="AH148" i="2" a="1"/>
  <c r="AH148" i="2" s="1"/>
  <c r="AG148" i="2" a="1"/>
  <c r="AG148" i="2"/>
  <c r="AD148" i="2" a="1"/>
  <c r="AD148" i="2"/>
  <c r="AB148" i="2"/>
  <c r="Y148" i="2" a="1"/>
  <c r="Y148" i="2"/>
  <c r="V148" i="2"/>
  <c r="T148" i="2"/>
  <c r="R148" i="2" a="1"/>
  <c r="R148" i="2"/>
  <c r="Q148" i="2" a="1"/>
  <c r="Q148" i="2"/>
  <c r="P148" i="2" a="1"/>
  <c r="P148" i="2"/>
  <c r="O148" i="2" a="1"/>
  <c r="O148" i="2"/>
  <c r="N148" i="2" a="1"/>
  <c r="N148" i="2"/>
  <c r="M148" i="2" a="1"/>
  <c r="M148" i="2"/>
  <c r="K148" i="2" a="1"/>
  <c r="K148" i="2" s="1"/>
  <c r="I148" i="2" a="1"/>
  <c r="I148" i="2" s="1"/>
  <c r="AJ147" i="2" a="1"/>
  <c r="AJ147" i="2"/>
  <c r="AI147" i="2" a="1"/>
  <c r="AI147" i="2"/>
  <c r="AH147" i="2" a="1"/>
  <c r="AH147" i="2" s="1"/>
  <c r="AG147" i="2" a="1"/>
  <c r="AG147" i="2"/>
  <c r="AD147" i="2" a="1"/>
  <c r="AD147" i="2" s="1"/>
  <c r="AC147" i="2"/>
  <c r="AB147" i="2"/>
  <c r="Y147" i="2" a="1"/>
  <c r="Y147" i="2" s="1"/>
  <c r="X147" i="2"/>
  <c r="W147" i="2"/>
  <c r="V147" i="2"/>
  <c r="T147" i="2"/>
  <c r="R147" i="2" a="1"/>
  <c r="R147" i="2" s="1"/>
  <c r="Q147" i="2" a="1"/>
  <c r="Q147" i="2" s="1"/>
  <c r="P147" i="2" a="1"/>
  <c r="P147" i="2" s="1"/>
  <c r="O147" i="2" a="1"/>
  <c r="O147" i="2" s="1"/>
  <c r="N147" i="2" a="1"/>
  <c r="N147" i="2" s="1"/>
  <c r="M147" i="2" a="1"/>
  <c r="M147" i="2"/>
  <c r="L147" i="2"/>
  <c r="K147" i="2" a="1"/>
  <c r="K147" i="2"/>
  <c r="AF147" i="2" s="1"/>
  <c r="AK147" i="2" s="1"/>
  <c r="I147" i="2" a="1"/>
  <c r="I147" i="2"/>
  <c r="AJ146" i="2" a="1"/>
  <c r="AJ146" i="2" s="1"/>
  <c r="AI146" i="2" a="1"/>
  <c r="AI146" i="2" s="1"/>
  <c r="AH146" i="2" a="1"/>
  <c r="AH146" i="2"/>
  <c r="AG146" i="2" a="1"/>
  <c r="AG146" i="2" s="1"/>
  <c r="AD146" i="2" a="1"/>
  <c r="AD146" i="2"/>
  <c r="AB146" i="2"/>
  <c r="Y146" i="2" a="1"/>
  <c r="Y146" i="2"/>
  <c r="V146" i="2"/>
  <c r="W146" i="2" s="1"/>
  <c r="T146" i="2"/>
  <c r="R146" i="2" a="1"/>
  <c r="R146" i="2"/>
  <c r="Q146" i="2" a="1"/>
  <c r="Q146" i="2"/>
  <c r="P146" i="2" a="1"/>
  <c r="P146" i="2"/>
  <c r="O146" i="2" a="1"/>
  <c r="O146" i="2"/>
  <c r="N146" i="2" a="1"/>
  <c r="N146" i="2" s="1"/>
  <c r="M146" i="2" a="1"/>
  <c r="M146" i="2"/>
  <c r="K146" i="2" a="1"/>
  <c r="K146" i="2" s="1"/>
  <c r="I146" i="2" a="1"/>
  <c r="I146" i="2" s="1"/>
  <c r="AJ145" i="2" a="1"/>
  <c r="AJ145" i="2"/>
  <c r="AI145" i="2" a="1"/>
  <c r="AI145" i="2" s="1"/>
  <c r="AH145" i="2" a="1"/>
  <c r="AH145" i="2"/>
  <c r="AG145" i="2" a="1"/>
  <c r="AG145" i="2" s="1"/>
  <c r="AD145" i="2" a="1"/>
  <c r="AD145" i="2" s="1"/>
  <c r="AB145" i="2"/>
  <c r="Y145" i="2" a="1"/>
  <c r="Y145" i="2" s="1"/>
  <c r="V145" i="2"/>
  <c r="W145" i="2" s="1"/>
  <c r="T145" i="2"/>
  <c r="R145" i="2" a="1"/>
  <c r="R145" i="2" s="1"/>
  <c r="Q145" i="2" a="1"/>
  <c r="Q145" i="2" s="1"/>
  <c r="P145" i="2" a="1"/>
  <c r="P145" i="2" s="1"/>
  <c r="O145" i="2" a="1"/>
  <c r="O145" i="2" s="1"/>
  <c r="N145" i="2" a="1"/>
  <c r="N145" i="2"/>
  <c r="M145" i="2" a="1"/>
  <c r="M145" i="2" s="1"/>
  <c r="K145" i="2" a="1"/>
  <c r="K145" i="2"/>
  <c r="X145" i="2" s="1"/>
  <c r="I145" i="2" a="1"/>
  <c r="I145" i="2"/>
  <c r="AJ144" i="2" a="1"/>
  <c r="AJ144" i="2" s="1"/>
  <c r="AI144" i="2" a="1"/>
  <c r="AI144" i="2"/>
  <c r="AH144" i="2" a="1"/>
  <c r="AH144" i="2" s="1"/>
  <c r="AG144" i="2" a="1"/>
  <c r="AG144" i="2" s="1"/>
  <c r="AD144" i="2" a="1"/>
  <c r="AD144" i="2"/>
  <c r="AB144" i="2"/>
  <c r="Y144" i="2" a="1"/>
  <c r="Y144" i="2" s="1"/>
  <c r="V144" i="2"/>
  <c r="T144" i="2"/>
  <c r="R144" i="2" a="1"/>
  <c r="R144" i="2"/>
  <c r="Q144" i="2" a="1"/>
  <c r="Q144" i="2"/>
  <c r="P144" i="2" a="1"/>
  <c r="P144" i="2"/>
  <c r="O144" i="2" a="1"/>
  <c r="O144" i="2" s="1"/>
  <c r="N144" i="2" a="1"/>
  <c r="N144" i="2"/>
  <c r="M144" i="2" a="1"/>
  <c r="M144" i="2"/>
  <c r="K144" i="2" a="1"/>
  <c r="K144" i="2" s="1"/>
  <c r="I144" i="2" a="1"/>
  <c r="I144" i="2" s="1"/>
  <c r="AJ143" i="2" a="1"/>
  <c r="AJ143" i="2" s="1"/>
  <c r="AI143" i="2" a="1"/>
  <c r="AI143" i="2"/>
  <c r="AH143" i="2" a="1"/>
  <c r="AH143" i="2" s="1"/>
  <c r="AG143" i="2" a="1"/>
  <c r="AG143" i="2"/>
  <c r="AD143" i="2" a="1"/>
  <c r="AD143" i="2" s="1"/>
  <c r="AB143" i="2"/>
  <c r="Y143" i="2" a="1"/>
  <c r="Y143" i="2"/>
  <c r="V143" i="2"/>
  <c r="T143" i="2"/>
  <c r="R143" i="2" a="1"/>
  <c r="R143" i="2" s="1"/>
  <c r="Q143" i="2" a="1"/>
  <c r="Q143" i="2" s="1"/>
  <c r="P143" i="2" a="1"/>
  <c r="P143" i="2" s="1"/>
  <c r="O143" i="2" a="1"/>
  <c r="O143" i="2"/>
  <c r="N143" i="2" a="1"/>
  <c r="N143" i="2" s="1"/>
  <c r="M143" i="2" a="1"/>
  <c r="M143" i="2" s="1"/>
  <c r="L143" i="2"/>
  <c r="K143" i="2" a="1"/>
  <c r="K143" i="2"/>
  <c r="X143" i="2" s="1"/>
  <c r="I143" i="2" a="1"/>
  <c r="I143" i="2"/>
  <c r="AJ142" i="2" a="1"/>
  <c r="AJ142" i="2"/>
  <c r="AI142" i="2" a="1"/>
  <c r="AI142" i="2" s="1"/>
  <c r="AH142" i="2" a="1"/>
  <c r="AH142" i="2" s="1"/>
  <c r="AG142" i="2" a="1"/>
  <c r="AG142" i="2" s="1"/>
  <c r="AD142" i="2" a="1"/>
  <c r="AD142" i="2"/>
  <c r="AB142" i="2"/>
  <c r="Y142" i="2" a="1"/>
  <c r="Y142" i="2"/>
  <c r="V142" i="2"/>
  <c r="T142" i="2"/>
  <c r="R142" i="2" a="1"/>
  <c r="R142" i="2"/>
  <c r="Q142" i="2" a="1"/>
  <c r="Q142" i="2"/>
  <c r="P142" i="2" a="1"/>
  <c r="P142" i="2" s="1"/>
  <c r="O142" i="2" a="1"/>
  <c r="O142" i="2"/>
  <c r="N142" i="2" a="1"/>
  <c r="N142" i="2"/>
  <c r="M142" i="2" a="1"/>
  <c r="M142" i="2"/>
  <c r="K142" i="2" a="1"/>
  <c r="K142" i="2" s="1"/>
  <c r="I142" i="2" a="1"/>
  <c r="I142" i="2" s="1"/>
  <c r="AJ141" i="2" a="1"/>
  <c r="AJ141" i="2"/>
  <c r="AI141" i="2" a="1"/>
  <c r="AI141" i="2" s="1"/>
  <c r="AH141" i="2" a="1"/>
  <c r="AH141" i="2"/>
  <c r="AG141" i="2" a="1"/>
  <c r="AG141" i="2"/>
  <c r="AD141" i="2" a="1"/>
  <c r="AD141" i="2" s="1"/>
  <c r="AB141" i="2"/>
  <c r="Y141" i="2" a="1"/>
  <c r="Y141" i="2" s="1"/>
  <c r="V141" i="2"/>
  <c r="W141" i="2" s="1"/>
  <c r="T141" i="2"/>
  <c r="R141" i="2" a="1"/>
  <c r="R141" i="2" s="1"/>
  <c r="Q141" i="2" a="1"/>
  <c r="Q141" i="2" s="1"/>
  <c r="P141" i="2" a="1"/>
  <c r="P141" i="2"/>
  <c r="O141" i="2" a="1"/>
  <c r="O141" i="2" s="1"/>
  <c r="N141" i="2" a="1"/>
  <c r="N141" i="2"/>
  <c r="M141" i="2" a="1"/>
  <c r="M141" i="2" s="1"/>
  <c r="L141" i="2"/>
  <c r="K141" i="2" a="1"/>
  <c r="K141" i="2"/>
  <c r="AC141" i="2" s="1"/>
  <c r="I141" i="2" a="1"/>
  <c r="I141" i="2" s="1"/>
  <c r="AJ140" i="2" a="1"/>
  <c r="AJ140" i="2" s="1"/>
  <c r="AI140" i="2" a="1"/>
  <c r="AI140" i="2" s="1"/>
  <c r="AH140" i="2" a="1"/>
  <c r="AH140" i="2" s="1"/>
  <c r="AG140" i="2" a="1"/>
  <c r="AG140" i="2" s="1"/>
  <c r="AD140" i="2" a="1"/>
  <c r="AD140" i="2" s="1"/>
  <c r="AB140" i="2"/>
  <c r="Y140" i="2" a="1"/>
  <c r="Y140" i="2"/>
  <c r="V140" i="2"/>
  <c r="T140" i="2"/>
  <c r="R140" i="2" a="1"/>
  <c r="R140" i="2"/>
  <c r="Q140" i="2" a="1"/>
  <c r="Q140" i="2" s="1"/>
  <c r="P140" i="2" a="1"/>
  <c r="P140" i="2"/>
  <c r="O140" i="2" a="1"/>
  <c r="O140" i="2"/>
  <c r="N140" i="2" a="1"/>
  <c r="N140" i="2"/>
  <c r="M140" i="2" a="1"/>
  <c r="M140" i="2"/>
  <c r="K140" i="2" a="1"/>
  <c r="K140" i="2" s="1"/>
  <c r="I140" i="2" a="1"/>
  <c r="I140" i="2"/>
  <c r="AJ139" i="2" a="1"/>
  <c r="AJ139" i="2" s="1"/>
  <c r="AI139" i="2" a="1"/>
  <c r="AI139" i="2"/>
  <c r="AH139" i="2" a="1"/>
  <c r="AH139" i="2"/>
  <c r="AG139" i="2" a="1"/>
  <c r="AG139" i="2"/>
  <c r="AD139" i="2" a="1"/>
  <c r="AD139" i="2"/>
  <c r="AB139" i="2"/>
  <c r="Y139" i="2" a="1"/>
  <c r="Y139" i="2"/>
  <c r="V139" i="2"/>
  <c r="W139" i="2" s="1"/>
  <c r="T139" i="2"/>
  <c r="R139" i="2" a="1"/>
  <c r="R139" i="2" s="1"/>
  <c r="Q139" i="2" a="1"/>
  <c r="Q139" i="2"/>
  <c r="P139" i="2" a="1"/>
  <c r="P139" i="2" s="1"/>
  <c r="O139" i="2" a="1"/>
  <c r="O139" i="2"/>
  <c r="N139" i="2" a="1"/>
  <c r="N139" i="2" s="1"/>
  <c r="M139" i="2" a="1"/>
  <c r="M139" i="2" s="1"/>
  <c r="K139" i="2" a="1"/>
  <c r="K139" i="2" s="1"/>
  <c r="I139" i="2" a="1"/>
  <c r="I139" i="2"/>
  <c r="AJ138" i="2" a="1"/>
  <c r="AJ138" i="2" s="1"/>
  <c r="AI138" i="2" a="1"/>
  <c r="AI138" i="2" s="1"/>
  <c r="AH138" i="2" a="1"/>
  <c r="AH138" i="2" s="1"/>
  <c r="AG138" i="2" a="1"/>
  <c r="AG138" i="2" s="1"/>
  <c r="AD138" i="2" a="1"/>
  <c r="AD138" i="2"/>
  <c r="AB138" i="2"/>
  <c r="Y138" i="2" a="1"/>
  <c r="Y138" i="2"/>
  <c r="W138" i="2"/>
  <c r="V138" i="2"/>
  <c r="T138" i="2"/>
  <c r="R138" i="2" a="1"/>
  <c r="R138" i="2" s="1"/>
  <c r="Q138" i="2" a="1"/>
  <c r="Q138" i="2"/>
  <c r="P138" i="2" a="1"/>
  <c r="P138" i="2"/>
  <c r="O138" i="2" a="1"/>
  <c r="O138" i="2"/>
  <c r="N138" i="2" a="1"/>
  <c r="N138" i="2"/>
  <c r="M138" i="2" a="1"/>
  <c r="M138" i="2"/>
  <c r="K138" i="2" a="1"/>
  <c r="K138" i="2"/>
  <c r="L138" i="2" s="1"/>
  <c r="I138" i="2" a="1"/>
  <c r="I138" i="2" s="1"/>
  <c r="AJ137" i="2" a="1"/>
  <c r="AJ137" i="2"/>
  <c r="AI137" i="2" a="1"/>
  <c r="AI137" i="2"/>
  <c r="AH137" i="2" a="1"/>
  <c r="AH137" i="2"/>
  <c r="AG137" i="2" a="1"/>
  <c r="AG137" i="2" s="1"/>
  <c r="AD137" i="2" a="1"/>
  <c r="AD137" i="2" s="1"/>
  <c r="AB137" i="2"/>
  <c r="Y137" i="2" a="1"/>
  <c r="Y137" i="2" s="1"/>
  <c r="V137" i="2"/>
  <c r="W137" i="2" s="1"/>
  <c r="T137" i="2"/>
  <c r="R137" i="2" a="1"/>
  <c r="R137" i="2"/>
  <c r="Q137" i="2" a="1"/>
  <c r="Q137" i="2" s="1"/>
  <c r="P137" i="2" a="1"/>
  <c r="P137" i="2"/>
  <c r="O137" i="2" a="1"/>
  <c r="O137" i="2" s="1"/>
  <c r="N137" i="2" a="1"/>
  <c r="N137" i="2" s="1"/>
  <c r="M137" i="2" a="1"/>
  <c r="M137" i="2" s="1"/>
  <c r="K137" i="2" a="1"/>
  <c r="K137" i="2"/>
  <c r="L137" i="2" s="1"/>
  <c r="I137" i="2" a="1"/>
  <c r="I137" i="2"/>
  <c r="AJ136" i="2" a="1"/>
  <c r="AJ136" i="2" s="1"/>
  <c r="AI136" i="2" a="1"/>
  <c r="AI136" i="2" s="1"/>
  <c r="AH136" i="2" a="1"/>
  <c r="AH136" i="2" s="1"/>
  <c r="AG136" i="2" a="1"/>
  <c r="AG136" i="2"/>
  <c r="AD136" i="2" a="1"/>
  <c r="AD136" i="2"/>
  <c r="AB136" i="2"/>
  <c r="Y136" i="2" a="1"/>
  <c r="Y136" i="2"/>
  <c r="V136" i="2"/>
  <c r="T136" i="2"/>
  <c r="R136" i="2" a="1"/>
  <c r="R136" i="2"/>
  <c r="Q136" i="2" a="1"/>
  <c r="Q136" i="2" s="1"/>
  <c r="P136" i="2" a="1"/>
  <c r="P136" i="2"/>
  <c r="O136" i="2" a="1"/>
  <c r="O136" i="2"/>
  <c r="N136" i="2" a="1"/>
  <c r="N136" i="2"/>
  <c r="M136" i="2" a="1"/>
  <c r="M136" i="2" s="1"/>
  <c r="K136" i="2" a="1"/>
  <c r="K136" i="2" s="1"/>
  <c r="I136" i="2" a="1"/>
  <c r="I136" i="2"/>
  <c r="AJ135" i="2" a="1"/>
  <c r="AJ135" i="2"/>
  <c r="AI135" i="2" a="1"/>
  <c r="AI135" i="2"/>
  <c r="AH135" i="2" a="1"/>
  <c r="AH135" i="2" s="1"/>
  <c r="AG135" i="2" a="1"/>
  <c r="AG135" i="2"/>
  <c r="AD135" i="2" a="1"/>
  <c r="AD135" i="2" s="1"/>
  <c r="AC135" i="2"/>
  <c r="Y135" i="2" a="1"/>
  <c r="Y135" i="2" s="1"/>
  <c r="X135" i="2"/>
  <c r="V135" i="2"/>
  <c r="T135" i="2"/>
  <c r="R135" i="2" a="1"/>
  <c r="R135" i="2" s="1"/>
  <c r="Q135" i="2" a="1"/>
  <c r="Q135" i="2" s="1"/>
  <c r="P135" i="2" a="1"/>
  <c r="P135" i="2" s="1"/>
  <c r="O135" i="2" a="1"/>
  <c r="O135" i="2" s="1"/>
  <c r="N135" i="2" a="1"/>
  <c r="N135" i="2" s="1"/>
  <c r="M135" i="2" a="1"/>
  <c r="M135" i="2"/>
  <c r="L135" i="2"/>
  <c r="K135" i="2" a="1"/>
  <c r="K135" i="2"/>
  <c r="W135" i="2" s="1"/>
  <c r="I135" i="2" a="1"/>
  <c r="I135" i="2"/>
  <c r="AJ134" i="2" a="1"/>
  <c r="AJ134" i="2" s="1"/>
  <c r="AI134" i="2" a="1"/>
  <c r="AI134" i="2" s="1"/>
  <c r="AH134" i="2" a="1"/>
  <c r="AH134" i="2"/>
  <c r="AG134" i="2" a="1"/>
  <c r="AG134" i="2" s="1"/>
  <c r="AD134" i="2" a="1"/>
  <c r="AD134" i="2"/>
  <c r="AB134" i="2"/>
  <c r="Y134" i="2" a="1"/>
  <c r="Y134" i="2"/>
  <c r="V134" i="2"/>
  <c r="W134" i="2" s="1"/>
  <c r="T134" i="2"/>
  <c r="R134" i="2" a="1"/>
  <c r="R134" i="2"/>
  <c r="Q134" i="2" a="1"/>
  <c r="Q134" i="2"/>
  <c r="P134" i="2" a="1"/>
  <c r="P134" i="2"/>
  <c r="O134" i="2" a="1"/>
  <c r="O134" i="2"/>
  <c r="N134" i="2" a="1"/>
  <c r="N134" i="2" s="1"/>
  <c r="M134" i="2" a="1"/>
  <c r="M134" i="2"/>
  <c r="K134" i="2" a="1"/>
  <c r="K134" i="2" s="1"/>
  <c r="I134" i="2" a="1"/>
  <c r="I134" i="2" s="1"/>
  <c r="AJ133" i="2" a="1"/>
  <c r="AJ133" i="2"/>
  <c r="AI133" i="2" a="1"/>
  <c r="AI133" i="2" s="1"/>
  <c r="AH133" i="2" a="1"/>
  <c r="AH133" i="2"/>
  <c r="AG133" i="2" a="1"/>
  <c r="AG133" i="2"/>
  <c r="AD133" i="2" a="1"/>
  <c r="AD133" i="2" s="1"/>
  <c r="AB133" i="2"/>
  <c r="Y133" i="2" a="1"/>
  <c r="Y133" i="2" s="1"/>
  <c r="V133" i="2"/>
  <c r="W133" i="2" s="1"/>
  <c r="T133" i="2"/>
  <c r="R133" i="2" a="1"/>
  <c r="R133" i="2" s="1"/>
  <c r="Q133" i="2" a="1"/>
  <c r="Q133" i="2" s="1"/>
  <c r="P133" i="2" a="1"/>
  <c r="P133" i="2" s="1"/>
  <c r="O133" i="2" a="1"/>
  <c r="O133" i="2" s="1"/>
  <c r="N133" i="2" a="1"/>
  <c r="N133" i="2"/>
  <c r="M133" i="2" a="1"/>
  <c r="M133" i="2" s="1"/>
  <c r="K133" i="2" a="1"/>
  <c r="K133" i="2"/>
  <c r="X133" i="2" s="1"/>
  <c r="I133" i="2" a="1"/>
  <c r="I133" i="2"/>
  <c r="AJ132" i="2" a="1"/>
  <c r="AJ132" i="2" s="1"/>
  <c r="AI132" i="2" a="1"/>
  <c r="AI132" i="2"/>
  <c r="AH132" i="2" a="1"/>
  <c r="AH132" i="2" s="1"/>
  <c r="AG132" i="2" a="1"/>
  <c r="AG132" i="2" s="1"/>
  <c r="AD132" i="2" a="1"/>
  <c r="AD132" i="2"/>
  <c r="AB132" i="2"/>
  <c r="Y132" i="2" a="1"/>
  <c r="Y132" i="2" s="1"/>
  <c r="V132" i="2"/>
  <c r="T132" i="2"/>
  <c r="R132" i="2" a="1"/>
  <c r="R132" i="2"/>
  <c r="Q132" i="2" a="1"/>
  <c r="Q132" i="2"/>
  <c r="P132" i="2" a="1"/>
  <c r="P132" i="2"/>
  <c r="O132" i="2" a="1"/>
  <c r="O132" i="2" s="1"/>
  <c r="N132" i="2" a="1"/>
  <c r="N132" i="2"/>
  <c r="M132" i="2" a="1"/>
  <c r="M132" i="2"/>
  <c r="K132" i="2" a="1"/>
  <c r="K132" i="2" s="1"/>
  <c r="I132" i="2" a="1"/>
  <c r="I132" i="2" s="1"/>
  <c r="AJ131" i="2" a="1"/>
  <c r="AJ131" i="2" s="1"/>
  <c r="AI131" i="2" a="1"/>
  <c r="AI131" i="2"/>
  <c r="AH131" i="2" a="1"/>
  <c r="AH131" i="2" s="1"/>
  <c r="AG131" i="2" a="1"/>
  <c r="AG131" i="2"/>
  <c r="AD131" i="2" a="1"/>
  <c r="AD131" i="2" s="1"/>
  <c r="AB131" i="2"/>
  <c r="Y131" i="2" a="1"/>
  <c r="Y131" i="2"/>
  <c r="V131" i="2"/>
  <c r="W131" i="2" s="1"/>
  <c r="T131" i="2"/>
  <c r="R131" i="2" a="1"/>
  <c r="R131" i="2" s="1"/>
  <c r="Q131" i="2" a="1"/>
  <c r="Q131" i="2" s="1"/>
  <c r="P131" i="2" a="1"/>
  <c r="P131" i="2" s="1"/>
  <c r="O131" i="2" a="1"/>
  <c r="O131" i="2"/>
  <c r="N131" i="2" a="1"/>
  <c r="N131" i="2" s="1"/>
  <c r="M131" i="2" a="1"/>
  <c r="M131" i="2" s="1"/>
  <c r="L131" i="2"/>
  <c r="K131" i="2" a="1"/>
  <c r="K131" i="2"/>
  <c r="X131" i="2" s="1"/>
  <c r="I131" i="2" a="1"/>
  <c r="I131" i="2"/>
  <c r="AJ130" i="2" a="1"/>
  <c r="AJ130" i="2"/>
  <c r="AI130" i="2" a="1"/>
  <c r="AI130" i="2" s="1"/>
  <c r="AH130" i="2" a="1"/>
  <c r="AH130" i="2" s="1"/>
  <c r="AG130" i="2" a="1"/>
  <c r="AG130" i="2" s="1"/>
  <c r="AD130" i="2" a="1"/>
  <c r="AD130" i="2"/>
  <c r="Y130" i="2" a="1"/>
  <c r="Y130" i="2"/>
  <c r="V130" i="2"/>
  <c r="T130" i="2"/>
  <c r="R130" i="2" a="1"/>
  <c r="R130" i="2"/>
  <c r="Q130" i="2" a="1"/>
  <c r="Q130" i="2"/>
  <c r="P130" i="2" a="1"/>
  <c r="P130" i="2" s="1"/>
  <c r="O130" i="2" a="1"/>
  <c r="O130" i="2" s="1"/>
  <c r="N130" i="2" a="1"/>
  <c r="N130" i="2"/>
  <c r="M130" i="2" a="1"/>
  <c r="M130" i="2"/>
  <c r="K130" i="2" a="1"/>
  <c r="K130" i="2" s="1"/>
  <c r="I130" i="2" a="1"/>
  <c r="I130" i="2" s="1"/>
  <c r="AJ129" i="2" a="1"/>
  <c r="AJ129" i="2" s="1"/>
  <c r="AI129" i="2" a="1"/>
  <c r="AI129" i="2"/>
  <c r="AH129" i="2" a="1"/>
  <c r="AH129" i="2"/>
  <c r="AG129" i="2" a="1"/>
  <c r="AG129" i="2"/>
  <c r="AD129" i="2" a="1"/>
  <c r="AD129" i="2" s="1"/>
  <c r="AB129" i="2"/>
  <c r="Y129" i="2" a="1"/>
  <c r="Y129" i="2" s="1"/>
  <c r="V129" i="2"/>
  <c r="W129" i="2" s="1"/>
  <c r="T129" i="2"/>
  <c r="R129" i="2" a="1"/>
  <c r="R129" i="2" s="1"/>
  <c r="Q129" i="2" a="1"/>
  <c r="Q129" i="2" s="1"/>
  <c r="P129" i="2" a="1"/>
  <c r="P129" i="2"/>
  <c r="O129" i="2" a="1"/>
  <c r="O129" i="2" s="1"/>
  <c r="N129" i="2" a="1"/>
  <c r="N129" i="2"/>
  <c r="M129" i="2" a="1"/>
  <c r="M129" i="2" s="1"/>
  <c r="L129" i="2"/>
  <c r="K129" i="2" a="1"/>
  <c r="K129" i="2"/>
  <c r="AC129" i="2" s="1"/>
  <c r="I129" i="2" a="1"/>
  <c r="I129" i="2" s="1"/>
  <c r="AJ128" i="2" a="1"/>
  <c r="AJ128" i="2" s="1"/>
  <c r="AI128" i="2" a="1"/>
  <c r="AI128" i="2" s="1"/>
  <c r="AH128" i="2" a="1"/>
  <c r="AH128" i="2" s="1"/>
  <c r="AG128" i="2" a="1"/>
  <c r="AG128" i="2" s="1"/>
  <c r="AD128" i="2" a="1"/>
  <c r="AD128" i="2" s="1"/>
  <c r="AB128" i="2"/>
  <c r="Y128" i="2" a="1"/>
  <c r="Y128" i="2"/>
  <c r="V128" i="2"/>
  <c r="T128" i="2"/>
  <c r="R128" i="2" a="1"/>
  <c r="R128" i="2"/>
  <c r="Q128" i="2" a="1"/>
  <c r="Q128" i="2" s="1"/>
  <c r="P128" i="2" a="1"/>
  <c r="P128" i="2" s="1"/>
  <c r="O128" i="2" a="1"/>
  <c r="O128" i="2"/>
  <c r="N128" i="2" a="1"/>
  <c r="N128" i="2"/>
  <c r="M128" i="2" a="1"/>
  <c r="M128" i="2"/>
  <c r="K128" i="2" a="1"/>
  <c r="K128" i="2" s="1"/>
  <c r="I128" i="2" a="1"/>
  <c r="I128" i="2"/>
  <c r="AJ127" i="2" a="1"/>
  <c r="AJ127" i="2" s="1"/>
  <c r="AI127" i="2" a="1"/>
  <c r="AI127" i="2"/>
  <c r="AH127" i="2" a="1"/>
  <c r="AH127" i="2"/>
  <c r="AG127" i="2" a="1"/>
  <c r="AG127" i="2"/>
  <c r="AD127" i="2" a="1"/>
  <c r="AD127" i="2"/>
  <c r="Y127" i="2" a="1"/>
  <c r="Y127" i="2"/>
  <c r="V127" i="2"/>
  <c r="W127" i="2" s="1"/>
  <c r="T127" i="2"/>
  <c r="R127" i="2" a="1"/>
  <c r="R127" i="2" s="1"/>
  <c r="Q127" i="2" a="1"/>
  <c r="Q127" i="2"/>
  <c r="P127" i="2" a="1"/>
  <c r="P127" i="2" s="1"/>
  <c r="O127" i="2" a="1"/>
  <c r="O127" i="2" s="1"/>
  <c r="N127" i="2" a="1"/>
  <c r="N127" i="2" s="1"/>
  <c r="M127" i="2" a="1"/>
  <c r="M127" i="2" s="1"/>
  <c r="K127" i="2" a="1"/>
  <c r="K127" i="2" s="1"/>
  <c r="I127" i="2" a="1"/>
  <c r="I127" i="2"/>
  <c r="AJ126" i="2" a="1"/>
  <c r="AJ126" i="2" s="1"/>
  <c r="AI126" i="2" a="1"/>
  <c r="AI126" i="2" s="1"/>
  <c r="AH126" i="2" a="1"/>
  <c r="AH126" i="2" s="1"/>
  <c r="AG126" i="2" a="1"/>
  <c r="AG126" i="2" s="1"/>
  <c r="AD126" i="2" a="1"/>
  <c r="AD126" i="2" s="1"/>
  <c r="AB126" i="2"/>
  <c r="Y126" i="2" a="1"/>
  <c r="Y126" i="2"/>
  <c r="W126" i="2"/>
  <c r="V126" i="2"/>
  <c r="T126" i="2"/>
  <c r="R126" i="2" a="1"/>
  <c r="R126" i="2" s="1"/>
  <c r="Q126" i="2" a="1"/>
  <c r="Q126" i="2" s="1"/>
  <c r="P126" i="2" a="1"/>
  <c r="P126" i="2"/>
  <c r="O126" i="2" a="1"/>
  <c r="O126" i="2"/>
  <c r="N126" i="2" a="1"/>
  <c r="N126" i="2"/>
  <c r="M126" i="2" a="1"/>
  <c r="M126" i="2"/>
  <c r="K126" i="2" a="1"/>
  <c r="K126" i="2"/>
  <c r="L126" i="2" s="1"/>
  <c r="I126" i="2" a="1"/>
  <c r="I126" i="2" s="1"/>
  <c r="AJ125" i="2" a="1"/>
  <c r="AJ125" i="2"/>
  <c r="AI125" i="2" a="1"/>
  <c r="AI125" i="2"/>
  <c r="AH125" i="2" a="1"/>
  <c r="AH125" i="2"/>
  <c r="AG125" i="2" a="1"/>
  <c r="AG125" i="2" s="1"/>
  <c r="AD125" i="2" a="1"/>
  <c r="AD125" i="2" s="1"/>
  <c r="AB125" i="2"/>
  <c r="Y125" i="2" a="1"/>
  <c r="Y125" i="2" s="1"/>
  <c r="V125" i="2"/>
  <c r="W125" i="2" s="1"/>
  <c r="T125" i="2"/>
  <c r="R125" i="2" a="1"/>
  <c r="R125" i="2"/>
  <c r="Q125" i="2" a="1"/>
  <c r="Q125" i="2" s="1"/>
  <c r="P125" i="2" a="1"/>
  <c r="P125" i="2"/>
  <c r="O125" i="2" a="1"/>
  <c r="O125" i="2" s="1"/>
  <c r="N125" i="2" a="1"/>
  <c r="N125" i="2" s="1"/>
  <c r="M125" i="2" a="1"/>
  <c r="M125" i="2" s="1"/>
  <c r="K125" i="2" a="1"/>
  <c r="K125" i="2" s="1"/>
  <c r="I125" i="2" a="1"/>
  <c r="I125" i="2"/>
  <c r="AJ124" i="2" a="1"/>
  <c r="AJ124" i="2" s="1"/>
  <c r="AI124" i="2" a="1"/>
  <c r="AI124" i="2" s="1"/>
  <c r="AH124" i="2" a="1"/>
  <c r="AH124" i="2" s="1"/>
  <c r="AG124" i="2" a="1"/>
  <c r="AG124" i="2"/>
  <c r="AD124" i="2" a="1"/>
  <c r="AD124" i="2"/>
  <c r="AB124" i="2"/>
  <c r="Y124" i="2" a="1"/>
  <c r="Y124" i="2"/>
  <c r="V124" i="2"/>
  <c r="T124" i="2"/>
  <c r="R124" i="2" a="1"/>
  <c r="R124" i="2" s="1"/>
  <c r="Q124" i="2" a="1"/>
  <c r="Q124" i="2" s="1"/>
  <c r="P124" i="2" a="1"/>
  <c r="P124" i="2"/>
  <c r="O124" i="2" a="1"/>
  <c r="O124" i="2"/>
  <c r="N124" i="2" a="1"/>
  <c r="N124" i="2"/>
  <c r="M124" i="2" a="1"/>
  <c r="M124" i="2" s="1"/>
  <c r="K124" i="2" a="1"/>
  <c r="K124" i="2" s="1"/>
  <c r="I124" i="2" a="1"/>
  <c r="I124" i="2"/>
  <c r="AJ123" i="2" a="1"/>
  <c r="AJ123" i="2"/>
  <c r="AI123" i="2" a="1"/>
  <c r="AI123" i="2"/>
  <c r="AH123" i="2" a="1"/>
  <c r="AH123" i="2" s="1"/>
  <c r="AG123" i="2" a="1"/>
  <c r="AG123" i="2" s="1"/>
  <c r="AD123" i="2" a="1"/>
  <c r="AD123" i="2" s="1"/>
  <c r="AC123" i="2"/>
  <c r="Y123" i="2" a="1"/>
  <c r="Y123" i="2" s="1"/>
  <c r="V123" i="2"/>
  <c r="T123" i="2"/>
  <c r="R123" i="2" a="1"/>
  <c r="R123" i="2" s="1"/>
  <c r="Q123" i="2" a="1"/>
  <c r="Q123" i="2" s="1"/>
  <c r="P123" i="2" a="1"/>
  <c r="P123" i="2" s="1"/>
  <c r="O123" i="2" a="1"/>
  <c r="O123" i="2" s="1"/>
  <c r="N123" i="2" a="1"/>
  <c r="N123" i="2" s="1"/>
  <c r="M123" i="2" a="1"/>
  <c r="M123" i="2"/>
  <c r="L123" i="2"/>
  <c r="K123" i="2" a="1"/>
  <c r="K123" i="2"/>
  <c r="W123" i="2" s="1"/>
  <c r="I123" i="2" a="1"/>
  <c r="I123" i="2"/>
  <c r="AJ122" i="2" a="1"/>
  <c r="AJ122" i="2" s="1"/>
  <c r="AI122" i="2" a="1"/>
  <c r="AI122" i="2" s="1"/>
  <c r="AH122" i="2" a="1"/>
  <c r="AH122" i="2"/>
  <c r="AG122" i="2" a="1"/>
  <c r="AG122" i="2" s="1"/>
  <c r="AD122" i="2" a="1"/>
  <c r="AD122" i="2"/>
  <c r="AB122" i="2"/>
  <c r="Y122" i="2" a="1"/>
  <c r="Y122" i="2"/>
  <c r="V122" i="2"/>
  <c r="T122" i="2"/>
  <c r="R122" i="2" a="1"/>
  <c r="R122" i="2"/>
  <c r="Q122" i="2" a="1"/>
  <c r="Q122" i="2"/>
  <c r="P122" i="2" a="1"/>
  <c r="P122" i="2"/>
  <c r="O122" i="2" a="1"/>
  <c r="O122" i="2"/>
  <c r="N122" i="2" a="1"/>
  <c r="N122" i="2" s="1"/>
  <c r="M122" i="2" a="1"/>
  <c r="M122" i="2" s="1"/>
  <c r="K122" i="2" a="1"/>
  <c r="K122" i="2" s="1"/>
  <c r="I122" i="2" a="1"/>
  <c r="I122" i="2" s="1"/>
  <c r="AJ121" i="2" a="1"/>
  <c r="AJ121" i="2"/>
  <c r="AI121" i="2" a="1"/>
  <c r="AI121" i="2" s="1"/>
  <c r="AH121" i="2" a="1"/>
  <c r="AH121" i="2" s="1"/>
  <c r="AG121" i="2" a="1"/>
  <c r="AG121" i="2"/>
  <c r="AD121" i="2" a="1"/>
  <c r="AD121" i="2" s="1"/>
  <c r="Y121" i="2" a="1"/>
  <c r="Y121" i="2" s="1"/>
  <c r="V121" i="2"/>
  <c r="T121" i="2"/>
  <c r="R121" i="2" a="1"/>
  <c r="R121" i="2" s="1"/>
  <c r="Q121" i="2" a="1"/>
  <c r="Q121" i="2" s="1"/>
  <c r="P121" i="2" a="1"/>
  <c r="P121" i="2" s="1"/>
  <c r="O121" i="2" a="1"/>
  <c r="O121" i="2" s="1"/>
  <c r="N121" i="2" a="1"/>
  <c r="N121" i="2"/>
  <c r="M121" i="2" a="1"/>
  <c r="M121" i="2" s="1"/>
  <c r="K121" i="2" a="1"/>
  <c r="K121" i="2"/>
  <c r="X121" i="2" s="1"/>
  <c r="I121" i="2" a="1"/>
  <c r="I121" i="2"/>
  <c r="AJ120" i="2" a="1"/>
  <c r="AJ120" i="2" s="1"/>
  <c r="AI120" i="2" a="1"/>
  <c r="AI120" i="2"/>
  <c r="AH120" i="2" a="1"/>
  <c r="AH120" i="2" s="1"/>
  <c r="AG120" i="2" a="1"/>
  <c r="AG120" i="2" s="1"/>
  <c r="AD120" i="2" a="1"/>
  <c r="AD120" i="2"/>
  <c r="AB120" i="2"/>
  <c r="Y120" i="2" a="1"/>
  <c r="Y120" i="2" s="1"/>
  <c r="V120" i="2"/>
  <c r="T120" i="2"/>
  <c r="R120" i="2" a="1"/>
  <c r="R120" i="2"/>
  <c r="Q120" i="2" a="1"/>
  <c r="Q120" i="2"/>
  <c r="P120" i="2" a="1"/>
  <c r="P120" i="2"/>
  <c r="O120" i="2" a="1"/>
  <c r="O120" i="2" s="1"/>
  <c r="N120" i="2" a="1"/>
  <c r="N120" i="2"/>
  <c r="M120" i="2" a="1"/>
  <c r="M120" i="2"/>
  <c r="K120" i="2" a="1"/>
  <c r="K120" i="2" s="1"/>
  <c r="I120" i="2" a="1"/>
  <c r="I120" i="2" s="1"/>
  <c r="AJ119" i="2" a="1"/>
  <c r="AJ119" i="2" s="1"/>
  <c r="AI119" i="2" a="1"/>
  <c r="AI119" i="2" s="1"/>
  <c r="AH119" i="2" a="1"/>
  <c r="AH119" i="2"/>
  <c r="AG119" i="2" a="1"/>
  <c r="AG119" i="2"/>
  <c r="AD119" i="2" a="1"/>
  <c r="AD119" i="2" s="1"/>
  <c r="AB119" i="2"/>
  <c r="Y119" i="2" a="1"/>
  <c r="Y119" i="2"/>
  <c r="V119" i="2"/>
  <c r="W119" i="2" s="1"/>
  <c r="T119" i="2"/>
  <c r="R119" i="2" a="1"/>
  <c r="R119" i="2" s="1"/>
  <c r="Q119" i="2" a="1"/>
  <c r="Q119" i="2" s="1"/>
  <c r="P119" i="2" a="1"/>
  <c r="P119" i="2" s="1"/>
  <c r="O119" i="2" a="1"/>
  <c r="O119" i="2"/>
  <c r="N119" i="2" a="1"/>
  <c r="N119" i="2" s="1"/>
  <c r="M119" i="2" a="1"/>
  <c r="M119" i="2" s="1"/>
  <c r="L119" i="2"/>
  <c r="K119" i="2" a="1"/>
  <c r="K119" i="2"/>
  <c r="X119" i="2" s="1"/>
  <c r="I119" i="2" a="1"/>
  <c r="I119" i="2"/>
  <c r="AJ118" i="2" a="1"/>
  <c r="AJ118" i="2"/>
  <c r="AI118" i="2" a="1"/>
  <c r="AI118" i="2" s="1"/>
  <c r="AH118" i="2" a="1"/>
  <c r="AH118" i="2" s="1"/>
  <c r="AG118" i="2" a="1"/>
  <c r="AG118" i="2" s="1"/>
  <c r="AD118" i="2" a="1"/>
  <c r="AD118" i="2"/>
  <c r="AB118" i="2"/>
  <c r="Y118" i="2" a="1"/>
  <c r="Y118" i="2"/>
  <c r="V118" i="2"/>
  <c r="T118" i="2"/>
  <c r="R118" i="2" a="1"/>
  <c r="R118" i="2"/>
  <c r="Q118" i="2" a="1"/>
  <c r="Q118" i="2"/>
  <c r="P118" i="2" a="1"/>
  <c r="P118" i="2" s="1"/>
  <c r="O118" i="2" a="1"/>
  <c r="O118" i="2" s="1"/>
  <c r="N118" i="2" a="1"/>
  <c r="N118" i="2"/>
  <c r="M118" i="2" a="1"/>
  <c r="M118" i="2"/>
  <c r="K118" i="2" a="1"/>
  <c r="K118" i="2" s="1"/>
  <c r="I118" i="2" a="1"/>
  <c r="I118" i="2" s="1"/>
  <c r="AJ117" i="2" a="1"/>
  <c r="AJ117" i="2" s="1"/>
  <c r="AI117" i="2" a="1"/>
  <c r="AI117" i="2"/>
  <c r="AH117" i="2" a="1"/>
  <c r="AH117" i="2"/>
  <c r="AG117" i="2" a="1"/>
  <c r="AG117" i="2"/>
  <c r="AD117" i="2" a="1"/>
  <c r="AD117" i="2" s="1"/>
  <c r="AB117" i="2"/>
  <c r="Y117" i="2" a="1"/>
  <c r="Y117" i="2" s="1"/>
  <c r="V117" i="2"/>
  <c r="W117" i="2" s="1"/>
  <c r="T117" i="2"/>
  <c r="R117" i="2" a="1"/>
  <c r="R117" i="2" s="1"/>
  <c r="Q117" i="2" a="1"/>
  <c r="Q117" i="2" s="1"/>
  <c r="P117" i="2" a="1"/>
  <c r="P117" i="2"/>
  <c r="O117" i="2" a="1"/>
  <c r="O117" i="2" s="1"/>
  <c r="N117" i="2" a="1"/>
  <c r="N117" i="2" s="1"/>
  <c r="M117" i="2" a="1"/>
  <c r="M117" i="2" s="1"/>
  <c r="L117" i="2"/>
  <c r="K117" i="2" a="1"/>
  <c r="K117" i="2"/>
  <c r="AC117" i="2" s="1"/>
  <c r="I117" i="2" a="1"/>
  <c r="I117" i="2"/>
  <c r="AJ116" i="2" a="1"/>
  <c r="AJ116" i="2" s="1"/>
  <c r="AI116" i="2" a="1"/>
  <c r="AI116" i="2" s="1"/>
  <c r="AH116" i="2" a="1"/>
  <c r="AH116" i="2" s="1"/>
  <c r="AG116" i="2" a="1"/>
  <c r="AG116" i="2" s="1"/>
  <c r="AD116" i="2" a="1"/>
  <c r="AD116" i="2" s="1"/>
  <c r="AB116" i="2"/>
  <c r="Y116" i="2" a="1"/>
  <c r="Y116" i="2"/>
  <c r="V116" i="2"/>
  <c r="T116" i="2"/>
  <c r="R116" i="2" a="1"/>
  <c r="R116" i="2"/>
  <c r="Q116" i="2" a="1"/>
  <c r="Q116" i="2" s="1"/>
  <c r="P116" i="2" a="1"/>
  <c r="P116" i="2" s="1"/>
  <c r="O116" i="2" a="1"/>
  <c r="O116" i="2"/>
  <c r="N116" i="2" a="1"/>
  <c r="N116" i="2"/>
  <c r="M116" i="2" a="1"/>
  <c r="M116" i="2"/>
  <c r="K116" i="2" a="1"/>
  <c r="K116" i="2" s="1"/>
  <c r="I116" i="2" a="1"/>
  <c r="I116" i="2"/>
  <c r="AJ115" i="2" a="1"/>
  <c r="AJ115" i="2"/>
  <c r="AI115" i="2" a="1"/>
  <c r="AI115" i="2"/>
  <c r="AH115" i="2" a="1"/>
  <c r="AH115" i="2"/>
  <c r="AG115" i="2" a="1"/>
  <c r="AG115" i="2"/>
  <c r="AD115" i="2" a="1"/>
  <c r="AD115" i="2"/>
  <c r="AC115" i="2"/>
  <c r="Y115" i="2" a="1"/>
  <c r="Y115" i="2" s="1"/>
  <c r="X115" i="2"/>
  <c r="V115" i="2"/>
  <c r="W115" i="2" s="1"/>
  <c r="T115" i="2"/>
  <c r="R115" i="2" a="1"/>
  <c r="R115" i="2" s="1"/>
  <c r="Q115" i="2" a="1"/>
  <c r="Q115" i="2"/>
  <c r="P115" i="2" a="1"/>
  <c r="P115" i="2" s="1"/>
  <c r="O115" i="2" a="1"/>
  <c r="O115" i="2" s="1"/>
  <c r="N115" i="2" a="1"/>
  <c r="N115" i="2" s="1"/>
  <c r="M115" i="2" a="1"/>
  <c r="M115" i="2" s="1"/>
  <c r="L115" i="2"/>
  <c r="K115" i="2" a="1"/>
  <c r="K115" i="2"/>
  <c r="AF115" i="2" s="1"/>
  <c r="I115" i="2" a="1"/>
  <c r="I115" i="2"/>
  <c r="AJ114" i="2" a="1"/>
  <c r="AJ114" i="2" s="1"/>
  <c r="AI114" i="2" a="1"/>
  <c r="AI114" i="2" s="1"/>
  <c r="AH114" i="2" a="1"/>
  <c r="AH114" i="2" s="1"/>
  <c r="AG114" i="2" a="1"/>
  <c r="AG114" i="2" s="1"/>
  <c r="AD114" i="2" a="1"/>
  <c r="AD114" i="2" s="1"/>
  <c r="AB114" i="2"/>
  <c r="Y114" i="2" a="1"/>
  <c r="Y114" i="2"/>
  <c r="W114" i="2"/>
  <c r="V114" i="2"/>
  <c r="T114" i="2"/>
  <c r="R114" i="2" a="1"/>
  <c r="R114" i="2" s="1"/>
  <c r="Q114" i="2" a="1"/>
  <c r="Q114" i="2" s="1"/>
  <c r="P114" i="2" a="1"/>
  <c r="P114" i="2"/>
  <c r="O114" i="2" a="1"/>
  <c r="O114" i="2"/>
  <c r="N114" i="2" a="1"/>
  <c r="N114" i="2"/>
  <c r="M114" i="2" a="1"/>
  <c r="M114" i="2"/>
  <c r="K114" i="2" a="1"/>
  <c r="K114" i="2"/>
  <c r="L114" i="2" s="1"/>
  <c r="I114" i="2" a="1"/>
  <c r="I114" i="2" s="1"/>
  <c r="AJ113" i="2" a="1"/>
  <c r="AJ113" i="2"/>
  <c r="AI113" i="2" a="1"/>
  <c r="AI113" i="2"/>
  <c r="AH113" i="2" a="1"/>
  <c r="AH113" i="2"/>
  <c r="AG113" i="2" a="1"/>
  <c r="AG113" i="2" s="1"/>
  <c r="AD113" i="2" a="1"/>
  <c r="AD113" i="2" s="1"/>
  <c r="AB113" i="2"/>
  <c r="Y113" i="2" a="1"/>
  <c r="Y113" i="2" s="1"/>
  <c r="X113" i="2"/>
  <c r="V113" i="2"/>
  <c r="W113" i="2" s="1"/>
  <c r="T113" i="2"/>
  <c r="R113" i="2" a="1"/>
  <c r="R113" i="2"/>
  <c r="Q113" i="2" a="1"/>
  <c r="Q113" i="2" s="1"/>
  <c r="P113" i="2" a="1"/>
  <c r="P113" i="2" s="1"/>
  <c r="O113" i="2" a="1"/>
  <c r="O113" i="2" s="1"/>
  <c r="N113" i="2" a="1"/>
  <c r="N113" i="2" s="1"/>
  <c r="M113" i="2" a="1"/>
  <c r="M113" i="2" s="1"/>
  <c r="K113" i="2" a="1"/>
  <c r="K113" i="2"/>
  <c r="L113" i="2" s="1"/>
  <c r="I113" i="2" a="1"/>
  <c r="I113" i="2"/>
  <c r="AJ112" i="2" a="1"/>
  <c r="AJ112" i="2" s="1"/>
  <c r="AI112" i="2" a="1"/>
  <c r="AI112" i="2" s="1"/>
  <c r="AH112" i="2" a="1"/>
  <c r="AH112" i="2" s="1"/>
  <c r="AG112" i="2" a="1"/>
  <c r="AG112" i="2"/>
  <c r="AD112" i="2" a="1"/>
  <c r="AD112" i="2"/>
  <c r="AB112" i="2"/>
  <c r="Y112" i="2" a="1"/>
  <c r="Y112" i="2"/>
  <c r="V112" i="2"/>
  <c r="T112" i="2"/>
  <c r="R112" i="2" a="1"/>
  <c r="R112" i="2" s="1"/>
  <c r="Q112" i="2" a="1"/>
  <c r="Q112" i="2"/>
  <c r="P112" i="2" a="1"/>
  <c r="P112" i="2"/>
  <c r="O112" i="2" a="1"/>
  <c r="O112" i="2"/>
  <c r="N112" i="2" a="1"/>
  <c r="N112" i="2"/>
  <c r="M112" i="2" a="1"/>
  <c r="M112" i="2" s="1"/>
  <c r="K112" i="2" a="1"/>
  <c r="K112" i="2" s="1"/>
  <c r="I112" i="2" a="1"/>
  <c r="I112" i="2" s="1"/>
  <c r="AJ111" i="2" a="1"/>
  <c r="AJ111" i="2"/>
  <c r="AI111" i="2" a="1"/>
  <c r="AI111" i="2"/>
  <c r="AH111" i="2" a="1"/>
  <c r="AH111" i="2" s="1"/>
  <c r="AG111" i="2" a="1"/>
  <c r="AG111" i="2" s="1"/>
  <c r="AD111" i="2" a="1"/>
  <c r="AD111" i="2" s="1"/>
  <c r="AC111" i="2"/>
  <c r="AB111" i="2"/>
  <c r="Y111" i="2" a="1"/>
  <c r="Y111" i="2" s="1"/>
  <c r="V111" i="2"/>
  <c r="T111" i="2"/>
  <c r="R111" i="2" a="1"/>
  <c r="R111" i="2" s="1"/>
  <c r="Q111" i="2" a="1"/>
  <c r="Q111" i="2" s="1"/>
  <c r="P111" i="2" a="1"/>
  <c r="P111" i="2" s="1"/>
  <c r="O111" i="2" a="1"/>
  <c r="O111" i="2" s="1"/>
  <c r="N111" i="2" a="1"/>
  <c r="N111" i="2" s="1"/>
  <c r="M111" i="2" a="1"/>
  <c r="M111" i="2"/>
  <c r="L111" i="2"/>
  <c r="K111" i="2" a="1"/>
  <c r="K111" i="2"/>
  <c r="W111" i="2" s="1"/>
  <c r="I111" i="2" a="1"/>
  <c r="I111" i="2"/>
  <c r="AJ110" i="2" a="1"/>
  <c r="AJ110" i="2" s="1"/>
  <c r="AI110" i="2" a="1"/>
  <c r="AI110" i="2" s="1"/>
  <c r="AH110" i="2" a="1"/>
  <c r="AH110" i="2"/>
  <c r="AG110" i="2" a="1"/>
  <c r="AG110" i="2" s="1"/>
  <c r="AD110" i="2" a="1"/>
  <c r="AD110" i="2"/>
  <c r="AB110" i="2"/>
  <c r="Y110" i="2" a="1"/>
  <c r="Y110" i="2"/>
  <c r="V110" i="2"/>
  <c r="T110" i="2"/>
  <c r="R110" i="2" a="1"/>
  <c r="R110" i="2"/>
  <c r="Q110" i="2" a="1"/>
  <c r="Q110" i="2"/>
  <c r="P110" i="2" a="1"/>
  <c r="P110" i="2"/>
  <c r="O110" i="2" a="1"/>
  <c r="O110" i="2"/>
  <c r="N110" i="2" a="1"/>
  <c r="N110" i="2"/>
  <c r="M110" i="2" a="1"/>
  <c r="M110" i="2"/>
  <c r="K110" i="2" a="1"/>
  <c r="K110" i="2" s="1"/>
  <c r="I110" i="2" a="1"/>
  <c r="I110" i="2" s="1"/>
  <c r="AJ109" i="2" a="1"/>
  <c r="AJ109" i="2"/>
  <c r="AI109" i="2" a="1"/>
  <c r="AI109" i="2" s="1"/>
  <c r="AH109" i="2" a="1"/>
  <c r="AH109" i="2" s="1"/>
  <c r="AG109" i="2" a="1"/>
  <c r="AG109" i="2"/>
  <c r="AD109" i="2" a="1"/>
  <c r="AD109" i="2" s="1"/>
  <c r="Y109" i="2" a="1"/>
  <c r="Y109" i="2" s="1"/>
  <c r="V109" i="2"/>
  <c r="T109" i="2"/>
  <c r="R109" i="2" a="1"/>
  <c r="R109" i="2" s="1"/>
  <c r="Q109" i="2" a="1"/>
  <c r="Q109" i="2" s="1"/>
  <c r="P109" i="2" a="1"/>
  <c r="P109" i="2" s="1"/>
  <c r="O109" i="2" a="1"/>
  <c r="O109" i="2" s="1"/>
  <c r="N109" i="2" a="1"/>
  <c r="N109" i="2"/>
  <c r="M109" i="2" a="1"/>
  <c r="M109" i="2" s="1"/>
  <c r="K109" i="2" a="1"/>
  <c r="K109" i="2"/>
  <c r="I109" i="2" a="1"/>
  <c r="I109" i="2"/>
  <c r="AJ108" i="2" a="1"/>
  <c r="AJ108" i="2" s="1"/>
  <c r="AI108" i="2" a="1"/>
  <c r="AI108" i="2"/>
  <c r="AH108" i="2" a="1"/>
  <c r="AH108" i="2" s="1"/>
  <c r="AG108" i="2" a="1"/>
  <c r="AG108" i="2" s="1"/>
  <c r="AD108" i="2" a="1"/>
  <c r="AD108" i="2"/>
  <c r="AB108" i="2"/>
  <c r="Y108" i="2" a="1"/>
  <c r="Y108" i="2"/>
  <c r="V108" i="2"/>
  <c r="T108" i="2"/>
  <c r="R108" i="2" a="1"/>
  <c r="R108" i="2"/>
  <c r="Q108" i="2" a="1"/>
  <c r="Q108" i="2"/>
  <c r="P108" i="2" a="1"/>
  <c r="P108" i="2"/>
  <c r="O108" i="2" a="1"/>
  <c r="O108" i="2"/>
  <c r="N108" i="2" a="1"/>
  <c r="N108" i="2"/>
  <c r="M108" i="2" a="1"/>
  <c r="M108" i="2"/>
  <c r="K108" i="2" a="1"/>
  <c r="K108" i="2" s="1"/>
  <c r="AF108" i="2" s="1"/>
  <c r="I108" i="2" a="1"/>
  <c r="I108" i="2" s="1"/>
  <c r="AJ107" i="2" a="1"/>
  <c r="AJ107" i="2" s="1"/>
  <c r="AI107" i="2" a="1"/>
  <c r="AI107" i="2" s="1"/>
  <c r="AH107" i="2" a="1"/>
  <c r="AH107" i="2"/>
  <c r="AG107" i="2" a="1"/>
  <c r="AG107" i="2"/>
  <c r="AD107" i="2" a="1"/>
  <c r="AD107" i="2" s="1"/>
  <c r="AB107" i="2"/>
  <c r="Y107" i="2" a="1"/>
  <c r="Y107" i="2"/>
  <c r="V107" i="2"/>
  <c r="W107" i="2" s="1"/>
  <c r="T107" i="2"/>
  <c r="R107" i="2" a="1"/>
  <c r="R107" i="2" s="1"/>
  <c r="Q107" i="2" a="1"/>
  <c r="Q107" i="2" s="1"/>
  <c r="P107" i="2" a="1"/>
  <c r="P107" i="2" s="1"/>
  <c r="O107" i="2" a="1"/>
  <c r="O107" i="2"/>
  <c r="N107" i="2" a="1"/>
  <c r="N107" i="2" s="1"/>
  <c r="M107" i="2" a="1"/>
  <c r="M107" i="2" s="1"/>
  <c r="K107" i="2" a="1"/>
  <c r="K107" i="2"/>
  <c r="I107" i="2" a="1"/>
  <c r="I107" i="2"/>
  <c r="AJ106" i="2" a="1"/>
  <c r="AJ106" i="2"/>
  <c r="AI106" i="2" a="1"/>
  <c r="AI106" i="2" s="1"/>
  <c r="AH106" i="2" a="1"/>
  <c r="AH106" i="2" s="1"/>
  <c r="AG106" i="2" a="1"/>
  <c r="AG106" i="2" s="1"/>
  <c r="AF106" i="2"/>
  <c r="AD106" i="2" a="1"/>
  <c r="AD106" i="2"/>
  <c r="Y106" i="2" a="1"/>
  <c r="Y106" i="2"/>
  <c r="V106" i="2"/>
  <c r="T106" i="2"/>
  <c r="R106" i="2" a="1"/>
  <c r="R106" i="2"/>
  <c r="Q106" i="2" a="1"/>
  <c r="Q106" i="2"/>
  <c r="P106" i="2" a="1"/>
  <c r="P106" i="2"/>
  <c r="O106" i="2" a="1"/>
  <c r="O106" i="2" s="1"/>
  <c r="N106" i="2" a="1"/>
  <c r="N106" i="2"/>
  <c r="M106" i="2" a="1"/>
  <c r="M106" i="2"/>
  <c r="K106" i="2" a="1"/>
  <c r="K106" i="2" s="1"/>
  <c r="I106" i="2" a="1"/>
  <c r="I106" i="2" s="1"/>
  <c r="AJ105" i="2" a="1"/>
  <c r="AJ105" i="2"/>
  <c r="AI105" i="2" a="1"/>
  <c r="AI105" i="2"/>
  <c r="AH105" i="2" a="1"/>
  <c r="AH105" i="2"/>
  <c r="AG105" i="2" a="1"/>
  <c r="AG105" i="2"/>
  <c r="AD105" i="2" a="1"/>
  <c r="AD105" i="2" s="1"/>
  <c r="AB105" i="2"/>
  <c r="Y105" i="2" a="1"/>
  <c r="Y105" i="2" s="1"/>
  <c r="V105" i="2"/>
  <c r="W105" i="2" s="1"/>
  <c r="T105" i="2"/>
  <c r="R105" i="2" a="1"/>
  <c r="R105" i="2" s="1"/>
  <c r="Q105" i="2" a="1"/>
  <c r="Q105" i="2" s="1"/>
  <c r="P105" i="2" a="1"/>
  <c r="P105" i="2"/>
  <c r="O105" i="2" a="1"/>
  <c r="O105" i="2" s="1"/>
  <c r="N105" i="2" a="1"/>
  <c r="N105" i="2" s="1"/>
  <c r="M105" i="2" a="1"/>
  <c r="M105" i="2" s="1"/>
  <c r="L105" i="2"/>
  <c r="K105" i="2" a="1"/>
  <c r="K105" i="2"/>
  <c r="I105" i="2" a="1"/>
  <c r="I105" i="2"/>
  <c r="AJ104" i="2" a="1"/>
  <c r="AJ104" i="2" s="1"/>
  <c r="AI104" i="2" a="1"/>
  <c r="AI104" i="2" s="1"/>
  <c r="AH104" i="2" a="1"/>
  <c r="AH104" i="2" s="1"/>
  <c r="AG104" i="2" a="1"/>
  <c r="AG104" i="2" s="1"/>
  <c r="AF104" i="2"/>
  <c r="AD104" i="2" a="1"/>
  <c r="AD104" i="2"/>
  <c r="AC104" i="2"/>
  <c r="AB104" i="2"/>
  <c r="Y104" i="2" a="1"/>
  <c r="Y104" i="2"/>
  <c r="W104" i="2"/>
  <c r="AK104" i="2" s="1"/>
  <c r="V104" i="2"/>
  <c r="T104" i="2"/>
  <c r="R104" i="2" a="1"/>
  <c r="R104" i="2"/>
  <c r="Q104" i="2" a="1"/>
  <c r="Q104" i="2" s="1"/>
  <c r="P104" i="2" a="1"/>
  <c r="P104" i="2" s="1"/>
  <c r="O104" i="2" a="1"/>
  <c r="O104" i="2"/>
  <c r="N104" i="2" a="1"/>
  <c r="N104" i="2"/>
  <c r="M104" i="2" a="1"/>
  <c r="M104" i="2"/>
  <c r="K104" i="2" a="1"/>
  <c r="K104" i="2" s="1"/>
  <c r="I104" i="2" a="1"/>
  <c r="I104" i="2"/>
  <c r="AJ103" i="2" a="1"/>
  <c r="AJ103" i="2"/>
  <c r="AI103" i="2" a="1"/>
  <c r="AI103" i="2"/>
  <c r="AH103" i="2" a="1"/>
  <c r="AH103" i="2"/>
  <c r="AG103" i="2" a="1"/>
  <c r="AG103" i="2"/>
  <c r="AD103" i="2" a="1"/>
  <c r="AD103" i="2"/>
  <c r="AB103" i="2"/>
  <c r="Y103" i="2" a="1"/>
  <c r="Y103" i="2" s="1"/>
  <c r="V103" i="2"/>
  <c r="T103" i="2"/>
  <c r="R103" i="2" a="1"/>
  <c r="R103" i="2" s="1"/>
  <c r="Q103" i="2" a="1"/>
  <c r="Q103" i="2"/>
  <c r="P103" i="2" a="1"/>
  <c r="P103" i="2"/>
  <c r="O103" i="2" a="1"/>
  <c r="O103" i="2" s="1"/>
  <c r="N103" i="2" a="1"/>
  <c r="N103" i="2"/>
  <c r="M103" i="2" a="1"/>
  <c r="M103" i="2"/>
  <c r="K103" i="2" a="1"/>
  <c r="K103" i="2" s="1"/>
  <c r="I103" i="2" a="1"/>
  <c r="I103" i="2"/>
  <c r="AJ102" i="2" a="1"/>
  <c r="AJ102" i="2" s="1"/>
  <c r="AI102" i="2" a="1"/>
  <c r="AI102" i="2"/>
  <c r="AH102" i="2" a="1"/>
  <c r="AH102" i="2"/>
  <c r="AG102" i="2" a="1"/>
  <c r="AG102" i="2" s="1"/>
  <c r="AD102" i="2" a="1"/>
  <c r="AD102" i="2"/>
  <c r="AC102" i="2"/>
  <c r="AB102" i="2"/>
  <c r="Y102" i="2" a="1"/>
  <c r="Y102" i="2" s="1"/>
  <c r="V102" i="2"/>
  <c r="W102" i="2" s="1"/>
  <c r="T102" i="2"/>
  <c r="R102" i="2" a="1"/>
  <c r="R102" i="2" s="1"/>
  <c r="Q102" i="2" a="1"/>
  <c r="Q102" i="2"/>
  <c r="P102" i="2" a="1"/>
  <c r="P102" i="2" s="1"/>
  <c r="O102" i="2" a="1"/>
  <c r="O102" i="2" s="1"/>
  <c r="N102" i="2" a="1"/>
  <c r="N102" i="2"/>
  <c r="M102" i="2" a="1"/>
  <c r="M102" i="2"/>
  <c r="K102" i="2" a="1"/>
  <c r="K102" i="2"/>
  <c r="AF102" i="2" s="1"/>
  <c r="I102" i="2" a="1"/>
  <c r="I102" i="2"/>
  <c r="AJ101" i="2" a="1"/>
  <c r="AJ101" i="2" s="1"/>
  <c r="AI101" i="2" a="1"/>
  <c r="AI101" i="2"/>
  <c r="AH101" i="2" a="1"/>
  <c r="AH101" i="2"/>
  <c r="AG101" i="2" a="1"/>
  <c r="AG101" i="2" s="1"/>
  <c r="AD101" i="2" a="1"/>
  <c r="AD101" i="2" s="1"/>
  <c r="Y101" i="2" a="1"/>
  <c r="Y101" i="2"/>
  <c r="V101" i="2"/>
  <c r="W101" i="2" s="1"/>
  <c r="T101" i="2"/>
  <c r="R101" i="2" a="1"/>
  <c r="R101" i="2"/>
  <c r="Q101" i="2" a="1"/>
  <c r="Q101" i="2" s="1"/>
  <c r="P101" i="2" a="1"/>
  <c r="P101" i="2" s="1"/>
  <c r="O101" i="2" a="1"/>
  <c r="O101" i="2"/>
  <c r="N101" i="2" a="1"/>
  <c r="N101" i="2"/>
  <c r="M101" i="2" a="1"/>
  <c r="M101" i="2" s="1"/>
  <c r="K101" i="2" a="1"/>
  <c r="K101" i="2"/>
  <c r="L101" i="2" s="1"/>
  <c r="I101" i="2" a="1"/>
  <c r="I101" i="2" s="1"/>
  <c r="AJ100" i="2" a="1"/>
  <c r="AJ100" i="2"/>
  <c r="AI100" i="2" a="1"/>
  <c r="AI100" i="2"/>
  <c r="AH100" i="2" a="1"/>
  <c r="AH100" i="2" s="1"/>
  <c r="AG100" i="2" a="1"/>
  <c r="AG100" i="2"/>
  <c r="AD100" i="2" a="1"/>
  <c r="AD100" i="2" s="1"/>
  <c r="AB100" i="2"/>
  <c r="Y100" i="2" a="1"/>
  <c r="Y100" i="2"/>
  <c r="W100" i="2"/>
  <c r="V100" i="2"/>
  <c r="T100" i="2"/>
  <c r="R100" i="2" a="1"/>
  <c r="R100" i="2"/>
  <c r="Q100" i="2" a="1"/>
  <c r="Q100" i="2" s="1"/>
  <c r="P100" i="2" a="1"/>
  <c r="P100" i="2" s="1"/>
  <c r="O100" i="2" a="1"/>
  <c r="O100" i="2"/>
  <c r="N100" i="2" a="1"/>
  <c r="N100" i="2"/>
  <c r="M100" i="2" a="1"/>
  <c r="M100" i="2" s="1"/>
  <c r="K100" i="2" a="1"/>
  <c r="K100" i="2"/>
  <c r="L100" i="2" s="1"/>
  <c r="I100" i="2" a="1"/>
  <c r="I100" i="2" s="1"/>
  <c r="AJ99" i="2" a="1"/>
  <c r="AJ99" i="2"/>
  <c r="AI99" i="2" a="1"/>
  <c r="AI99" i="2"/>
  <c r="AH99" i="2" a="1"/>
  <c r="AH99" i="2" s="1"/>
  <c r="AG99" i="2" a="1"/>
  <c r="AG99" i="2"/>
  <c r="AD99" i="2" a="1"/>
  <c r="AD99" i="2" s="1"/>
  <c r="AB99" i="2"/>
  <c r="Y99" i="2" a="1"/>
  <c r="Y99" i="2"/>
  <c r="V99" i="2"/>
  <c r="T99" i="2"/>
  <c r="R99" i="2" a="1"/>
  <c r="R99" i="2"/>
  <c r="Q99" i="2" a="1"/>
  <c r="Q99" i="2" s="1"/>
  <c r="P99" i="2" a="1"/>
  <c r="P99" i="2"/>
  <c r="O99" i="2" a="1"/>
  <c r="O99" i="2"/>
  <c r="N99" i="2" a="1"/>
  <c r="N99" i="2" s="1"/>
  <c r="M99" i="2" a="1"/>
  <c r="M99" i="2"/>
  <c r="K99" i="2" a="1"/>
  <c r="K99" i="2" s="1"/>
  <c r="I99" i="2" a="1"/>
  <c r="I99" i="2" s="1"/>
  <c r="AJ98" i="2" a="1"/>
  <c r="AJ98" i="2"/>
  <c r="AI98" i="2" a="1"/>
  <c r="AI98" i="2" s="1"/>
  <c r="AH98" i="2" a="1"/>
  <c r="AH98" i="2"/>
  <c r="AG98" i="2" a="1"/>
  <c r="AG98" i="2" s="1"/>
  <c r="AD98" i="2" a="1"/>
  <c r="AD98" i="2" s="1"/>
  <c r="Y98" i="2" a="1"/>
  <c r="Y98" i="2"/>
  <c r="V98" i="2"/>
  <c r="T98" i="2"/>
  <c r="R98" i="2" a="1"/>
  <c r="R98" i="2" s="1"/>
  <c r="Q98" i="2" a="1"/>
  <c r="Q98" i="2" s="1"/>
  <c r="P98" i="2" a="1"/>
  <c r="P98" i="2"/>
  <c r="O98" i="2" a="1"/>
  <c r="O98" i="2" s="1"/>
  <c r="N98" i="2" a="1"/>
  <c r="N98" i="2" s="1"/>
  <c r="M98" i="2" a="1"/>
  <c r="M98" i="2"/>
  <c r="K98" i="2" a="1"/>
  <c r="K98" i="2" s="1"/>
  <c r="I98" i="2" a="1"/>
  <c r="I98" i="2"/>
  <c r="AJ97" i="2" a="1"/>
  <c r="AJ97" i="2" s="1"/>
  <c r="AI97" i="2" a="1"/>
  <c r="AI97" i="2" s="1"/>
  <c r="AH97" i="2" a="1"/>
  <c r="AH97" i="2"/>
  <c r="AG97" i="2" a="1"/>
  <c r="AG97" i="2" s="1"/>
  <c r="AD97" i="2" a="1"/>
  <c r="AD97" i="2"/>
  <c r="AB97" i="2"/>
  <c r="Y97" i="2" a="1"/>
  <c r="Y97" i="2" s="1"/>
  <c r="V97" i="2"/>
  <c r="T97" i="2"/>
  <c r="R97" i="2" a="1"/>
  <c r="R97" i="2" s="1"/>
  <c r="Q97" i="2" a="1"/>
  <c r="Q97" i="2"/>
  <c r="P97" i="2" a="1"/>
  <c r="P97" i="2"/>
  <c r="O97" i="2" a="1"/>
  <c r="O97" i="2" s="1"/>
  <c r="N97" i="2" a="1"/>
  <c r="N97" i="2"/>
  <c r="M97" i="2" a="1"/>
  <c r="M97" i="2"/>
  <c r="K97" i="2" a="1"/>
  <c r="K97" i="2" s="1"/>
  <c r="I97" i="2" a="1"/>
  <c r="I97" i="2"/>
  <c r="AJ96" i="2" a="1"/>
  <c r="AJ96" i="2" s="1"/>
  <c r="AI96" i="2" a="1"/>
  <c r="AI96" i="2"/>
  <c r="AH96" i="2" a="1"/>
  <c r="AH96" i="2" s="1"/>
  <c r="AG96" i="2" a="1"/>
  <c r="AG96" i="2" s="1"/>
  <c r="AD96" i="2" a="1"/>
  <c r="AD96" i="2"/>
  <c r="AC96" i="2"/>
  <c r="AB96" i="2"/>
  <c r="Y96" i="2" a="1"/>
  <c r="Y96" i="2" s="1"/>
  <c r="X96" i="2"/>
  <c r="W96" i="2"/>
  <c r="V96" i="2"/>
  <c r="T96" i="2"/>
  <c r="R96" i="2" a="1"/>
  <c r="R96" i="2" s="1"/>
  <c r="Q96" i="2" a="1"/>
  <c r="Q96" i="2"/>
  <c r="P96" i="2" a="1"/>
  <c r="P96" i="2"/>
  <c r="O96" i="2" a="1"/>
  <c r="O96" i="2" s="1"/>
  <c r="N96" i="2" a="1"/>
  <c r="N96" i="2"/>
  <c r="M96" i="2" a="1"/>
  <c r="M96" i="2" s="1"/>
  <c r="L96" i="2"/>
  <c r="K96" i="2" a="1"/>
  <c r="K96" i="2"/>
  <c r="AF96" i="2" s="1"/>
  <c r="I96" i="2" a="1"/>
  <c r="I96" i="2"/>
  <c r="AJ95" i="2" a="1"/>
  <c r="AJ95" i="2" s="1"/>
  <c r="AI95" i="2" a="1"/>
  <c r="AI95" i="2"/>
  <c r="AH95" i="2" a="1"/>
  <c r="AH95" i="2" s="1"/>
  <c r="AG95" i="2" a="1"/>
  <c r="AG95" i="2" s="1"/>
  <c r="AD95" i="2" a="1"/>
  <c r="AD95" i="2"/>
  <c r="AC95" i="2"/>
  <c r="AB95" i="2"/>
  <c r="Y95" i="2" a="1"/>
  <c r="Y95" i="2"/>
  <c r="X95" i="2"/>
  <c r="W95" i="2"/>
  <c r="V95" i="2"/>
  <c r="T95" i="2"/>
  <c r="R95" i="2" a="1"/>
  <c r="R95" i="2"/>
  <c r="Q95" i="2" a="1"/>
  <c r="Q95" i="2"/>
  <c r="P95" i="2" a="1"/>
  <c r="P95" i="2" s="1"/>
  <c r="O95" i="2" a="1"/>
  <c r="O95" i="2"/>
  <c r="N95" i="2" a="1"/>
  <c r="N95" i="2" s="1"/>
  <c r="M95" i="2" a="1"/>
  <c r="M95" i="2" s="1"/>
  <c r="K95" i="2" a="1"/>
  <c r="K95" i="2"/>
  <c r="L95" i="2" s="1"/>
  <c r="I95" i="2" a="1"/>
  <c r="I95" i="2"/>
  <c r="AJ94" i="2" a="1"/>
  <c r="AJ94" i="2"/>
  <c r="AI94" i="2" a="1"/>
  <c r="AI94" i="2" s="1"/>
  <c r="AH94" i="2" a="1"/>
  <c r="AH94" i="2" s="1"/>
  <c r="AG94" i="2" a="1"/>
  <c r="AG94" i="2"/>
  <c r="AD94" i="2" a="1"/>
  <c r="AD94" i="2"/>
  <c r="AB94" i="2"/>
  <c r="Y94" i="2" a="1"/>
  <c r="Y94" i="2"/>
  <c r="V94" i="2"/>
  <c r="T94" i="2"/>
  <c r="R94" i="2" a="1"/>
  <c r="R94" i="2"/>
  <c r="Q94" i="2" a="1"/>
  <c r="Q94" i="2" s="1"/>
  <c r="P94" i="2" a="1"/>
  <c r="P94" i="2" s="1"/>
  <c r="O94" i="2" a="1"/>
  <c r="O94" i="2"/>
  <c r="N94" i="2" a="1"/>
  <c r="N94" i="2" s="1"/>
  <c r="M94" i="2" a="1"/>
  <c r="M94" i="2" s="1"/>
  <c r="K94" i="2" a="1"/>
  <c r="K94" i="2"/>
  <c r="X94" i="2" s="1"/>
  <c r="I94" i="2" a="1"/>
  <c r="I94" i="2" s="1"/>
  <c r="AJ93" i="2" a="1"/>
  <c r="AJ93" i="2"/>
  <c r="AI93" i="2" a="1"/>
  <c r="AI93" i="2" s="1"/>
  <c r="AH93" i="2" a="1"/>
  <c r="AH93" i="2" s="1"/>
  <c r="AG93" i="2" a="1"/>
  <c r="AG93" i="2"/>
  <c r="AD93" i="2" a="1"/>
  <c r="AD93" i="2" s="1"/>
  <c r="AB93" i="2"/>
  <c r="Y93" i="2" a="1"/>
  <c r="Y93" i="2"/>
  <c r="V93" i="2"/>
  <c r="T93" i="2"/>
  <c r="R93" i="2" a="1"/>
  <c r="R93" i="2"/>
  <c r="Q93" i="2" a="1"/>
  <c r="Q93" i="2" s="1"/>
  <c r="P93" i="2" a="1"/>
  <c r="P93" i="2"/>
  <c r="O93" i="2" a="1"/>
  <c r="O93" i="2" s="1"/>
  <c r="N93" i="2" a="1"/>
  <c r="N93" i="2" s="1"/>
  <c r="M93" i="2" a="1"/>
  <c r="M93" i="2"/>
  <c r="K93" i="2" a="1"/>
  <c r="K93" i="2"/>
  <c r="AC93" i="2" s="1"/>
  <c r="I93" i="2" a="1"/>
  <c r="I93" i="2" s="1"/>
  <c r="AJ92" i="2" a="1"/>
  <c r="AJ92" i="2" s="1"/>
  <c r="AI92" i="2" a="1"/>
  <c r="AI92" i="2" s="1"/>
  <c r="AH92" i="2" a="1"/>
  <c r="AH92" i="2"/>
  <c r="AG92" i="2" a="1"/>
  <c r="AG92" i="2"/>
  <c r="AD92" i="2" a="1"/>
  <c r="AD92" i="2" s="1"/>
  <c r="AB92" i="2"/>
  <c r="Y92" i="2" a="1"/>
  <c r="Y92" i="2" s="1"/>
  <c r="V92" i="2"/>
  <c r="W92" i="2" s="1"/>
  <c r="T92" i="2"/>
  <c r="R92" i="2" a="1"/>
  <c r="R92" i="2"/>
  <c r="Q92" i="2" a="1"/>
  <c r="Q92" i="2" s="1"/>
  <c r="P92" i="2" a="1"/>
  <c r="P92" i="2"/>
  <c r="O92" i="2" a="1"/>
  <c r="O92" i="2" s="1"/>
  <c r="N92" i="2" a="1"/>
  <c r="N92" i="2" s="1"/>
  <c r="M92" i="2" a="1"/>
  <c r="M92" i="2"/>
  <c r="K92" i="2" a="1"/>
  <c r="K92" i="2" s="1"/>
  <c r="I92" i="2" a="1"/>
  <c r="I92" i="2"/>
  <c r="AJ91" i="2" a="1"/>
  <c r="AJ91" i="2" s="1"/>
  <c r="AI91" i="2" a="1"/>
  <c r="AI91" i="2" s="1"/>
  <c r="AH91" i="2" a="1"/>
  <c r="AH91" i="2"/>
  <c r="AG91" i="2" a="1"/>
  <c r="AG91" i="2"/>
  <c r="AD91" i="2" a="1"/>
  <c r="AD91" i="2"/>
  <c r="AB91" i="2"/>
  <c r="Y91" i="2" a="1"/>
  <c r="Y91" i="2" s="1"/>
  <c r="V91" i="2"/>
  <c r="W91" i="2" s="1"/>
  <c r="T91" i="2"/>
  <c r="R91" i="2" a="1"/>
  <c r="R91" i="2" s="1"/>
  <c r="Q91" i="2" a="1"/>
  <c r="Q91" i="2"/>
  <c r="P91" i="2" a="1"/>
  <c r="P91" i="2" s="1"/>
  <c r="O91" i="2" a="1"/>
  <c r="O91" i="2" s="1"/>
  <c r="N91" i="2" a="1"/>
  <c r="N91" i="2"/>
  <c r="M91" i="2" a="1"/>
  <c r="M91" i="2"/>
  <c r="K91" i="2" a="1"/>
  <c r="K91" i="2" s="1"/>
  <c r="I91" i="2" a="1"/>
  <c r="I91" i="2"/>
  <c r="AJ90" i="2" a="1"/>
  <c r="AJ90" i="2" s="1"/>
  <c r="AI90" i="2" a="1"/>
  <c r="AI90" i="2"/>
  <c r="AH90" i="2" a="1"/>
  <c r="AH90" i="2"/>
  <c r="AG90" i="2" a="1"/>
  <c r="AG90" i="2" s="1"/>
  <c r="AD90" i="2" a="1"/>
  <c r="AD90" i="2"/>
  <c r="AC90" i="2"/>
  <c r="AB90" i="2"/>
  <c r="Y90" i="2" a="1"/>
  <c r="Y90" i="2" s="1"/>
  <c r="V90" i="2"/>
  <c r="W90" i="2" s="1"/>
  <c r="T90" i="2"/>
  <c r="R90" i="2" a="1"/>
  <c r="R90" i="2" s="1"/>
  <c r="Q90" i="2" a="1"/>
  <c r="Q90" i="2"/>
  <c r="P90" i="2" a="1"/>
  <c r="P90" i="2" s="1"/>
  <c r="O90" i="2" a="1"/>
  <c r="O90" i="2" s="1"/>
  <c r="N90" i="2" a="1"/>
  <c r="N90" i="2"/>
  <c r="M90" i="2" a="1"/>
  <c r="M90" i="2"/>
  <c r="K90" i="2" a="1"/>
  <c r="K90" i="2"/>
  <c r="AF90" i="2" s="1"/>
  <c r="I90" i="2" a="1"/>
  <c r="I90" i="2"/>
  <c r="AJ89" i="2" a="1"/>
  <c r="AJ89" i="2" s="1"/>
  <c r="AI89" i="2" a="1"/>
  <c r="AI89" i="2"/>
  <c r="AH89" i="2" a="1"/>
  <c r="AH89" i="2"/>
  <c r="AG89" i="2" a="1"/>
  <c r="AG89" i="2" s="1"/>
  <c r="AD89" i="2" a="1"/>
  <c r="AD89" i="2" s="1"/>
  <c r="AB89" i="2"/>
  <c r="Y89" i="2" a="1"/>
  <c r="Y89" i="2"/>
  <c r="V89" i="2"/>
  <c r="W89" i="2" s="1"/>
  <c r="T89" i="2"/>
  <c r="R89" i="2" a="1"/>
  <c r="R89" i="2"/>
  <c r="Q89" i="2" a="1"/>
  <c r="Q89" i="2" s="1"/>
  <c r="P89" i="2" a="1"/>
  <c r="P89" i="2" s="1"/>
  <c r="O89" i="2" a="1"/>
  <c r="O89" i="2"/>
  <c r="N89" i="2" a="1"/>
  <c r="N89" i="2"/>
  <c r="M89" i="2" a="1"/>
  <c r="M89" i="2" s="1"/>
  <c r="K89" i="2" a="1"/>
  <c r="K89" i="2"/>
  <c r="L89" i="2" s="1"/>
  <c r="I89" i="2" a="1"/>
  <c r="I89" i="2" s="1"/>
  <c r="AJ88" i="2" a="1"/>
  <c r="AJ88" i="2"/>
  <c r="AI88" i="2" a="1"/>
  <c r="AI88" i="2"/>
  <c r="AH88" i="2" a="1"/>
  <c r="AH88" i="2" s="1"/>
  <c r="AG88" i="2" a="1"/>
  <c r="AG88" i="2"/>
  <c r="AD88" i="2" a="1"/>
  <c r="AD88" i="2" s="1"/>
  <c r="AB88" i="2"/>
  <c r="Y88" i="2" a="1"/>
  <c r="Y88" i="2"/>
  <c r="X88" i="2"/>
  <c r="W88" i="2"/>
  <c r="V88" i="2"/>
  <c r="T88" i="2"/>
  <c r="R88" i="2" a="1"/>
  <c r="R88" i="2"/>
  <c r="Q88" i="2" a="1"/>
  <c r="Q88" i="2" s="1"/>
  <c r="P88" i="2" a="1"/>
  <c r="P88" i="2" s="1"/>
  <c r="O88" i="2" a="1"/>
  <c r="O88" i="2"/>
  <c r="N88" i="2" a="1"/>
  <c r="N88" i="2"/>
  <c r="M88" i="2" a="1"/>
  <c r="M88" i="2" s="1"/>
  <c r="K88" i="2" a="1"/>
  <c r="K88" i="2"/>
  <c r="L88" i="2" s="1"/>
  <c r="I88" i="2" a="1"/>
  <c r="I88" i="2" s="1"/>
  <c r="AJ87" i="2" a="1"/>
  <c r="AJ87" i="2"/>
  <c r="AI87" i="2" a="1"/>
  <c r="AI87" i="2"/>
  <c r="AH87" i="2" a="1"/>
  <c r="AH87" i="2" s="1"/>
  <c r="AG87" i="2" a="1"/>
  <c r="AG87" i="2"/>
  <c r="AD87" i="2" a="1"/>
  <c r="AD87" i="2" s="1"/>
  <c r="AB87" i="2"/>
  <c r="Y87" i="2" a="1"/>
  <c r="Y87" i="2"/>
  <c r="V87" i="2"/>
  <c r="T87" i="2"/>
  <c r="R87" i="2" a="1"/>
  <c r="R87" i="2" s="1"/>
  <c r="Q87" i="2" a="1"/>
  <c r="Q87" i="2" s="1"/>
  <c r="P87" i="2" a="1"/>
  <c r="P87" i="2"/>
  <c r="O87" i="2" a="1"/>
  <c r="O87" i="2"/>
  <c r="N87" i="2" a="1"/>
  <c r="N87" i="2" s="1"/>
  <c r="M87" i="2" a="1"/>
  <c r="M87" i="2"/>
  <c r="K87" i="2" a="1"/>
  <c r="K87" i="2" s="1"/>
  <c r="I87" i="2" a="1"/>
  <c r="I87" i="2" s="1"/>
  <c r="AJ86" i="2" a="1"/>
  <c r="AJ86" i="2"/>
  <c r="AI86" i="2" a="1"/>
  <c r="AI86" i="2" s="1"/>
  <c r="AH86" i="2" a="1"/>
  <c r="AH86" i="2"/>
  <c r="AG86" i="2" a="1"/>
  <c r="AG86" i="2" s="1"/>
  <c r="AD86" i="2" a="1"/>
  <c r="AD86" i="2" s="1"/>
  <c r="AB86" i="2"/>
  <c r="Y86" i="2" a="1"/>
  <c r="Y86" i="2"/>
  <c r="V86" i="2"/>
  <c r="T86" i="2"/>
  <c r="R86" i="2" a="1"/>
  <c r="R86" i="2" s="1"/>
  <c r="Q86" i="2" a="1"/>
  <c r="Q86" i="2" s="1"/>
  <c r="P86" i="2" a="1"/>
  <c r="P86" i="2"/>
  <c r="O86" i="2" a="1"/>
  <c r="O86" i="2"/>
  <c r="N86" i="2" a="1"/>
  <c r="N86" i="2" s="1"/>
  <c r="M86" i="2" a="1"/>
  <c r="M86" i="2"/>
  <c r="K86" i="2" a="1"/>
  <c r="K86" i="2" s="1"/>
  <c r="I86" i="2" a="1"/>
  <c r="I86" i="2"/>
  <c r="AJ85" i="2" a="1"/>
  <c r="AJ85" i="2" s="1"/>
  <c r="AI85" i="2" a="1"/>
  <c r="AI85" i="2" s="1"/>
  <c r="AH85" i="2" a="1"/>
  <c r="AH85" i="2"/>
  <c r="AG85" i="2" a="1"/>
  <c r="AG85" i="2" s="1"/>
  <c r="AD85" i="2" a="1"/>
  <c r="AD85" i="2"/>
  <c r="AB85" i="2"/>
  <c r="Y85" i="2" a="1"/>
  <c r="Y85" i="2" s="1"/>
  <c r="V85" i="2"/>
  <c r="W85" i="2" s="1"/>
  <c r="T85" i="2"/>
  <c r="R85" i="2" a="1"/>
  <c r="R85" i="2" s="1"/>
  <c r="Q85" i="2" a="1"/>
  <c r="Q85" i="2"/>
  <c r="P85" i="2" a="1"/>
  <c r="P85" i="2"/>
  <c r="O85" i="2" a="1"/>
  <c r="O85" i="2" s="1"/>
  <c r="N85" i="2" a="1"/>
  <c r="N85" i="2"/>
  <c r="M85" i="2" a="1"/>
  <c r="M85" i="2" s="1"/>
  <c r="K85" i="2" a="1"/>
  <c r="K85" i="2" s="1"/>
  <c r="I85" i="2" a="1"/>
  <c r="I85" i="2"/>
  <c r="AJ84" i="2" a="1"/>
  <c r="AJ84" i="2" s="1"/>
  <c r="AI84" i="2" a="1"/>
  <c r="AI84" i="2"/>
  <c r="AH84" i="2" a="1"/>
  <c r="AH84" i="2" s="1"/>
  <c r="AG84" i="2" a="1"/>
  <c r="AG84" i="2" s="1"/>
  <c r="AD84" i="2" a="1"/>
  <c r="AD84" i="2"/>
  <c r="AC84" i="2"/>
  <c r="AB84" i="2"/>
  <c r="AK84" i="2" s="1"/>
  <c r="Y84" i="2" a="1"/>
  <c r="Y84" i="2" s="1"/>
  <c r="X84" i="2"/>
  <c r="W84" i="2"/>
  <c r="V84" i="2"/>
  <c r="T84" i="2"/>
  <c r="R84" i="2" a="1"/>
  <c r="R84" i="2" s="1"/>
  <c r="Q84" i="2" a="1"/>
  <c r="Q84" i="2"/>
  <c r="P84" i="2" a="1"/>
  <c r="P84" i="2"/>
  <c r="O84" i="2" a="1"/>
  <c r="O84" i="2" s="1"/>
  <c r="N84" i="2" a="1"/>
  <c r="N84" i="2"/>
  <c r="M84" i="2" a="1"/>
  <c r="M84" i="2" s="1"/>
  <c r="L84" i="2"/>
  <c r="K84" i="2" a="1"/>
  <c r="K84" i="2"/>
  <c r="AF84" i="2" s="1"/>
  <c r="I84" i="2" a="1"/>
  <c r="I84" i="2"/>
  <c r="AJ83" i="2" a="1"/>
  <c r="AJ83" i="2" s="1"/>
  <c r="AI83" i="2" a="1"/>
  <c r="AI83" i="2"/>
  <c r="AH83" i="2" a="1"/>
  <c r="AH83" i="2" s="1"/>
  <c r="AG83" i="2" a="1"/>
  <c r="AG83" i="2" s="1"/>
  <c r="AD83" i="2" a="1"/>
  <c r="AD83" i="2"/>
  <c r="AC83" i="2"/>
  <c r="Y83" i="2" a="1"/>
  <c r="Y83" i="2"/>
  <c r="X83" i="2"/>
  <c r="W83" i="2"/>
  <c r="V83" i="2"/>
  <c r="T83" i="2"/>
  <c r="R83" i="2" a="1"/>
  <c r="R83" i="2"/>
  <c r="Q83" i="2" a="1"/>
  <c r="Q83" i="2"/>
  <c r="P83" i="2" a="1"/>
  <c r="P83" i="2" s="1"/>
  <c r="O83" i="2" a="1"/>
  <c r="O83" i="2"/>
  <c r="N83" i="2" a="1"/>
  <c r="N83" i="2" s="1"/>
  <c r="M83" i="2" a="1"/>
  <c r="M83" i="2" s="1"/>
  <c r="K83" i="2" a="1"/>
  <c r="K83" i="2"/>
  <c r="L83" i="2" s="1"/>
  <c r="I83" i="2" a="1"/>
  <c r="I83" i="2"/>
  <c r="AJ82" i="2" a="1"/>
  <c r="AJ82" i="2"/>
  <c r="AI82" i="2" a="1"/>
  <c r="AI82" i="2" s="1"/>
  <c r="AH82" i="2" a="1"/>
  <c r="AH82" i="2" s="1"/>
  <c r="AG82" i="2" a="1"/>
  <c r="AG82" i="2"/>
  <c r="AD82" i="2" a="1"/>
  <c r="AD82" i="2"/>
  <c r="Y82" i="2" a="1"/>
  <c r="Y82" i="2"/>
  <c r="V82" i="2"/>
  <c r="T82" i="2"/>
  <c r="R82" i="2" a="1"/>
  <c r="R82" i="2"/>
  <c r="Q82" i="2" a="1"/>
  <c r="Q82" i="2"/>
  <c r="P82" i="2" a="1"/>
  <c r="P82" i="2" s="1"/>
  <c r="O82" i="2" a="1"/>
  <c r="O82" i="2"/>
  <c r="N82" i="2" a="1"/>
  <c r="N82" i="2" s="1"/>
  <c r="M82" i="2" a="1"/>
  <c r="M82" i="2" s="1"/>
  <c r="K82" i="2" a="1"/>
  <c r="K82" i="2"/>
  <c r="AB82" i="2" s="1"/>
  <c r="I82" i="2" a="1"/>
  <c r="I82" i="2" s="1"/>
  <c r="AJ81" i="2" a="1"/>
  <c r="AJ81" i="2"/>
  <c r="AI81" i="2" a="1"/>
  <c r="AI81" i="2" s="1"/>
  <c r="AH81" i="2" a="1"/>
  <c r="AH81" i="2" s="1"/>
  <c r="AG81" i="2" a="1"/>
  <c r="AG81" i="2"/>
  <c r="AD81" i="2" a="1"/>
  <c r="AD81" i="2" s="1"/>
  <c r="AB81" i="2"/>
  <c r="Y81" i="2" a="1"/>
  <c r="Y81" i="2"/>
  <c r="V81" i="2"/>
  <c r="T81" i="2"/>
  <c r="R81" i="2" a="1"/>
  <c r="R81" i="2"/>
  <c r="Q81" i="2" a="1"/>
  <c r="Q81" i="2" s="1"/>
  <c r="P81" i="2" a="1"/>
  <c r="P81" i="2"/>
  <c r="O81" i="2" a="1"/>
  <c r="O81" i="2" s="1"/>
  <c r="N81" i="2" a="1"/>
  <c r="N81" i="2" s="1"/>
  <c r="M81" i="2" a="1"/>
  <c r="M81" i="2"/>
  <c r="K81" i="2" a="1"/>
  <c r="K81" i="2"/>
  <c r="AC81" i="2" s="1"/>
  <c r="I81" i="2" a="1"/>
  <c r="I81" i="2" s="1"/>
  <c r="AJ80" i="2" a="1"/>
  <c r="AJ80" i="2" s="1"/>
  <c r="AI80" i="2" a="1"/>
  <c r="AI80" i="2" s="1"/>
  <c r="AH80" i="2" a="1"/>
  <c r="AH80" i="2"/>
  <c r="AG80" i="2" a="1"/>
  <c r="AG80" i="2"/>
  <c r="AD80" i="2" a="1"/>
  <c r="AD80" i="2" s="1"/>
  <c r="AB80" i="2"/>
  <c r="Y80" i="2" a="1"/>
  <c r="Y80" i="2" s="1"/>
  <c r="V80" i="2"/>
  <c r="W80" i="2" s="1"/>
  <c r="T80" i="2"/>
  <c r="R80" i="2" a="1"/>
  <c r="R80" i="2"/>
  <c r="Q80" i="2" a="1"/>
  <c r="Q80" i="2" s="1"/>
  <c r="P80" i="2" a="1"/>
  <c r="P80" i="2"/>
  <c r="O80" i="2" a="1"/>
  <c r="O80" i="2" s="1"/>
  <c r="N80" i="2" a="1"/>
  <c r="N80" i="2" s="1"/>
  <c r="M80" i="2" a="1"/>
  <c r="M80" i="2"/>
  <c r="K80" i="2" a="1"/>
  <c r="K80" i="2" s="1"/>
  <c r="I80" i="2" a="1"/>
  <c r="I80" i="2"/>
  <c r="AJ79" i="2" a="1"/>
  <c r="AJ79" i="2" s="1"/>
  <c r="AI79" i="2" a="1"/>
  <c r="AI79" i="2" s="1"/>
  <c r="AH79" i="2" a="1"/>
  <c r="AH79" i="2"/>
  <c r="AG79" i="2" a="1"/>
  <c r="AG79" i="2"/>
  <c r="AD79" i="2" a="1"/>
  <c r="AD79" i="2"/>
  <c r="AB79" i="2"/>
  <c r="Y79" i="2" a="1"/>
  <c r="Y79" i="2" s="1"/>
  <c r="V79" i="2"/>
  <c r="T79" i="2"/>
  <c r="R79" i="2" a="1"/>
  <c r="R79" i="2" s="1"/>
  <c r="Q79" i="2" a="1"/>
  <c r="Q79" i="2"/>
  <c r="P79" i="2" a="1"/>
  <c r="P79" i="2"/>
  <c r="O79" i="2" a="1"/>
  <c r="O79" i="2" s="1"/>
  <c r="N79" i="2" a="1"/>
  <c r="N79" i="2"/>
  <c r="M79" i="2" a="1"/>
  <c r="M79" i="2"/>
  <c r="K79" i="2" a="1"/>
  <c r="K79" i="2" s="1"/>
  <c r="I79" i="2" a="1"/>
  <c r="I79" i="2"/>
  <c r="AJ78" i="2" a="1"/>
  <c r="AJ78" i="2" s="1"/>
  <c r="AI78" i="2" a="1"/>
  <c r="AI78" i="2"/>
  <c r="AH78" i="2" a="1"/>
  <c r="AH78" i="2"/>
  <c r="AG78" i="2" a="1"/>
  <c r="AG78" i="2" s="1"/>
  <c r="AD78" i="2" a="1"/>
  <c r="AD78" i="2"/>
  <c r="AC78" i="2"/>
  <c r="AB78" i="2"/>
  <c r="Y78" i="2" a="1"/>
  <c r="Y78" i="2" s="1"/>
  <c r="V78" i="2"/>
  <c r="W78" i="2" s="1"/>
  <c r="T78" i="2"/>
  <c r="R78" i="2" a="1"/>
  <c r="R78" i="2" s="1"/>
  <c r="Q78" i="2" a="1"/>
  <c r="Q78" i="2"/>
  <c r="P78" i="2" a="1"/>
  <c r="P78" i="2" s="1"/>
  <c r="O78" i="2" a="1"/>
  <c r="O78" i="2" s="1"/>
  <c r="N78" i="2" a="1"/>
  <c r="N78" i="2"/>
  <c r="M78" i="2" a="1"/>
  <c r="M78" i="2"/>
  <c r="K78" i="2" a="1"/>
  <c r="K78" i="2"/>
  <c r="AF78" i="2" s="1"/>
  <c r="I78" i="2" a="1"/>
  <c r="I78" i="2"/>
  <c r="AJ77" i="2" a="1"/>
  <c r="AJ77" i="2" s="1"/>
  <c r="AI77" i="2" a="1"/>
  <c r="AI77" i="2"/>
  <c r="AH77" i="2" a="1"/>
  <c r="AH77" i="2" s="1"/>
  <c r="AG77" i="2" a="1"/>
  <c r="AG77" i="2" s="1"/>
  <c r="AD77" i="2" a="1"/>
  <c r="AD77" i="2"/>
  <c r="AB77" i="2"/>
  <c r="Y77" i="2" a="1"/>
  <c r="Y77" i="2"/>
  <c r="V77" i="2"/>
  <c r="W77" i="2" s="1"/>
  <c r="T77" i="2"/>
  <c r="R77" i="2" a="1"/>
  <c r="R77" i="2"/>
  <c r="Q77" i="2" a="1"/>
  <c r="Q77" i="2" s="1"/>
  <c r="P77" i="2" a="1"/>
  <c r="P77" i="2" s="1"/>
  <c r="O77" i="2" a="1"/>
  <c r="O77" i="2"/>
  <c r="N77" i="2" a="1"/>
  <c r="N77" i="2"/>
  <c r="M77" i="2" a="1"/>
  <c r="M77" i="2" s="1"/>
  <c r="K77" i="2" a="1"/>
  <c r="K77" i="2"/>
  <c r="L77" i="2" s="1"/>
  <c r="I77" i="2" a="1"/>
  <c r="I77" i="2" s="1"/>
  <c r="AJ76" i="2" a="1"/>
  <c r="AJ76" i="2"/>
  <c r="AI76" i="2" a="1"/>
  <c r="AI76" i="2"/>
  <c r="AH76" i="2" a="1"/>
  <c r="AH76" i="2" s="1"/>
  <c r="AG76" i="2" a="1"/>
  <c r="AG76" i="2"/>
  <c r="AD76" i="2" a="1"/>
  <c r="AD76" i="2" s="1"/>
  <c r="AB76" i="2"/>
  <c r="Y76" i="2" a="1"/>
  <c r="Y76" i="2"/>
  <c r="X76" i="2"/>
  <c r="W76" i="2"/>
  <c r="V76" i="2"/>
  <c r="T76" i="2"/>
  <c r="R76" i="2" a="1"/>
  <c r="R76" i="2"/>
  <c r="Q76" i="2" a="1"/>
  <c r="Q76" i="2" s="1"/>
  <c r="P76" i="2" a="1"/>
  <c r="P76" i="2" s="1"/>
  <c r="O76" i="2" a="1"/>
  <c r="O76" i="2"/>
  <c r="N76" i="2" a="1"/>
  <c r="N76" i="2"/>
  <c r="M76" i="2" a="1"/>
  <c r="M76" i="2" s="1"/>
  <c r="K76" i="2" a="1"/>
  <c r="K76" i="2"/>
  <c r="L76" i="2" s="1"/>
  <c r="I76" i="2" a="1"/>
  <c r="I76" i="2" s="1"/>
  <c r="AJ75" i="2" a="1"/>
  <c r="AJ75" i="2"/>
  <c r="AI75" i="2" a="1"/>
  <c r="AI75" i="2"/>
  <c r="AH75" i="2" a="1"/>
  <c r="AH75" i="2" s="1"/>
  <c r="AG75" i="2" a="1"/>
  <c r="AG75" i="2"/>
  <c r="AD75" i="2" a="1"/>
  <c r="AD75" i="2" s="1"/>
  <c r="AB75" i="2"/>
  <c r="Y75" i="2" a="1"/>
  <c r="Y75" i="2"/>
  <c r="V75" i="2"/>
  <c r="T75" i="2"/>
  <c r="R75" i="2" a="1"/>
  <c r="R75" i="2"/>
  <c r="Q75" i="2" a="1"/>
  <c r="Q75" i="2" s="1"/>
  <c r="P75" i="2" a="1"/>
  <c r="P75" i="2"/>
  <c r="O75" i="2" a="1"/>
  <c r="O75" i="2"/>
  <c r="N75" i="2" a="1"/>
  <c r="N75" i="2" s="1"/>
  <c r="M75" i="2" a="1"/>
  <c r="M75" i="2"/>
  <c r="K75" i="2" a="1"/>
  <c r="K75" i="2" s="1"/>
  <c r="I75" i="2" a="1"/>
  <c r="I75" i="2" s="1"/>
  <c r="AJ74" i="2" a="1"/>
  <c r="AJ74" i="2"/>
  <c r="AI74" i="2" a="1"/>
  <c r="AI74" i="2" s="1"/>
  <c r="AH74" i="2" a="1"/>
  <c r="AH74" i="2"/>
  <c r="AG74" i="2" a="1"/>
  <c r="AG74" i="2" s="1"/>
  <c r="AD74" i="2" a="1"/>
  <c r="AD74" i="2" s="1"/>
  <c r="AB74" i="2"/>
  <c r="Y74" i="2" a="1"/>
  <c r="Y74" i="2"/>
  <c r="V74" i="2"/>
  <c r="T74" i="2"/>
  <c r="R74" i="2" a="1"/>
  <c r="R74" i="2" s="1"/>
  <c r="Q74" i="2" a="1"/>
  <c r="Q74" i="2" s="1"/>
  <c r="P74" i="2" a="1"/>
  <c r="P74" i="2"/>
  <c r="O74" i="2" a="1"/>
  <c r="O74" i="2"/>
  <c r="N74" i="2" a="1"/>
  <c r="N74" i="2" s="1"/>
  <c r="M74" i="2" a="1"/>
  <c r="M74" i="2"/>
  <c r="K74" i="2" a="1"/>
  <c r="K74" i="2" s="1"/>
  <c r="I74" i="2" a="1"/>
  <c r="I74" i="2"/>
  <c r="AJ73" i="2" a="1"/>
  <c r="AJ73" i="2"/>
  <c r="AI73" i="2" a="1"/>
  <c r="AI73" i="2" s="1"/>
  <c r="AH73" i="2" a="1"/>
  <c r="AH73" i="2"/>
  <c r="AG73" i="2" a="1"/>
  <c r="AG73" i="2" s="1"/>
  <c r="AD73" i="2" a="1"/>
  <c r="AD73" i="2"/>
  <c r="AB73" i="2"/>
  <c r="Y73" i="2" a="1"/>
  <c r="Y73" i="2" s="1"/>
  <c r="V73" i="2"/>
  <c r="T73" i="2"/>
  <c r="R73" i="2" a="1"/>
  <c r="R73" i="2" s="1"/>
  <c r="Q73" i="2" a="1"/>
  <c r="Q73" i="2"/>
  <c r="P73" i="2" a="1"/>
  <c r="P73" i="2"/>
  <c r="O73" i="2" a="1"/>
  <c r="O73" i="2" s="1"/>
  <c r="N73" i="2" a="1"/>
  <c r="N73" i="2"/>
  <c r="M73" i="2" a="1"/>
  <c r="M73" i="2"/>
  <c r="K73" i="2" a="1"/>
  <c r="K73" i="2" s="1"/>
  <c r="I73" i="2" a="1"/>
  <c r="I73" i="2"/>
  <c r="AJ72" i="2" a="1"/>
  <c r="AJ72" i="2" s="1"/>
  <c r="AI72" i="2" a="1"/>
  <c r="AI72" i="2"/>
  <c r="AH72" i="2" a="1"/>
  <c r="AH72" i="2" s="1"/>
  <c r="AG72" i="2" a="1"/>
  <c r="AG72" i="2" s="1"/>
  <c r="AD72" i="2" a="1"/>
  <c r="AD72" i="2"/>
  <c r="AC72" i="2"/>
  <c r="AB72" i="2"/>
  <c r="AK72" i="2" s="1"/>
  <c r="Y72" i="2" a="1"/>
  <c r="Y72" i="2" s="1"/>
  <c r="X72" i="2"/>
  <c r="W72" i="2"/>
  <c r="V72" i="2"/>
  <c r="T72" i="2"/>
  <c r="R72" i="2" a="1"/>
  <c r="R72" i="2" s="1"/>
  <c r="Q72" i="2" a="1"/>
  <c r="Q72" i="2"/>
  <c r="P72" i="2" a="1"/>
  <c r="P72" i="2"/>
  <c r="O72" i="2" a="1"/>
  <c r="O72" i="2" s="1"/>
  <c r="N72" i="2" a="1"/>
  <c r="N72" i="2"/>
  <c r="M72" i="2" a="1"/>
  <c r="M72" i="2" s="1"/>
  <c r="L72" i="2"/>
  <c r="K72" i="2" a="1"/>
  <c r="K72" i="2"/>
  <c r="AF72" i="2" s="1"/>
  <c r="I72" i="2" a="1"/>
  <c r="I72" i="2"/>
  <c r="AJ71" i="2" a="1"/>
  <c r="AJ71" i="2" s="1"/>
  <c r="AI71" i="2" a="1"/>
  <c r="AI71" i="2"/>
  <c r="AH71" i="2" a="1"/>
  <c r="AH71" i="2" s="1"/>
  <c r="AG71" i="2" a="1"/>
  <c r="AG71" i="2" s="1"/>
  <c r="AD71" i="2" a="1"/>
  <c r="AD71" i="2"/>
  <c r="AC71" i="2"/>
  <c r="AB71" i="2"/>
  <c r="Y71" i="2" a="1"/>
  <c r="Y71" i="2"/>
  <c r="X71" i="2"/>
  <c r="W71" i="2"/>
  <c r="V71" i="2"/>
  <c r="T71" i="2"/>
  <c r="R71" i="2" a="1"/>
  <c r="R71" i="2"/>
  <c r="Q71" i="2" a="1"/>
  <c r="Q71" i="2"/>
  <c r="P71" i="2" a="1"/>
  <c r="P71" i="2" s="1"/>
  <c r="O71" i="2" a="1"/>
  <c r="O71" i="2"/>
  <c r="N71" i="2" a="1"/>
  <c r="N71" i="2"/>
  <c r="M71" i="2" a="1"/>
  <c r="M71" i="2" s="1"/>
  <c r="K71" i="2" a="1"/>
  <c r="K71" i="2"/>
  <c r="L71" i="2" s="1"/>
  <c r="I71" i="2" a="1"/>
  <c r="I71" i="2"/>
  <c r="AJ70" i="2" a="1"/>
  <c r="AJ70" i="2"/>
  <c r="AI70" i="2" a="1"/>
  <c r="AI70" i="2" s="1"/>
  <c r="AH70" i="2" a="1"/>
  <c r="AH70" i="2" s="1"/>
  <c r="AG70" i="2" a="1"/>
  <c r="AG70" i="2"/>
  <c r="AD70" i="2" a="1"/>
  <c r="AD70" i="2"/>
  <c r="AB70" i="2"/>
  <c r="Y70" i="2" a="1"/>
  <c r="Y70" i="2"/>
  <c r="V70" i="2"/>
  <c r="T70" i="2"/>
  <c r="R70" i="2" a="1"/>
  <c r="R70" i="2"/>
  <c r="Q70" i="2" a="1"/>
  <c r="Q70" i="2"/>
  <c r="P70" i="2" a="1"/>
  <c r="P70" i="2" s="1"/>
  <c r="O70" i="2" a="1"/>
  <c r="O70" i="2"/>
  <c r="N70" i="2" a="1"/>
  <c r="N70" i="2" s="1"/>
  <c r="M70" i="2" a="1"/>
  <c r="M70" i="2" s="1"/>
  <c r="K70" i="2" a="1"/>
  <c r="K70" i="2"/>
  <c r="X70" i="2" s="1"/>
  <c r="I70" i="2" a="1"/>
  <c r="I70" i="2" s="1"/>
  <c r="AJ69" i="2" a="1"/>
  <c r="AJ69" i="2"/>
  <c r="AI69" i="2" a="1"/>
  <c r="AI69" i="2" s="1"/>
  <c r="AH69" i="2" a="1"/>
  <c r="AH69" i="2" s="1"/>
  <c r="AG69" i="2" a="1"/>
  <c r="AG69" i="2"/>
  <c r="AD69" i="2" a="1"/>
  <c r="AD69" i="2" s="1"/>
  <c r="Y69" i="2" a="1"/>
  <c r="Y69" i="2" s="1"/>
  <c r="V69" i="2"/>
  <c r="T69" i="2"/>
  <c r="R69" i="2" a="1"/>
  <c r="R69" i="2"/>
  <c r="Q69" i="2" a="1"/>
  <c r="Q69" i="2" s="1"/>
  <c r="P69" i="2" a="1"/>
  <c r="P69" i="2"/>
  <c r="O69" i="2" a="1"/>
  <c r="O69" i="2" s="1"/>
  <c r="N69" i="2" a="1"/>
  <c r="N69" i="2" s="1"/>
  <c r="M69" i="2" a="1"/>
  <c r="M69" i="2"/>
  <c r="K69" i="2" a="1"/>
  <c r="K69" i="2"/>
  <c r="AC69" i="2" s="1"/>
  <c r="I69" i="2" a="1"/>
  <c r="I69" i="2" s="1"/>
  <c r="AJ68" i="2" a="1"/>
  <c r="AJ68" i="2" s="1"/>
  <c r="AI68" i="2" a="1"/>
  <c r="AI68" i="2" s="1"/>
  <c r="AH68" i="2" a="1"/>
  <c r="AH68" i="2"/>
  <c r="AG68" i="2" a="1"/>
  <c r="AG68" i="2"/>
  <c r="AD68" i="2" a="1"/>
  <c r="AD68" i="2" s="1"/>
  <c r="AB68" i="2"/>
  <c r="Y68" i="2" a="1"/>
  <c r="Y68" i="2" s="1"/>
  <c r="V68" i="2"/>
  <c r="W68" i="2" s="1"/>
  <c r="T68" i="2"/>
  <c r="R68" i="2" a="1"/>
  <c r="R68" i="2"/>
  <c r="Q68" i="2" a="1"/>
  <c r="Q68" i="2" s="1"/>
  <c r="P68" i="2" a="1"/>
  <c r="P68" i="2"/>
  <c r="O68" i="2" a="1"/>
  <c r="O68" i="2" s="1"/>
  <c r="N68" i="2" a="1"/>
  <c r="N68" i="2" s="1"/>
  <c r="M68" i="2" a="1"/>
  <c r="M68" i="2"/>
  <c r="K68" i="2" a="1"/>
  <c r="K68" i="2" s="1"/>
  <c r="I68" i="2" a="1"/>
  <c r="I68" i="2"/>
  <c r="AJ67" i="2" a="1"/>
  <c r="AJ67" i="2" s="1"/>
  <c r="AI67" i="2" a="1"/>
  <c r="AI67" i="2" s="1"/>
  <c r="AH67" i="2" a="1"/>
  <c r="AH67" i="2"/>
  <c r="AG67" i="2" a="1"/>
  <c r="AG67" i="2"/>
  <c r="AD67" i="2" a="1"/>
  <c r="AD67" i="2"/>
  <c r="Y67" i="2" a="1"/>
  <c r="Y67" i="2" s="1"/>
  <c r="V67" i="2"/>
  <c r="W67" i="2" s="1"/>
  <c r="T67" i="2"/>
  <c r="R67" i="2" a="1"/>
  <c r="R67" i="2" s="1"/>
  <c r="Q67" i="2" a="1"/>
  <c r="Q67" i="2"/>
  <c r="P67" i="2" a="1"/>
  <c r="P67" i="2" s="1"/>
  <c r="O67" i="2" a="1"/>
  <c r="O67" i="2" s="1"/>
  <c r="N67" i="2" a="1"/>
  <c r="N67" i="2"/>
  <c r="M67" i="2" a="1"/>
  <c r="M67" i="2"/>
  <c r="K67" i="2" a="1"/>
  <c r="K67" i="2" s="1"/>
  <c r="I67" i="2" a="1"/>
  <c r="I67" i="2"/>
  <c r="AJ66" i="2" a="1"/>
  <c r="AJ66" i="2" s="1"/>
  <c r="AI66" i="2" a="1"/>
  <c r="AI66" i="2"/>
  <c r="AH66" i="2" a="1"/>
  <c r="AH66" i="2"/>
  <c r="AG66" i="2" a="1"/>
  <c r="AG66" i="2" s="1"/>
  <c r="AD66" i="2" a="1"/>
  <c r="AD66" i="2"/>
  <c r="AC66" i="2"/>
  <c r="AB66" i="2"/>
  <c r="Y66" i="2" a="1"/>
  <c r="Y66" i="2" s="1"/>
  <c r="V66" i="2"/>
  <c r="W66" i="2" s="1"/>
  <c r="T66" i="2"/>
  <c r="R66" i="2" a="1"/>
  <c r="R66" i="2" s="1"/>
  <c r="Q66" i="2" a="1"/>
  <c r="Q66" i="2"/>
  <c r="P66" i="2" a="1"/>
  <c r="P66" i="2" s="1"/>
  <c r="O66" i="2" a="1"/>
  <c r="O66" i="2" s="1"/>
  <c r="N66" i="2" a="1"/>
  <c r="N66" i="2"/>
  <c r="M66" i="2" a="1"/>
  <c r="M66" i="2"/>
  <c r="K66" i="2" a="1"/>
  <c r="K66" i="2"/>
  <c r="AF66" i="2" s="1"/>
  <c r="I66" i="2" a="1"/>
  <c r="I66" i="2" s="1"/>
  <c r="AJ65" i="2" a="1"/>
  <c r="AJ65" i="2" s="1"/>
  <c r="AI65" i="2" a="1"/>
  <c r="AI65" i="2"/>
  <c r="AH65" i="2" a="1"/>
  <c r="AH65" i="2"/>
  <c r="AG65" i="2" a="1"/>
  <c r="AG65" i="2" s="1"/>
  <c r="AD65" i="2" a="1"/>
  <c r="AD65" i="2" s="1"/>
  <c r="Y65" i="2" a="1"/>
  <c r="Y65" i="2" s="1"/>
  <c r="V65" i="2"/>
  <c r="W65" i="2" s="1"/>
  <c r="T65" i="2"/>
  <c r="R65" i="2" a="1"/>
  <c r="R65" i="2"/>
  <c r="Q65" i="2" a="1"/>
  <c r="Q65" i="2" s="1"/>
  <c r="P65" i="2" a="1"/>
  <c r="P65" i="2" s="1"/>
  <c r="O65" i="2" a="1"/>
  <c r="O65" i="2" s="1"/>
  <c r="N65" i="2" a="1"/>
  <c r="N65" i="2"/>
  <c r="M65" i="2" a="1"/>
  <c r="M65" i="2" s="1"/>
  <c r="K65" i="2" a="1"/>
  <c r="K65" i="2"/>
  <c r="L65" i="2" s="1"/>
  <c r="I65" i="2" a="1"/>
  <c r="I65" i="2" s="1"/>
  <c r="AJ64" i="2" a="1"/>
  <c r="AJ64" i="2" s="1"/>
  <c r="AI64" i="2" a="1"/>
  <c r="AI64" i="2"/>
  <c r="AH64" i="2" a="1"/>
  <c r="AH64" i="2" s="1"/>
  <c r="AG64" i="2" a="1"/>
  <c r="AG64" i="2"/>
  <c r="AD64" i="2" a="1"/>
  <c r="AD64" i="2" s="1"/>
  <c r="AB64" i="2"/>
  <c r="Y64" i="2" a="1"/>
  <c r="Y64" i="2"/>
  <c r="V64" i="2"/>
  <c r="T64" i="2"/>
  <c r="R64" i="2" a="1"/>
  <c r="R64" i="2"/>
  <c r="Q64" i="2" a="1"/>
  <c r="Q64" i="2" s="1"/>
  <c r="P64" i="2" a="1"/>
  <c r="P64" i="2" s="1"/>
  <c r="O64" i="2" a="1"/>
  <c r="O64" i="2"/>
  <c r="N64" i="2" a="1"/>
  <c r="N64" i="2"/>
  <c r="M64" i="2" a="1"/>
  <c r="M64" i="2" s="1"/>
  <c r="K64" i="2" a="1"/>
  <c r="K64" i="2" s="1"/>
  <c r="I64" i="2" a="1"/>
  <c r="I64" i="2" s="1"/>
  <c r="AJ63" i="2" a="1"/>
  <c r="AJ63" i="2"/>
  <c r="AI63" i="2" a="1"/>
  <c r="AI63" i="2"/>
  <c r="AH63" i="2" a="1"/>
  <c r="AH63" i="2" s="1"/>
  <c r="AG63" i="2" a="1"/>
  <c r="AG63" i="2"/>
  <c r="AD63" i="2" a="1"/>
  <c r="AD63" i="2" s="1"/>
  <c r="AB63" i="2"/>
  <c r="Y63" i="2" a="1"/>
  <c r="Y63" i="2"/>
  <c r="V63" i="2"/>
  <c r="T63" i="2"/>
  <c r="R63" i="2" a="1"/>
  <c r="R63" i="2" s="1"/>
  <c r="Q63" i="2" a="1"/>
  <c r="Q63" i="2" s="1"/>
  <c r="P63" i="2" a="1"/>
  <c r="P63" i="2" s="1"/>
  <c r="O63" i="2" a="1"/>
  <c r="O63" i="2"/>
  <c r="N63" i="2" a="1"/>
  <c r="N63" i="2" s="1"/>
  <c r="M63" i="2" a="1"/>
  <c r="M63" i="2"/>
  <c r="K63" i="2" a="1"/>
  <c r="K63" i="2" s="1"/>
  <c r="I63" i="2" a="1"/>
  <c r="I63" i="2" s="1"/>
  <c r="AJ62" i="2" a="1"/>
  <c r="AJ62" i="2"/>
  <c r="AI62" i="2" a="1"/>
  <c r="AI62" i="2" s="1"/>
  <c r="AH62" i="2" a="1"/>
  <c r="AH62" i="2"/>
  <c r="AG62" i="2" a="1"/>
  <c r="AG62" i="2" s="1"/>
  <c r="AD62" i="2" a="1"/>
  <c r="AD62" i="2" s="1"/>
  <c r="AB62" i="2"/>
  <c r="Y62" i="2" a="1"/>
  <c r="Y62" i="2"/>
  <c r="V62" i="2"/>
  <c r="T62" i="2"/>
  <c r="R62" i="2" a="1"/>
  <c r="R62" i="2" s="1"/>
  <c r="Q62" i="2" a="1"/>
  <c r="Q62" i="2" s="1"/>
  <c r="P62" i="2" a="1"/>
  <c r="P62" i="2"/>
  <c r="O62" i="2" a="1"/>
  <c r="O62" i="2"/>
  <c r="N62" i="2" a="1"/>
  <c r="N62" i="2"/>
  <c r="M62" i="2" a="1"/>
  <c r="M62" i="2"/>
  <c r="K62" i="2" a="1"/>
  <c r="K62" i="2" s="1"/>
  <c r="I62" i="2" a="1"/>
  <c r="I62" i="2" s="1"/>
  <c r="AJ61" i="2" a="1"/>
  <c r="AJ61" i="2"/>
  <c r="AI61" i="2" a="1"/>
  <c r="AI61" i="2" s="1"/>
  <c r="AH61" i="2" a="1"/>
  <c r="AH61" i="2"/>
  <c r="AG61" i="2" a="1"/>
  <c r="AG61" i="2" s="1"/>
  <c r="AD61" i="2" a="1"/>
  <c r="AD61" i="2" s="1"/>
  <c r="AB61" i="2"/>
  <c r="Y61" i="2" a="1"/>
  <c r="Y61" i="2" s="1"/>
  <c r="V61" i="2"/>
  <c r="W61" i="2" s="1"/>
  <c r="T61" i="2"/>
  <c r="R61" i="2" a="1"/>
  <c r="R61" i="2" s="1"/>
  <c r="Q61" i="2" a="1"/>
  <c r="Q61" i="2" s="1"/>
  <c r="P61" i="2" a="1"/>
  <c r="P61" i="2"/>
  <c r="O61" i="2" a="1"/>
  <c r="O61" i="2" s="1"/>
  <c r="N61" i="2" a="1"/>
  <c r="N61" i="2"/>
  <c r="M61" i="2" a="1"/>
  <c r="M61" i="2" s="1"/>
  <c r="K61" i="2" a="1"/>
  <c r="K61" i="2" s="1"/>
  <c r="I61" i="2" a="1"/>
  <c r="I61" i="2"/>
  <c r="AJ60" i="2" a="1"/>
  <c r="AJ60" i="2" s="1"/>
  <c r="AI60" i="2" a="1"/>
  <c r="AI60" i="2"/>
  <c r="AH60" i="2" a="1"/>
  <c r="AH60" i="2" s="1"/>
  <c r="AG60" i="2" a="1"/>
  <c r="AG60" i="2" s="1"/>
  <c r="AD60" i="2" a="1"/>
  <c r="AD60" i="2"/>
  <c r="AB60" i="2"/>
  <c r="Y60" i="2" a="1"/>
  <c r="Y60" i="2"/>
  <c r="V60" i="2"/>
  <c r="T60" i="2"/>
  <c r="R60" i="2" a="1"/>
  <c r="R60" i="2" s="1"/>
  <c r="Q60" i="2" a="1"/>
  <c r="Q60" i="2"/>
  <c r="P60" i="2" a="1"/>
  <c r="P60" i="2"/>
  <c r="O60" i="2" a="1"/>
  <c r="O60" i="2" s="1"/>
  <c r="N60" i="2" a="1"/>
  <c r="N60" i="2"/>
  <c r="M60" i="2" a="1"/>
  <c r="M60" i="2" s="1"/>
  <c r="K60" i="2" a="1"/>
  <c r="K60" i="2" s="1"/>
  <c r="I60" i="2" a="1"/>
  <c r="I60" i="2"/>
  <c r="AJ59" i="2" a="1"/>
  <c r="AJ59" i="2" s="1"/>
  <c r="AI59" i="2" a="1"/>
  <c r="AI59" i="2"/>
  <c r="AH59" i="2" a="1"/>
  <c r="AH59" i="2" s="1"/>
  <c r="AG59" i="2" a="1"/>
  <c r="AG59" i="2" s="1"/>
  <c r="AD59" i="2" a="1"/>
  <c r="AD59" i="2"/>
  <c r="AC59" i="2"/>
  <c r="AB59" i="2"/>
  <c r="Y59" i="2" a="1"/>
  <c r="Y59" i="2"/>
  <c r="X59" i="2"/>
  <c r="W59" i="2"/>
  <c r="V59" i="2"/>
  <c r="T59" i="2"/>
  <c r="R59" i="2" a="1"/>
  <c r="R59" i="2" s="1"/>
  <c r="Q59" i="2" a="1"/>
  <c r="Q59" i="2"/>
  <c r="P59" i="2" a="1"/>
  <c r="P59" i="2" s="1"/>
  <c r="O59" i="2" a="1"/>
  <c r="O59" i="2"/>
  <c r="N59" i="2" a="1"/>
  <c r="N59" i="2" s="1"/>
  <c r="M59" i="2" a="1"/>
  <c r="M59" i="2" s="1"/>
  <c r="K59" i="2" a="1"/>
  <c r="K59" i="2"/>
  <c r="L59" i="2" s="1"/>
  <c r="I59" i="2" a="1"/>
  <c r="I59" i="2"/>
  <c r="AJ58" i="2" a="1"/>
  <c r="AJ58" i="2" s="1"/>
  <c r="AI58" i="2" a="1"/>
  <c r="AI58" i="2" s="1"/>
  <c r="AH58" i="2" a="1"/>
  <c r="AH58" i="2" s="1"/>
  <c r="AG58" i="2" a="1"/>
  <c r="AG58" i="2" s="1"/>
  <c r="AD58" i="2" a="1"/>
  <c r="AD58" i="2"/>
  <c r="AB58" i="2"/>
  <c r="Y58" i="2" a="1"/>
  <c r="Y58" i="2"/>
  <c r="V58" i="2"/>
  <c r="T58" i="2"/>
  <c r="R58" i="2" a="1"/>
  <c r="R58" i="2"/>
  <c r="Q58" i="2" a="1"/>
  <c r="Q58" i="2"/>
  <c r="P58" i="2" a="1"/>
  <c r="P58" i="2"/>
  <c r="O58" i="2" a="1"/>
  <c r="O58" i="2"/>
  <c r="N58" i="2" a="1"/>
  <c r="N58" i="2" s="1"/>
  <c r="M58" i="2" a="1"/>
  <c r="M58" i="2" s="1"/>
  <c r="K58" i="2" a="1"/>
  <c r="K58" i="2"/>
  <c r="X58" i="2" s="1"/>
  <c r="I58" i="2" a="1"/>
  <c r="I58" i="2" s="1"/>
  <c r="AJ57" i="2" a="1"/>
  <c r="AJ57" i="2"/>
  <c r="AI57" i="2" a="1"/>
  <c r="AI57" i="2" s="1"/>
  <c r="AH57" i="2" a="1"/>
  <c r="AH57" i="2" s="1"/>
  <c r="AG57" i="2" a="1"/>
  <c r="AG57" i="2"/>
  <c r="AD57" i="2" a="1"/>
  <c r="AD57" i="2" s="1"/>
  <c r="AB57" i="2"/>
  <c r="Y57" i="2" a="1"/>
  <c r="Y57" i="2" s="1"/>
  <c r="V57" i="2"/>
  <c r="T57" i="2"/>
  <c r="R57" i="2" a="1"/>
  <c r="R57" i="2"/>
  <c r="Q57" i="2" a="1"/>
  <c r="Q57" i="2" s="1"/>
  <c r="P57" i="2" a="1"/>
  <c r="P57" i="2"/>
  <c r="O57" i="2" a="1"/>
  <c r="O57" i="2" s="1"/>
  <c r="N57" i="2" a="1"/>
  <c r="N57" i="2" s="1"/>
  <c r="M57" i="2" a="1"/>
  <c r="M57" i="2"/>
  <c r="K57" i="2" a="1"/>
  <c r="K57" i="2"/>
  <c r="AC57" i="2" s="1"/>
  <c r="I57" i="2" a="1"/>
  <c r="I57" i="2" s="1"/>
  <c r="AJ56" i="2" a="1"/>
  <c r="AJ56" i="2" s="1"/>
  <c r="AI56" i="2" a="1"/>
  <c r="AI56" i="2" s="1"/>
  <c r="AH56" i="2" a="1"/>
  <c r="AH56" i="2" s="1"/>
  <c r="AG56" i="2" a="1"/>
  <c r="AG56" i="2"/>
  <c r="AD56" i="2" a="1"/>
  <c r="AD56" i="2" s="1"/>
  <c r="AB56" i="2"/>
  <c r="Y56" i="2" a="1"/>
  <c r="Y56" i="2" s="1"/>
  <c r="V56" i="2"/>
  <c r="T56" i="2"/>
  <c r="R56" i="2" a="1"/>
  <c r="R56" i="2"/>
  <c r="Q56" i="2" a="1"/>
  <c r="Q56" i="2" s="1"/>
  <c r="P56" i="2" a="1"/>
  <c r="P56" i="2"/>
  <c r="O56" i="2" a="1"/>
  <c r="O56" i="2" s="1"/>
  <c r="N56" i="2" a="1"/>
  <c r="N56" i="2" s="1"/>
  <c r="M56" i="2" a="1"/>
  <c r="M56" i="2"/>
  <c r="K56" i="2" a="1"/>
  <c r="K56" i="2" s="1"/>
  <c r="I56" i="2" a="1"/>
  <c r="I56" i="2"/>
  <c r="AJ55" i="2" a="1"/>
  <c r="AJ55" i="2" s="1"/>
  <c r="AI55" i="2" a="1"/>
  <c r="AI55" i="2" s="1"/>
  <c r="AH55" i="2" a="1"/>
  <c r="AH55" i="2"/>
  <c r="AG55" i="2" a="1"/>
  <c r="AG55" i="2"/>
  <c r="AD55" i="2" a="1"/>
  <c r="AD55" i="2"/>
  <c r="AB55" i="2"/>
  <c r="Y55" i="2" a="1"/>
  <c r="Y55" i="2" s="1"/>
  <c r="V55" i="2"/>
  <c r="T55" i="2"/>
  <c r="R55" i="2" a="1"/>
  <c r="R55" i="2" s="1"/>
  <c r="Q55" i="2" a="1"/>
  <c r="Q55" i="2" s="1"/>
  <c r="P55" i="2" a="1"/>
  <c r="P55" i="2" s="1"/>
  <c r="O55" i="2" a="1"/>
  <c r="O55" i="2" s="1"/>
  <c r="N55" i="2" a="1"/>
  <c r="N55" i="2"/>
  <c r="M55" i="2" a="1"/>
  <c r="M55" i="2"/>
  <c r="K55" i="2" a="1"/>
  <c r="K55" i="2" s="1"/>
  <c r="I55" i="2" a="1"/>
  <c r="I55" i="2"/>
  <c r="AJ54" i="2" a="1"/>
  <c r="AJ54" i="2" s="1"/>
  <c r="AI54" i="2" a="1"/>
  <c r="AI54" i="2" s="1"/>
  <c r="AH54" i="2" a="1"/>
  <c r="AH54" i="2"/>
  <c r="AG54" i="2" a="1"/>
  <c r="AG54" i="2" s="1"/>
  <c r="AD54" i="2" a="1"/>
  <c r="AD54" i="2"/>
  <c r="AC54" i="2"/>
  <c r="AB54" i="2"/>
  <c r="Y54" i="2" a="1"/>
  <c r="Y54" i="2" s="1"/>
  <c r="V54" i="2"/>
  <c r="W54" i="2" s="1"/>
  <c r="T54" i="2"/>
  <c r="R54" i="2" a="1"/>
  <c r="R54" i="2" s="1"/>
  <c r="Q54" i="2" a="1"/>
  <c r="Q54" i="2"/>
  <c r="P54" i="2" a="1"/>
  <c r="P54" i="2" s="1"/>
  <c r="O54" i="2" a="1"/>
  <c r="O54" i="2" s="1"/>
  <c r="N54" i="2" a="1"/>
  <c r="N54" i="2"/>
  <c r="M54" i="2" a="1"/>
  <c r="M54" i="2"/>
  <c r="K54" i="2" a="1"/>
  <c r="K54" i="2"/>
  <c r="AF54" i="2" s="1"/>
  <c r="I54" i="2" a="1"/>
  <c r="I54" i="2" s="1"/>
  <c r="AJ53" i="2" a="1"/>
  <c r="AJ53" i="2" s="1"/>
  <c r="AI53" i="2" a="1"/>
  <c r="AI53" i="2" s="1"/>
  <c r="AH53" i="2" a="1"/>
  <c r="AH53" i="2"/>
  <c r="AG53" i="2" a="1"/>
  <c r="AG53" i="2" s="1"/>
  <c r="AD53" i="2" a="1"/>
  <c r="AD53" i="2" s="1"/>
  <c r="AB53" i="2"/>
  <c r="Y53" i="2" a="1"/>
  <c r="Y53" i="2"/>
  <c r="V53" i="2"/>
  <c r="W53" i="2" s="1"/>
  <c r="T53" i="2"/>
  <c r="R53" i="2" a="1"/>
  <c r="R53" i="2" s="1"/>
  <c r="Q53" i="2" a="1"/>
  <c r="Q53" i="2" s="1"/>
  <c r="P53" i="2" a="1"/>
  <c r="P53" i="2" s="1"/>
  <c r="O53" i="2" a="1"/>
  <c r="O53" i="2"/>
  <c r="N53" i="2" a="1"/>
  <c r="N53" i="2"/>
  <c r="M53" i="2" a="1"/>
  <c r="M53" i="2" s="1"/>
  <c r="K53" i="2" a="1"/>
  <c r="K53" i="2"/>
  <c r="L53" i="2" s="1"/>
  <c r="I53" i="2" a="1"/>
  <c r="I53" i="2" s="1"/>
  <c r="AJ52" i="2" a="1"/>
  <c r="AJ52" i="2"/>
  <c r="AI52" i="2" a="1"/>
  <c r="AI52" i="2"/>
  <c r="AH52" i="2" a="1"/>
  <c r="AH52" i="2" s="1"/>
  <c r="AG52" i="2" a="1"/>
  <c r="AG52" i="2" s="1"/>
  <c r="AD52" i="2" a="1"/>
  <c r="AD52" i="2" s="1"/>
  <c r="AB52" i="2"/>
  <c r="Y52" i="2" a="1"/>
  <c r="Y52" i="2" s="1"/>
  <c r="V52" i="2"/>
  <c r="T52" i="2"/>
  <c r="R52" i="2" a="1"/>
  <c r="R52" i="2"/>
  <c r="Q52" i="2" a="1"/>
  <c r="Q52" i="2" s="1"/>
  <c r="P52" i="2" a="1"/>
  <c r="P52" i="2" s="1"/>
  <c r="O52" i="2" a="1"/>
  <c r="O52" i="2" s="1"/>
  <c r="N52" i="2" a="1"/>
  <c r="N52" i="2"/>
  <c r="M52" i="2" a="1"/>
  <c r="M52" i="2" s="1"/>
  <c r="K52" i="2" a="1"/>
  <c r="K52" i="2" s="1"/>
  <c r="I52" i="2" a="1"/>
  <c r="I52" i="2" s="1"/>
  <c r="AJ51" i="2" a="1"/>
  <c r="AJ51" i="2" s="1"/>
  <c r="AI51" i="2" a="1"/>
  <c r="AI51" i="2"/>
  <c r="AH51" i="2" a="1"/>
  <c r="AH51" i="2" s="1"/>
  <c r="AG51" i="2" a="1"/>
  <c r="AG51" i="2"/>
  <c r="AD51" i="2" a="1"/>
  <c r="AD51" i="2" s="1"/>
  <c r="AB51" i="2"/>
  <c r="Y51" i="2" a="1"/>
  <c r="Y51" i="2"/>
  <c r="V51" i="2"/>
  <c r="T51" i="2"/>
  <c r="R51" i="2" a="1"/>
  <c r="R51" i="2" s="1"/>
  <c r="Q51" i="2" a="1"/>
  <c r="Q51" i="2" s="1"/>
  <c r="P51" i="2" a="1"/>
  <c r="P51" i="2"/>
  <c r="O51" i="2" a="1"/>
  <c r="O51" i="2"/>
  <c r="N51" i="2" a="1"/>
  <c r="N51" i="2" s="1"/>
  <c r="M51" i="2" a="1"/>
  <c r="M51" i="2"/>
  <c r="K51" i="2" a="1"/>
  <c r="K51" i="2" s="1"/>
  <c r="I51" i="2" a="1"/>
  <c r="I51" i="2" s="1"/>
  <c r="AJ50" i="2" a="1"/>
  <c r="AJ50" i="2"/>
  <c r="AI50" i="2" a="1"/>
  <c r="AI50" i="2" s="1"/>
  <c r="AH50" i="2" a="1"/>
  <c r="AH50" i="2" s="1"/>
  <c r="AG50" i="2" a="1"/>
  <c r="AG50" i="2" s="1"/>
  <c r="AD50" i="2" a="1"/>
  <c r="AD50" i="2" s="1"/>
  <c r="AC50" i="2"/>
  <c r="Y50" i="2" a="1"/>
  <c r="Y50" i="2"/>
  <c r="V50" i="2"/>
  <c r="T50" i="2"/>
  <c r="R50" i="2" a="1"/>
  <c r="R50" i="2" s="1"/>
  <c r="Q50" i="2" a="1"/>
  <c r="Q50" i="2" s="1"/>
  <c r="P50" i="2" a="1"/>
  <c r="P50" i="2" s="1"/>
  <c r="O50" i="2" a="1"/>
  <c r="O50" i="2"/>
  <c r="N50" i="2" a="1"/>
  <c r="N50" i="2" s="1"/>
  <c r="M50" i="2" a="1"/>
  <c r="M50" i="2"/>
  <c r="K50" i="2" a="1"/>
  <c r="K50" i="2" s="1"/>
  <c r="I50" i="2" a="1"/>
  <c r="I50" i="2"/>
  <c r="AJ49" i="2" a="1"/>
  <c r="AJ49" i="2" s="1"/>
  <c r="AI49" i="2" a="1"/>
  <c r="AI49" i="2" s="1"/>
  <c r="AH49" i="2" a="1"/>
  <c r="AH49" i="2"/>
  <c r="AG49" i="2" a="1"/>
  <c r="AG49" i="2" s="1"/>
  <c r="AD49" i="2" a="1"/>
  <c r="AD49" i="2"/>
  <c r="AB49" i="2"/>
  <c r="Y49" i="2" a="1"/>
  <c r="Y49" i="2" s="1"/>
  <c r="V49" i="2"/>
  <c r="T49" i="2"/>
  <c r="R49" i="2" a="1"/>
  <c r="R49" i="2" s="1"/>
  <c r="Q49" i="2" a="1"/>
  <c r="Q49" i="2"/>
  <c r="P49" i="2" a="1"/>
  <c r="P49" i="2"/>
  <c r="O49" i="2" a="1"/>
  <c r="O49" i="2" s="1"/>
  <c r="N49" i="2" a="1"/>
  <c r="N49" i="2"/>
  <c r="M49" i="2" a="1"/>
  <c r="M49" i="2" s="1"/>
  <c r="K49" i="2" a="1"/>
  <c r="K49" i="2" s="1"/>
  <c r="I49" i="2" a="1"/>
  <c r="I49" i="2" s="1"/>
  <c r="AJ48" i="2" a="1"/>
  <c r="AJ48" i="2" s="1"/>
  <c r="AI48" i="2" a="1"/>
  <c r="AI48" i="2" s="1"/>
  <c r="AH48" i="2" a="1"/>
  <c r="AH48" i="2" s="1"/>
  <c r="AG48" i="2" a="1"/>
  <c r="AG48" i="2" s="1"/>
  <c r="AD48" i="2" a="1"/>
  <c r="AD48" i="2" s="1"/>
  <c r="AB48" i="2"/>
  <c r="Y48" i="2" a="1"/>
  <c r="Y48" i="2" s="1"/>
  <c r="V48" i="2"/>
  <c r="T48" i="2"/>
  <c r="R48" i="2" a="1"/>
  <c r="R48" i="2" s="1"/>
  <c r="Q48" i="2" a="1"/>
  <c r="Q48" i="2" s="1"/>
  <c r="P48" i="2" a="1"/>
  <c r="P48" i="2"/>
  <c r="O48" i="2" a="1"/>
  <c r="O48" i="2" s="1"/>
  <c r="N48" i="2" a="1"/>
  <c r="N48" i="2"/>
  <c r="M48" i="2" a="1"/>
  <c r="M48" i="2" s="1"/>
  <c r="K48" i="2" a="1"/>
  <c r="K48" i="2"/>
  <c r="I48" i="2" a="1"/>
  <c r="I48" i="2"/>
  <c r="AJ47" i="2" a="1"/>
  <c r="AJ47" i="2" s="1"/>
  <c r="AI47" i="2" a="1"/>
  <c r="AI47" i="2"/>
  <c r="AH47" i="2" a="1"/>
  <c r="AH47" i="2" s="1"/>
  <c r="AG47" i="2" a="1"/>
  <c r="AG47" i="2" s="1"/>
  <c r="AD47" i="2" a="1"/>
  <c r="AD47" i="2"/>
  <c r="Y47" i="2" a="1"/>
  <c r="Y47" i="2" s="1"/>
  <c r="V47" i="2"/>
  <c r="T47" i="2"/>
  <c r="R47" i="2" a="1"/>
  <c r="R47" i="2"/>
  <c r="Q47" i="2" a="1"/>
  <c r="Q47" i="2"/>
  <c r="P47" i="2" a="1"/>
  <c r="P47" i="2" s="1"/>
  <c r="O47" i="2" a="1"/>
  <c r="O47" i="2" s="1"/>
  <c r="N47" i="2" a="1"/>
  <c r="N47" i="2" s="1"/>
  <c r="M47" i="2" a="1"/>
  <c r="M47" i="2" s="1"/>
  <c r="K47" i="2" a="1"/>
  <c r="K47" i="2" s="1"/>
  <c r="I47" i="2" a="1"/>
  <c r="I47" i="2"/>
  <c r="AJ46" i="2" a="1"/>
  <c r="AJ46" i="2" s="1"/>
  <c r="AI46" i="2" a="1"/>
  <c r="AI46" i="2" s="1"/>
  <c r="AH46" i="2" a="1"/>
  <c r="AH46" i="2" s="1"/>
  <c r="AG46" i="2" a="1"/>
  <c r="AG46" i="2"/>
  <c r="AD46" i="2" a="1"/>
  <c r="AD46" i="2"/>
  <c r="AB46" i="2"/>
  <c r="Y46" i="2" a="1"/>
  <c r="Y46" i="2"/>
  <c r="V46" i="2"/>
  <c r="T46" i="2"/>
  <c r="R46" i="2" a="1"/>
  <c r="R46" i="2" s="1"/>
  <c r="Q46" i="2" a="1"/>
  <c r="Q46" i="2" s="1"/>
  <c r="P46" i="2" a="1"/>
  <c r="P46" i="2"/>
  <c r="O46" i="2" a="1"/>
  <c r="O46" i="2"/>
  <c r="N46" i="2" a="1"/>
  <c r="N46" i="2" s="1"/>
  <c r="M46" i="2" a="1"/>
  <c r="M46" i="2" s="1"/>
  <c r="L46" i="2"/>
  <c r="K46" i="2" a="1"/>
  <c r="K46" i="2"/>
  <c r="X46" i="2" s="1"/>
  <c r="I46" i="2" a="1"/>
  <c r="I46" i="2" s="1"/>
  <c r="AJ45" i="2" a="1"/>
  <c r="AJ45" i="2"/>
  <c r="AI45" i="2" a="1"/>
  <c r="AI45" i="2" s="1"/>
  <c r="AH45" i="2" a="1"/>
  <c r="AH45" i="2" s="1"/>
  <c r="AG45" i="2" a="1"/>
  <c r="AG45" i="2" s="1"/>
  <c r="AD45" i="2" a="1"/>
  <c r="AD45" i="2" s="1"/>
  <c r="AB45" i="2"/>
  <c r="Y45" i="2" a="1"/>
  <c r="Y45" i="2" s="1"/>
  <c r="V45" i="2"/>
  <c r="T45" i="2"/>
  <c r="R45" i="2" a="1"/>
  <c r="R45" i="2"/>
  <c r="Q45" i="2" a="1"/>
  <c r="Q45" i="2" s="1"/>
  <c r="P45" i="2" a="1"/>
  <c r="P45" i="2" s="1"/>
  <c r="O45" i="2" a="1"/>
  <c r="O45" i="2" s="1"/>
  <c r="N45" i="2" a="1"/>
  <c r="N45" i="2" s="1"/>
  <c r="M45" i="2" a="1"/>
  <c r="M45" i="2"/>
  <c r="K45" i="2" a="1"/>
  <c r="K45" i="2"/>
  <c r="AC45" i="2" s="1"/>
  <c r="I45" i="2" a="1"/>
  <c r="I45" i="2"/>
  <c r="AJ44" i="2" a="1"/>
  <c r="AJ44" i="2" s="1"/>
  <c r="AI44" i="2" a="1"/>
  <c r="AI44" i="2" s="1"/>
  <c r="AH44" i="2" a="1"/>
  <c r="AH44" i="2"/>
  <c r="AG44" i="2" a="1"/>
  <c r="AG44" i="2"/>
  <c r="AD44" i="2" a="1"/>
  <c r="AD44" i="2"/>
  <c r="Y44" i="2" a="1"/>
  <c r="Y44" i="2" s="1"/>
  <c r="V44" i="2"/>
  <c r="T44" i="2"/>
  <c r="R44" i="2" a="1"/>
  <c r="R44" i="2"/>
  <c r="Q44" i="2" a="1"/>
  <c r="Q44" i="2"/>
  <c r="P44" i="2" a="1"/>
  <c r="P44" i="2"/>
  <c r="O44" i="2" a="1"/>
  <c r="O44" i="2" s="1"/>
  <c r="N44" i="2" a="1"/>
  <c r="N44" i="2"/>
  <c r="M44" i="2" a="1"/>
  <c r="M44" i="2" s="1"/>
  <c r="K44" i="2" a="1"/>
  <c r="K44" i="2" s="1"/>
  <c r="I44" i="2" a="1"/>
  <c r="I44" i="2" s="1"/>
  <c r="AJ43" i="2" a="1"/>
  <c r="AJ43" i="2" s="1"/>
  <c r="AI43" i="2" a="1"/>
  <c r="AI43" i="2" s="1"/>
  <c r="AH43" i="2" a="1"/>
  <c r="AH43" i="2" s="1"/>
  <c r="AG43" i="2" a="1"/>
  <c r="AG43" i="2"/>
  <c r="AD43" i="2" a="1"/>
  <c r="AD43" i="2" s="1"/>
  <c r="AC43" i="2"/>
  <c r="AB43" i="2"/>
  <c r="Y43" i="2" a="1"/>
  <c r="Y43" i="2" s="1"/>
  <c r="W43" i="2"/>
  <c r="V43" i="2"/>
  <c r="T43" i="2"/>
  <c r="R43" i="2" a="1"/>
  <c r="R43" i="2" s="1"/>
  <c r="Q43" i="2" a="1"/>
  <c r="Q43" i="2" s="1"/>
  <c r="P43" i="2" a="1"/>
  <c r="P43" i="2" s="1"/>
  <c r="O43" i="2" a="1"/>
  <c r="O43" i="2" s="1"/>
  <c r="N43" i="2" a="1"/>
  <c r="N43" i="2"/>
  <c r="M43" i="2" a="1"/>
  <c r="M43" i="2"/>
  <c r="L43" i="2"/>
  <c r="K43" i="2" a="1"/>
  <c r="K43" i="2"/>
  <c r="X43" i="2" s="1"/>
  <c r="I43" i="2" a="1"/>
  <c r="I43" i="2"/>
  <c r="AJ42" i="2" a="1"/>
  <c r="AJ42" i="2" s="1"/>
  <c r="AI42" i="2" a="1"/>
  <c r="AI42" i="2"/>
  <c r="AH42" i="2" a="1"/>
  <c r="AH42" i="2"/>
  <c r="AG42" i="2" a="1"/>
  <c r="AG42" i="2" s="1"/>
  <c r="AD42" i="2" a="1"/>
  <c r="AD42" i="2"/>
  <c r="AB42" i="2"/>
  <c r="Y42" i="2" a="1"/>
  <c r="Y42" i="2"/>
  <c r="V42" i="2"/>
  <c r="T42" i="2"/>
  <c r="R42" i="2" a="1"/>
  <c r="R42" i="2"/>
  <c r="Q42" i="2" a="1"/>
  <c r="Q42" i="2"/>
  <c r="P42" i="2" a="1"/>
  <c r="P42" i="2" s="1"/>
  <c r="O42" i="2" a="1"/>
  <c r="O42" i="2" s="1"/>
  <c r="N42" i="2" a="1"/>
  <c r="N42" i="2" s="1"/>
  <c r="M42" i="2" a="1"/>
  <c r="M42" i="2"/>
  <c r="K42" i="2" a="1"/>
  <c r="K42" i="2" s="1"/>
  <c r="I42" i="2" a="1"/>
  <c r="I42" i="2" s="1"/>
  <c r="AJ41" i="2" a="1"/>
  <c r="AJ41" i="2" s="1"/>
  <c r="AI41" i="2" a="1"/>
  <c r="AI41" i="2" s="1"/>
  <c r="AH41" i="2" a="1"/>
  <c r="AH41" i="2" s="1"/>
  <c r="AG41" i="2" a="1"/>
  <c r="AG41" i="2"/>
  <c r="AD41" i="2" a="1"/>
  <c r="AD41" i="2" s="1"/>
  <c r="AB41" i="2"/>
  <c r="Y41" i="2" a="1"/>
  <c r="Y41" i="2"/>
  <c r="V41" i="2"/>
  <c r="W41" i="2" s="1"/>
  <c r="T41" i="2"/>
  <c r="R41" i="2" a="1"/>
  <c r="R41" i="2" s="1"/>
  <c r="Q41" i="2" a="1"/>
  <c r="Q41" i="2" s="1"/>
  <c r="P41" i="2" a="1"/>
  <c r="P41" i="2" s="1"/>
  <c r="O41" i="2" a="1"/>
  <c r="O41" i="2"/>
  <c r="N41" i="2" a="1"/>
  <c r="N41" i="2"/>
  <c r="M41" i="2" a="1"/>
  <c r="M41" i="2" s="1"/>
  <c r="K41" i="2" a="1"/>
  <c r="K41" i="2"/>
  <c r="L41" i="2" s="1"/>
  <c r="I41" i="2" a="1"/>
  <c r="I41" i="2" s="1"/>
  <c r="AJ40" i="2" a="1"/>
  <c r="AJ40" i="2"/>
  <c r="AI40" i="2" a="1"/>
  <c r="AI40" i="2"/>
  <c r="AH40" i="2" a="1"/>
  <c r="AH40" i="2" s="1"/>
  <c r="AG40" i="2" a="1"/>
  <c r="AG40" i="2" s="1"/>
  <c r="AD40" i="2" a="1"/>
  <c r="AD40" i="2" s="1"/>
  <c r="AB40" i="2"/>
  <c r="Y40" i="2" a="1"/>
  <c r="Y40" i="2" s="1"/>
  <c r="V40" i="2"/>
  <c r="T40" i="2"/>
  <c r="R40" i="2" a="1"/>
  <c r="R40" i="2"/>
  <c r="Q40" i="2" a="1"/>
  <c r="Q40" i="2" s="1"/>
  <c r="P40" i="2" a="1"/>
  <c r="P40" i="2"/>
  <c r="O40" i="2" a="1"/>
  <c r="O40" i="2" s="1"/>
  <c r="N40" i="2" a="1"/>
  <c r="N40" i="2"/>
  <c r="M40" i="2" a="1"/>
  <c r="M40" i="2"/>
  <c r="K40" i="2" a="1"/>
  <c r="K40" i="2" s="1"/>
  <c r="I40" i="2" a="1"/>
  <c r="I40" i="2" s="1"/>
  <c r="AJ39" i="2" a="1"/>
  <c r="AJ39" i="2" s="1"/>
  <c r="AI39" i="2" a="1"/>
  <c r="AI39" i="2"/>
  <c r="AH39" i="2" a="1"/>
  <c r="AH39" i="2"/>
  <c r="AG39" i="2" a="1"/>
  <c r="AG39" i="2"/>
  <c r="AD39" i="2" a="1"/>
  <c r="AD39" i="2" s="1"/>
  <c r="AB39" i="2"/>
  <c r="Y39" i="2" a="1"/>
  <c r="Y39" i="2"/>
  <c r="V39" i="2"/>
  <c r="W39" i="2" s="1"/>
  <c r="T39" i="2"/>
  <c r="R39" i="2" a="1"/>
  <c r="R39" i="2" s="1"/>
  <c r="Q39" i="2" a="1"/>
  <c r="Q39" i="2" s="1"/>
  <c r="P39" i="2" a="1"/>
  <c r="P39" i="2"/>
  <c r="O39" i="2" a="1"/>
  <c r="O39" i="2"/>
  <c r="N39" i="2" a="1"/>
  <c r="N39" i="2" s="1"/>
  <c r="M39" i="2" a="1"/>
  <c r="M39" i="2" s="1"/>
  <c r="K39" i="2" a="1"/>
  <c r="K39" i="2" s="1"/>
  <c r="I39" i="2" a="1"/>
  <c r="I39" i="2"/>
  <c r="AJ38" i="2" a="1"/>
  <c r="AJ38" i="2"/>
  <c r="AI38" i="2" a="1"/>
  <c r="AI38" i="2" s="1"/>
  <c r="AH38" i="2" a="1"/>
  <c r="AH38" i="2" s="1"/>
  <c r="AG38" i="2" a="1"/>
  <c r="AG38" i="2" s="1"/>
  <c r="AD38" i="2" a="1"/>
  <c r="AD38" i="2" s="1"/>
  <c r="Y38" i="2" a="1"/>
  <c r="Y38" i="2"/>
  <c r="V38" i="2"/>
  <c r="T38" i="2"/>
  <c r="R38" i="2" a="1"/>
  <c r="R38" i="2" s="1"/>
  <c r="Q38" i="2" a="1"/>
  <c r="Q38" i="2" s="1"/>
  <c r="P38" i="2" a="1"/>
  <c r="P38" i="2" s="1"/>
  <c r="O38" i="2" a="1"/>
  <c r="O38" i="2" s="1"/>
  <c r="N38" i="2" a="1"/>
  <c r="N38" i="2"/>
  <c r="M38" i="2" a="1"/>
  <c r="M38" i="2"/>
  <c r="K38" i="2" a="1"/>
  <c r="K38" i="2" s="1"/>
  <c r="AC38" i="2" s="1"/>
  <c r="I38" i="2" a="1"/>
  <c r="I38" i="2"/>
  <c r="AJ37" i="2" a="1"/>
  <c r="AJ37" i="2" s="1"/>
  <c r="AI37" i="2" a="1"/>
  <c r="AI37" i="2"/>
  <c r="AH37" i="2" a="1"/>
  <c r="AH37" i="2"/>
  <c r="AG37" i="2" a="1"/>
  <c r="AG37" i="2" s="1"/>
  <c r="AD37" i="2" a="1"/>
  <c r="AD37" i="2"/>
  <c r="AB37" i="2"/>
  <c r="Y37" i="2" a="1"/>
  <c r="Y37" i="2" s="1"/>
  <c r="V37" i="2"/>
  <c r="T37" i="2"/>
  <c r="R37" i="2" a="1"/>
  <c r="R37" i="2" s="1"/>
  <c r="Q37" i="2" a="1"/>
  <c r="Q37" i="2"/>
  <c r="P37" i="2" a="1"/>
  <c r="P37" i="2"/>
  <c r="O37" i="2" a="1"/>
  <c r="O37" i="2" s="1"/>
  <c r="N37" i="2" a="1"/>
  <c r="N37" i="2" s="1"/>
  <c r="M37" i="2" a="1"/>
  <c r="M37" i="2" s="1"/>
  <c r="K37" i="2" a="1"/>
  <c r="K37" i="2" s="1"/>
  <c r="I37" i="2" a="1"/>
  <c r="I37" i="2" s="1"/>
  <c r="AJ36" i="2" a="1"/>
  <c r="AJ36" i="2" s="1"/>
  <c r="AI36" i="2" a="1"/>
  <c r="AI36" i="2" s="1"/>
  <c r="AH36" i="2" a="1"/>
  <c r="AH36" i="2" s="1"/>
  <c r="AG36" i="2" a="1"/>
  <c r="AG36" i="2" s="1"/>
  <c r="AD36" i="2" a="1"/>
  <c r="AD36" i="2" s="1"/>
  <c r="AB36" i="2"/>
  <c r="Y36" i="2" a="1"/>
  <c r="Y36" i="2"/>
  <c r="V36" i="2"/>
  <c r="T36" i="2"/>
  <c r="R36" i="2" a="1"/>
  <c r="R36" i="2" s="1"/>
  <c r="Q36" i="2" a="1"/>
  <c r="Q36" i="2" s="1"/>
  <c r="P36" i="2" a="1"/>
  <c r="P36" i="2" s="1"/>
  <c r="O36" i="2" a="1"/>
  <c r="O36" i="2"/>
  <c r="N36" i="2" a="1"/>
  <c r="N36" i="2"/>
  <c r="M36" i="2" a="1"/>
  <c r="M36" i="2" s="1"/>
  <c r="K36" i="2" a="1"/>
  <c r="K36" i="2"/>
  <c r="I36" i="2" a="1"/>
  <c r="I36" i="2"/>
  <c r="AJ35" i="2" a="1"/>
  <c r="AJ35" i="2"/>
  <c r="AI35" i="2" a="1"/>
  <c r="AI35" i="2"/>
  <c r="AH35" i="2" a="1"/>
  <c r="AH35" i="2" s="1"/>
  <c r="AG35" i="2" a="1"/>
  <c r="AG35" i="2" s="1"/>
  <c r="AF35" i="2"/>
  <c r="AD35" i="2" a="1"/>
  <c r="AD35" i="2"/>
  <c r="AB35" i="2"/>
  <c r="Y35" i="2" a="1"/>
  <c r="Y35" i="2" s="1"/>
  <c r="V35" i="2"/>
  <c r="T35" i="2"/>
  <c r="R35" i="2" a="1"/>
  <c r="R35" i="2"/>
  <c r="Q35" i="2" a="1"/>
  <c r="Q35" i="2"/>
  <c r="P35" i="2" a="1"/>
  <c r="P35" i="2" s="1"/>
  <c r="O35" i="2" a="1"/>
  <c r="O35" i="2" s="1"/>
  <c r="N35" i="2" a="1"/>
  <c r="N35" i="2" s="1"/>
  <c r="M35" i="2" a="1"/>
  <c r="M35" i="2" s="1"/>
  <c r="K35" i="2" a="1"/>
  <c r="K35" i="2" s="1"/>
  <c r="I35" i="2" a="1"/>
  <c r="I35" i="2" s="1"/>
  <c r="AJ34" i="2" a="1"/>
  <c r="AJ34" i="2" s="1"/>
  <c r="AI34" i="2" a="1"/>
  <c r="AI34" i="2" s="1"/>
  <c r="AH34" i="2" a="1"/>
  <c r="AH34" i="2" s="1"/>
  <c r="AG34" i="2" a="1"/>
  <c r="AG34" i="2"/>
  <c r="AD34" i="2" a="1"/>
  <c r="AD34" i="2" s="1"/>
  <c r="AB34" i="2"/>
  <c r="Y34" i="2" a="1"/>
  <c r="Y34" i="2"/>
  <c r="V34" i="2"/>
  <c r="T34" i="2"/>
  <c r="R34" i="2" a="1"/>
  <c r="R34" i="2" s="1"/>
  <c r="Q34" i="2" a="1"/>
  <c r="Q34" i="2" s="1"/>
  <c r="P34" i="2" a="1"/>
  <c r="P34" i="2"/>
  <c r="O34" i="2" a="1"/>
  <c r="O34" i="2"/>
  <c r="N34" i="2" a="1"/>
  <c r="N34" i="2" s="1"/>
  <c r="M34" i="2" a="1"/>
  <c r="M34" i="2" s="1"/>
  <c r="L34" i="2"/>
  <c r="K34" i="2" a="1"/>
  <c r="K34" i="2"/>
  <c r="X34" i="2" s="1"/>
  <c r="I34" i="2" a="1"/>
  <c r="I34" i="2" s="1"/>
  <c r="AJ33" i="2" a="1"/>
  <c r="AJ33" i="2"/>
  <c r="AI33" i="2" a="1"/>
  <c r="AI33" i="2" s="1"/>
  <c r="AH33" i="2" a="1"/>
  <c r="AH33" i="2" s="1"/>
  <c r="AG33" i="2" a="1"/>
  <c r="AG33" i="2" s="1"/>
  <c r="AD33" i="2" a="1"/>
  <c r="AD33" i="2" s="1"/>
  <c r="Y33" i="2" a="1"/>
  <c r="Y33" i="2" s="1"/>
  <c r="V33" i="2"/>
  <c r="T33" i="2"/>
  <c r="R33" i="2" a="1"/>
  <c r="R33" i="2"/>
  <c r="Q33" i="2" a="1"/>
  <c r="Q33" i="2" s="1"/>
  <c r="P33" i="2" a="1"/>
  <c r="P33" i="2" s="1"/>
  <c r="O33" i="2" a="1"/>
  <c r="O33" i="2" s="1"/>
  <c r="N33" i="2" a="1"/>
  <c r="N33" i="2" s="1"/>
  <c r="M33" i="2" a="1"/>
  <c r="M33" i="2"/>
  <c r="K33" i="2" a="1"/>
  <c r="K33" i="2" s="1"/>
  <c r="I33" i="2" a="1"/>
  <c r="I33" i="2"/>
  <c r="AJ32" i="2" a="1"/>
  <c r="AJ32" i="2" s="1"/>
  <c r="AI32" i="2" a="1"/>
  <c r="AI32" i="2" s="1"/>
  <c r="AH32" i="2" a="1"/>
  <c r="AH32" i="2"/>
  <c r="AG32" i="2" a="1"/>
  <c r="AG32" i="2"/>
  <c r="AD32" i="2" a="1"/>
  <c r="AD32" i="2"/>
  <c r="AB32" i="2"/>
  <c r="Y32" i="2" a="1"/>
  <c r="Y32" i="2" s="1"/>
  <c r="V32" i="2"/>
  <c r="W32" i="2" s="1"/>
  <c r="T32" i="2"/>
  <c r="R32" i="2" a="1"/>
  <c r="R32" i="2" s="1"/>
  <c r="Q32" i="2" a="1"/>
  <c r="Q32" i="2"/>
  <c r="P32" i="2" a="1"/>
  <c r="P32" i="2"/>
  <c r="O32" i="2" a="1"/>
  <c r="O32" i="2" s="1"/>
  <c r="N32" i="2" a="1"/>
  <c r="N32" i="2" s="1"/>
  <c r="M32" i="2" a="1"/>
  <c r="M32" i="2" s="1"/>
  <c r="K32" i="2" a="1"/>
  <c r="K32" i="2" s="1"/>
  <c r="I32" i="2" a="1"/>
  <c r="I32" i="2" s="1"/>
  <c r="AJ31" i="2" a="1"/>
  <c r="AJ31" i="2" s="1"/>
  <c r="AI31" i="2" a="1"/>
  <c r="AI31" i="2" s="1"/>
  <c r="AH31" i="2" a="1"/>
  <c r="AH31" i="2" s="1"/>
  <c r="AG31" i="2" a="1"/>
  <c r="AG31" i="2" s="1"/>
  <c r="AD31" i="2" a="1"/>
  <c r="AD31" i="2" s="1"/>
  <c r="AC31" i="2"/>
  <c r="AB31" i="2"/>
  <c r="Y31" i="2" a="1"/>
  <c r="Y31" i="2" s="1"/>
  <c r="W31" i="2"/>
  <c r="V31" i="2"/>
  <c r="T31" i="2"/>
  <c r="R31" i="2" a="1"/>
  <c r="R31" i="2" s="1"/>
  <c r="Q31" i="2" a="1"/>
  <c r="Q31" i="2" s="1"/>
  <c r="P31" i="2" a="1"/>
  <c r="P31" i="2" s="1"/>
  <c r="O31" i="2" a="1"/>
  <c r="O31" i="2" s="1"/>
  <c r="N31" i="2" a="1"/>
  <c r="N31" i="2"/>
  <c r="M31" i="2" a="1"/>
  <c r="M31" i="2"/>
  <c r="L31" i="2"/>
  <c r="K31" i="2" a="1"/>
  <c r="K31" i="2"/>
  <c r="X31" i="2" s="1"/>
  <c r="I31" i="2" a="1"/>
  <c r="I31" i="2"/>
  <c r="AJ30" i="2" a="1"/>
  <c r="AJ30" i="2" s="1"/>
  <c r="AI30" i="2" a="1"/>
  <c r="AI30" i="2"/>
  <c r="AH30" i="2" a="1"/>
  <c r="AH30" i="2"/>
  <c r="AG30" i="2" a="1"/>
  <c r="AG30" i="2" s="1"/>
  <c r="AD30" i="2" a="1"/>
  <c r="AD30" i="2"/>
  <c r="AB30" i="2"/>
  <c r="Y30" i="2" a="1"/>
  <c r="Y30" i="2"/>
  <c r="V30" i="2"/>
  <c r="W30" i="2" s="1"/>
  <c r="T30" i="2"/>
  <c r="R30" i="2" a="1"/>
  <c r="R30" i="2"/>
  <c r="Q30" i="2" a="1"/>
  <c r="Q30" i="2"/>
  <c r="P30" i="2" a="1"/>
  <c r="P30" i="2"/>
  <c r="O30" i="2" a="1"/>
  <c r="O30" i="2" s="1"/>
  <c r="N30" i="2" a="1"/>
  <c r="N30" i="2" s="1"/>
  <c r="M30" i="2" a="1"/>
  <c r="M30" i="2" s="1"/>
  <c r="K30" i="2" a="1"/>
  <c r="K30" i="2" s="1"/>
  <c r="I30" i="2" a="1"/>
  <c r="I30" i="2" s="1"/>
  <c r="AJ29" i="2" a="1"/>
  <c r="AJ29" i="2" s="1"/>
  <c r="AI29" i="2" a="1"/>
  <c r="AI29" i="2" s="1"/>
  <c r="AH29" i="2" a="1"/>
  <c r="AH29" i="2" s="1"/>
  <c r="AG29" i="2" a="1"/>
  <c r="AG29" i="2"/>
  <c r="AD29" i="2" a="1"/>
  <c r="AD29" i="2" s="1"/>
  <c r="AB29" i="2"/>
  <c r="Y29" i="2" a="1"/>
  <c r="Y29" i="2"/>
  <c r="V29" i="2"/>
  <c r="T29" i="2"/>
  <c r="R29" i="2" a="1"/>
  <c r="R29" i="2" s="1"/>
  <c r="Q29" i="2" a="1"/>
  <c r="Q29" i="2" s="1"/>
  <c r="P29" i="2" a="1"/>
  <c r="P29" i="2" s="1"/>
  <c r="O29" i="2" a="1"/>
  <c r="O29" i="2"/>
  <c r="N29" i="2" a="1"/>
  <c r="N29" i="2"/>
  <c r="M29" i="2" a="1"/>
  <c r="M29" i="2" s="1"/>
  <c r="K29" i="2" a="1"/>
  <c r="K29" i="2"/>
  <c r="L29" i="2" s="1"/>
  <c r="I29" i="2" a="1"/>
  <c r="I29" i="2"/>
  <c r="AJ28" i="2" a="1"/>
  <c r="AJ28" i="2"/>
  <c r="AI28" i="2" a="1"/>
  <c r="AI28" i="2"/>
  <c r="AH28" i="2" a="1"/>
  <c r="AH28" i="2" s="1"/>
  <c r="AG28" i="2" a="1"/>
  <c r="AG28" i="2" s="1"/>
  <c r="AD28" i="2" a="1"/>
  <c r="AD28" i="2"/>
  <c r="AB28" i="2"/>
  <c r="Y28" i="2" a="1"/>
  <c r="Y28" i="2" s="1"/>
  <c r="V28" i="2"/>
  <c r="T28" i="2"/>
  <c r="R28" i="2" a="1"/>
  <c r="R28" i="2"/>
  <c r="Q28" i="2" a="1"/>
  <c r="Q28" i="2"/>
  <c r="P28" i="2" a="1"/>
  <c r="P28" i="2"/>
  <c r="O28" i="2" a="1"/>
  <c r="O28" i="2" s="1"/>
  <c r="N28" i="2" a="1"/>
  <c r="N28" i="2"/>
  <c r="M28" i="2" a="1"/>
  <c r="M28" i="2"/>
  <c r="K28" i="2" a="1"/>
  <c r="K28" i="2" s="1"/>
  <c r="I28" i="2" a="1"/>
  <c r="I28" i="2" s="1"/>
  <c r="AJ27" i="2" a="1"/>
  <c r="AJ27" i="2" s="1"/>
  <c r="AI27" i="2" a="1"/>
  <c r="AI27" i="2" s="1"/>
  <c r="AH27" i="2" a="1"/>
  <c r="AH27" i="2"/>
  <c r="AG27" i="2" a="1"/>
  <c r="AG27" i="2"/>
  <c r="AD27" i="2" a="1"/>
  <c r="AD27" i="2" s="1"/>
  <c r="AB27" i="2"/>
  <c r="Y27" i="2" a="1"/>
  <c r="Y27" i="2"/>
  <c r="V27" i="2"/>
  <c r="W27" i="2" s="1"/>
  <c r="T27" i="2"/>
  <c r="R27" i="2" a="1"/>
  <c r="R27" i="2" s="1"/>
  <c r="Q27" i="2" a="1"/>
  <c r="Q27" i="2" s="1"/>
  <c r="P27" i="2" a="1"/>
  <c r="P27" i="2"/>
  <c r="O27" i="2" a="1"/>
  <c r="O27" i="2"/>
  <c r="N27" i="2" a="1"/>
  <c r="N27" i="2" s="1"/>
  <c r="M27" i="2" a="1"/>
  <c r="M27" i="2" s="1"/>
  <c r="L27" i="2"/>
  <c r="K27" i="2" a="1"/>
  <c r="K27" i="2"/>
  <c r="AF27" i="2" s="1"/>
  <c r="I27" i="2" a="1"/>
  <c r="I27" i="2"/>
  <c r="AJ26" i="2" a="1"/>
  <c r="AJ26" i="2"/>
  <c r="AI26" i="2" a="1"/>
  <c r="AI26" i="2" s="1"/>
  <c r="AH26" i="2" a="1"/>
  <c r="AH26" i="2" s="1"/>
  <c r="AG26" i="2" a="1"/>
  <c r="AG26" i="2" s="1"/>
  <c r="AD26" i="2" a="1"/>
  <c r="AD26" i="2"/>
  <c r="AB26" i="2"/>
  <c r="Y26" i="2" a="1"/>
  <c r="Y26" i="2"/>
  <c r="V26" i="2"/>
  <c r="T26" i="2"/>
  <c r="R26" i="2" a="1"/>
  <c r="R26" i="2"/>
  <c r="Q26" i="2" a="1"/>
  <c r="Q26" i="2" s="1"/>
  <c r="P26" i="2" a="1"/>
  <c r="P26" i="2" s="1"/>
  <c r="O26" i="2" a="1"/>
  <c r="O26" i="2"/>
  <c r="N26" i="2" a="1"/>
  <c r="N26" i="2"/>
  <c r="M26" i="2" a="1"/>
  <c r="M26" i="2"/>
  <c r="K26" i="2" a="1"/>
  <c r="K26" i="2" s="1"/>
  <c r="I26" i="2" a="1"/>
  <c r="I26" i="2"/>
  <c r="AJ25" i="2" a="1"/>
  <c r="AJ25" i="2" s="1"/>
  <c r="AI25" i="2" a="1"/>
  <c r="AI25" i="2"/>
  <c r="AH25" i="2" a="1"/>
  <c r="AH25" i="2"/>
  <c r="AG25" i="2" a="1"/>
  <c r="AG25" i="2"/>
  <c r="AD25" i="2" a="1"/>
  <c r="AD25" i="2"/>
  <c r="AC25" i="2"/>
  <c r="AB25" i="2"/>
  <c r="Y25" i="2" a="1"/>
  <c r="Y25" i="2" s="1"/>
  <c r="X25" i="2"/>
  <c r="V25" i="2"/>
  <c r="W25" i="2" s="1"/>
  <c r="T25" i="2"/>
  <c r="R25" i="2" a="1"/>
  <c r="R25" i="2" s="1"/>
  <c r="Q25" i="2" a="1"/>
  <c r="Q25" i="2"/>
  <c r="P25" i="2" a="1"/>
  <c r="P25" i="2"/>
  <c r="O25" i="2" a="1"/>
  <c r="O25" i="2" s="1"/>
  <c r="N25" i="2" a="1"/>
  <c r="N25" i="2" s="1"/>
  <c r="M25" i="2" a="1"/>
  <c r="M25" i="2" s="1"/>
  <c r="L25" i="2"/>
  <c r="K25" i="2" a="1"/>
  <c r="K25" i="2"/>
  <c r="AF25" i="2" s="1"/>
  <c r="I25" i="2" a="1"/>
  <c r="I25" i="2" s="1"/>
  <c r="AJ24" i="2" a="1"/>
  <c r="AJ24" i="2" s="1"/>
  <c r="AI24" i="2" a="1"/>
  <c r="AI24" i="2" s="1"/>
  <c r="AH24" i="2" a="1"/>
  <c r="AH24" i="2" s="1"/>
  <c r="AG24" i="2" a="1"/>
  <c r="AG24" i="2" s="1"/>
  <c r="AD24" i="2" a="1"/>
  <c r="AD24" i="2" s="1"/>
  <c r="AB24" i="2"/>
  <c r="Y24" i="2" a="1"/>
  <c r="Y24" i="2"/>
  <c r="V24" i="2"/>
  <c r="T24" i="2"/>
  <c r="R24" i="2" a="1"/>
  <c r="R24" i="2" s="1"/>
  <c r="Q24" i="2" a="1"/>
  <c r="Q24" i="2" s="1"/>
  <c r="P24" i="2" a="1"/>
  <c r="P24" i="2"/>
  <c r="O24" i="2" a="1"/>
  <c r="O24" i="2"/>
  <c r="N24" i="2" a="1"/>
  <c r="N24" i="2"/>
  <c r="M24" i="2" a="1"/>
  <c r="M24" i="2"/>
  <c r="K24" i="2" a="1"/>
  <c r="K24" i="2"/>
  <c r="I24" i="2" a="1"/>
  <c r="I24" i="2"/>
  <c r="AJ23" i="2" a="1"/>
  <c r="AJ23" i="2"/>
  <c r="AI23" i="2" a="1"/>
  <c r="AI23" i="2"/>
  <c r="AH23" i="2" a="1"/>
  <c r="AH23" i="2"/>
  <c r="AG23" i="2" a="1"/>
  <c r="AG23" i="2" s="1"/>
  <c r="AD23" i="2" a="1"/>
  <c r="AD23" i="2"/>
  <c r="Y23" i="2" a="1"/>
  <c r="Y23" i="2" s="1"/>
  <c r="V23" i="2"/>
  <c r="T23" i="2"/>
  <c r="R23" i="2" a="1"/>
  <c r="R23" i="2"/>
  <c r="Q23" i="2" a="1"/>
  <c r="Q23" i="2"/>
  <c r="P23" i="2" a="1"/>
  <c r="P23" i="2" s="1"/>
  <c r="O23" i="2" a="1"/>
  <c r="O23" i="2" s="1"/>
  <c r="N23" i="2" a="1"/>
  <c r="N23" i="2" s="1"/>
  <c r="M23" i="2" a="1"/>
  <c r="M23" i="2" s="1"/>
  <c r="K23" i="2" a="1"/>
  <c r="K23" i="2" s="1"/>
  <c r="I23" i="2" a="1"/>
  <c r="I23" i="2"/>
  <c r="AJ22" i="2" a="1"/>
  <c r="AJ22" i="2" s="1"/>
  <c r="AI22" i="2" a="1"/>
  <c r="AI22" i="2" s="1"/>
  <c r="AH22" i="2" a="1"/>
  <c r="AH22" i="2" s="1"/>
  <c r="AG22" i="2" a="1"/>
  <c r="AG22" i="2"/>
  <c r="AD22" i="2" a="1"/>
  <c r="AD22" i="2"/>
  <c r="AB22" i="2"/>
  <c r="Y22" i="2" a="1"/>
  <c r="Y22" i="2"/>
  <c r="W22" i="2"/>
  <c r="V22" i="2"/>
  <c r="T22" i="2"/>
  <c r="R22" i="2" a="1"/>
  <c r="R22" i="2" s="1"/>
  <c r="Q22" i="2" a="1"/>
  <c r="Q22" i="2"/>
  <c r="P22" i="2" a="1"/>
  <c r="P22" i="2"/>
  <c r="O22" i="2" a="1"/>
  <c r="O22" i="2"/>
  <c r="N22" i="2" a="1"/>
  <c r="N22" i="2"/>
  <c r="M22" i="2" a="1"/>
  <c r="M22" i="2"/>
  <c r="L22" i="2"/>
  <c r="K22" i="2" a="1"/>
  <c r="K22" i="2"/>
  <c r="X22" i="2" s="1"/>
  <c r="I22" i="2" a="1"/>
  <c r="I22" i="2" s="1"/>
  <c r="AJ21" i="2" a="1"/>
  <c r="AJ21" i="2"/>
  <c r="AI21" i="2" a="1"/>
  <c r="AI21" i="2"/>
  <c r="AH21" i="2" a="1"/>
  <c r="AH21" i="2" s="1"/>
  <c r="AG21" i="2" a="1"/>
  <c r="AG21" i="2" s="1"/>
  <c r="AD21" i="2" a="1"/>
  <c r="AD21" i="2" s="1"/>
  <c r="AB21" i="2"/>
  <c r="Y21" i="2" a="1"/>
  <c r="Y21" i="2" s="1"/>
  <c r="V21" i="2"/>
  <c r="T21" i="2"/>
  <c r="R21" i="2" a="1"/>
  <c r="R21" i="2"/>
  <c r="Q21" i="2" a="1"/>
  <c r="Q21" i="2" s="1"/>
  <c r="P21" i="2" a="1"/>
  <c r="P21" i="2" s="1"/>
  <c r="O21" i="2" a="1"/>
  <c r="O21" i="2" s="1"/>
  <c r="N21" i="2" a="1"/>
  <c r="N21" i="2" s="1"/>
  <c r="M21" i="2" a="1"/>
  <c r="M21" i="2"/>
  <c r="K21" i="2" a="1"/>
  <c r="K21" i="2"/>
  <c r="AC21" i="2" s="1"/>
  <c r="I21" i="2" a="1"/>
  <c r="I21" i="2"/>
  <c r="AJ20" i="2" a="1"/>
  <c r="AJ20" i="2" s="1"/>
  <c r="AI20" i="2" a="1"/>
  <c r="AI20" i="2" s="1"/>
  <c r="AH20" i="2" a="1"/>
  <c r="AH20" i="2"/>
  <c r="AG20" i="2" a="1"/>
  <c r="AG20" i="2"/>
  <c r="AD20" i="2" a="1"/>
  <c r="AD20" i="2"/>
  <c r="AB20" i="2"/>
  <c r="Y20" i="2" a="1"/>
  <c r="Y20" i="2"/>
  <c r="V20" i="2"/>
  <c r="T20" i="2"/>
  <c r="R20" i="2" a="1"/>
  <c r="R20" i="2"/>
  <c r="Q20" i="2" a="1"/>
  <c r="Q20" i="2"/>
  <c r="P20" i="2" a="1"/>
  <c r="P20" i="2"/>
  <c r="O20" i="2" a="1"/>
  <c r="O20" i="2"/>
  <c r="N20" i="2" a="1"/>
  <c r="N20" i="2"/>
  <c r="M20" i="2" a="1"/>
  <c r="M20" i="2" s="1"/>
  <c r="K20" i="2" a="1"/>
  <c r="K20" i="2" s="1"/>
  <c r="I20" i="2" a="1"/>
  <c r="I20" i="2" s="1"/>
  <c r="AJ19" i="2" a="1"/>
  <c r="AJ19" i="2"/>
  <c r="AI19" i="2" a="1"/>
  <c r="AI19" i="2" s="1"/>
  <c r="AH19" i="2" a="1"/>
  <c r="AH19" i="2" s="1"/>
  <c r="AG19" i="2" a="1"/>
  <c r="AG19" i="2"/>
  <c r="AD19" i="2" a="1"/>
  <c r="AD19" i="2" s="1"/>
  <c r="AC19" i="2"/>
  <c r="AB19" i="2"/>
  <c r="Y19" i="2" a="1"/>
  <c r="Y19" i="2" s="1"/>
  <c r="W19" i="2"/>
  <c r="V19" i="2"/>
  <c r="T19" i="2"/>
  <c r="R19" i="2" a="1"/>
  <c r="R19" i="2" s="1"/>
  <c r="Q19" i="2" a="1"/>
  <c r="Q19" i="2" s="1"/>
  <c r="P19" i="2" a="1"/>
  <c r="P19" i="2" s="1"/>
  <c r="O19" i="2" a="1"/>
  <c r="O19" i="2" s="1"/>
  <c r="N19" i="2" a="1"/>
  <c r="N19" i="2"/>
  <c r="M19" i="2" a="1"/>
  <c r="M19" i="2"/>
  <c r="L19" i="2"/>
  <c r="K19" i="2" a="1"/>
  <c r="K19" i="2"/>
  <c r="X19" i="2" s="1"/>
  <c r="I19" i="2" a="1"/>
  <c r="I19" i="2"/>
  <c r="AJ18" i="2" a="1"/>
  <c r="AJ18" i="2" s="1"/>
  <c r="AI18" i="2" a="1"/>
  <c r="AI18" i="2"/>
  <c r="AH18" i="2" a="1"/>
  <c r="AH18" i="2"/>
  <c r="AG18" i="2" a="1"/>
  <c r="AG18" i="2" s="1"/>
  <c r="AD18" i="2" a="1"/>
  <c r="AD18" i="2"/>
  <c r="AB18" i="2"/>
  <c r="Y18" i="2" a="1"/>
  <c r="Y18" i="2"/>
  <c r="V18" i="2"/>
  <c r="T18" i="2"/>
  <c r="R18" i="2" a="1"/>
  <c r="R18" i="2"/>
  <c r="Q18" i="2" a="1"/>
  <c r="Q18" i="2"/>
  <c r="P18" i="2" a="1"/>
  <c r="P18" i="2"/>
  <c r="O18" i="2" a="1"/>
  <c r="O18" i="2"/>
  <c r="N18" i="2" a="1"/>
  <c r="N18" i="2" s="1"/>
  <c r="M18" i="2" a="1"/>
  <c r="M18" i="2"/>
  <c r="K18" i="2" a="1"/>
  <c r="K18" i="2" s="1"/>
  <c r="I18" i="2" a="1"/>
  <c r="I18" i="2" s="1"/>
  <c r="AJ17" i="2" a="1"/>
  <c r="AJ17" i="2" s="1"/>
  <c r="AI17" i="2" a="1"/>
  <c r="AI17" i="2" s="1"/>
  <c r="AH17" i="2" a="1"/>
  <c r="AH17" i="2" s="1"/>
  <c r="AG17" i="2" a="1"/>
  <c r="AG17" i="2"/>
  <c r="AD17" i="2" a="1"/>
  <c r="AD17" i="2" s="1"/>
  <c r="AC17" i="2"/>
  <c r="Y17" i="2" a="1"/>
  <c r="Y17" i="2"/>
  <c r="V17" i="2"/>
  <c r="W17" i="2" s="1"/>
  <c r="T17" i="2"/>
  <c r="R17" i="2" a="1"/>
  <c r="R17" i="2" s="1"/>
  <c r="Q17" i="2" a="1"/>
  <c r="Q17" i="2"/>
  <c r="P17" i="2" a="1"/>
  <c r="P17" i="2" s="1"/>
  <c r="O17" i="2" a="1"/>
  <c r="O17" i="2" s="1"/>
  <c r="N17" i="2" a="1"/>
  <c r="N17" i="2"/>
  <c r="M17" i="2" a="1"/>
  <c r="M17" i="2" s="1"/>
  <c r="K17" i="2" a="1"/>
  <c r="K17" i="2"/>
  <c r="L17" i="2" s="1"/>
  <c r="I17" i="2" a="1"/>
  <c r="I17" i="2" s="1"/>
  <c r="AJ16" i="2" a="1"/>
  <c r="AJ16" i="2"/>
  <c r="AI16" i="2" a="1"/>
  <c r="AI16" i="2"/>
  <c r="AH16" i="2" a="1"/>
  <c r="AH16" i="2" s="1"/>
  <c r="AG16" i="2" a="1"/>
  <c r="AG16" i="2" s="1"/>
  <c r="AD16" i="2" a="1"/>
  <c r="AD16" i="2"/>
  <c r="AB16" i="2"/>
  <c r="Y16" i="2" a="1"/>
  <c r="Y16" i="2" s="1"/>
  <c r="V16" i="2"/>
  <c r="T16" i="2"/>
  <c r="R16" i="2" a="1"/>
  <c r="R16" i="2"/>
  <c r="Q16" i="2" a="1"/>
  <c r="Q16" i="2" s="1"/>
  <c r="P16" i="2" a="1"/>
  <c r="P16" i="2"/>
  <c r="O16" i="2" a="1"/>
  <c r="O16" i="2" s="1"/>
  <c r="N16" i="2" a="1"/>
  <c r="N16" i="2" s="1"/>
  <c r="M16" i="2" a="1"/>
  <c r="M16" i="2"/>
  <c r="K16" i="2" a="1"/>
  <c r="K16" i="2" s="1"/>
  <c r="I16" i="2" a="1"/>
  <c r="I16" i="2" s="1"/>
  <c r="AJ15" i="2" a="1"/>
  <c r="AJ15" i="2" s="1"/>
  <c r="AI15" i="2" a="1"/>
  <c r="AI15" i="2"/>
  <c r="AH15" i="2" a="1"/>
  <c r="AH15" i="2"/>
  <c r="AG15" i="2" a="1"/>
  <c r="AG15" i="2"/>
  <c r="AD15" i="2" a="1"/>
  <c r="AD15" i="2" s="1"/>
  <c r="AB15" i="2"/>
  <c r="Y15" i="2" a="1"/>
  <c r="Y15" i="2" s="1"/>
  <c r="V15" i="2"/>
  <c r="T15" i="2"/>
  <c r="R15" i="2" a="1"/>
  <c r="R15" i="2" s="1"/>
  <c r="Q15" i="2" a="1"/>
  <c r="Q15" i="2" s="1"/>
  <c r="P15" i="2" a="1"/>
  <c r="P15" i="2" s="1"/>
  <c r="O15" i="2" a="1"/>
  <c r="O15" i="2"/>
  <c r="N15" i="2" a="1"/>
  <c r="N15" i="2" s="1"/>
  <c r="M15" i="2" a="1"/>
  <c r="M15" i="2" s="1"/>
  <c r="K15" i="2" a="1"/>
  <c r="K15" i="2" s="1"/>
  <c r="I15" i="2" a="1"/>
  <c r="I15" i="2"/>
  <c r="AJ14" i="2" a="1"/>
  <c r="AJ14" i="2" s="1"/>
  <c r="AI14" i="2" a="1"/>
  <c r="AI14" i="2" s="1"/>
  <c r="AH14" i="2" a="1"/>
  <c r="AH14" i="2" s="1"/>
  <c r="AG14" i="2" a="1"/>
  <c r="AG14" i="2" s="1"/>
  <c r="AD14" i="2" a="1"/>
  <c r="AD14" i="2"/>
  <c r="Y14" i="2" a="1"/>
  <c r="Y14" i="2" s="1"/>
  <c r="V14" i="2"/>
  <c r="T14" i="2"/>
  <c r="R14" i="2" a="1"/>
  <c r="R14" i="2" s="1"/>
  <c r="Q14" i="2" a="1"/>
  <c r="Q14" i="2"/>
  <c r="P14" i="2" a="1"/>
  <c r="P14" i="2"/>
  <c r="O14" i="2" a="1"/>
  <c r="O14" i="2"/>
  <c r="N14" i="2" a="1"/>
  <c r="N14" i="2" s="1"/>
  <c r="M14" i="2" a="1"/>
  <c r="M14" i="2"/>
  <c r="K14" i="2" a="1"/>
  <c r="K14" i="2" s="1"/>
  <c r="I14" i="2" a="1"/>
  <c r="I14" i="2" s="1"/>
  <c r="AJ13" i="2" a="1"/>
  <c r="AJ13" i="2"/>
  <c r="AI13" i="2" a="1"/>
  <c r="AI13" i="2" s="1"/>
  <c r="AH13" i="2" a="1"/>
  <c r="AH13" i="2"/>
  <c r="AG13" i="2" a="1"/>
  <c r="AG13" i="2" s="1"/>
  <c r="AD13" i="2" a="1"/>
  <c r="AD13" i="2" s="1"/>
  <c r="Y13" i="2" a="1"/>
  <c r="Y13" i="2" s="1"/>
  <c r="V13" i="2"/>
  <c r="T13" i="2"/>
  <c r="R13" i="2" a="1"/>
  <c r="R13" i="2" s="1"/>
  <c r="Q13" i="2" a="1"/>
  <c r="Q13" i="2" s="1"/>
  <c r="P13" i="2" a="1"/>
  <c r="P13" i="2" s="1"/>
  <c r="O13" i="2" a="1"/>
  <c r="O13" i="2" s="1"/>
  <c r="N13" i="2" a="1"/>
  <c r="N13" i="2" s="1"/>
  <c r="M13" i="2" a="1"/>
  <c r="M13" i="2" s="1"/>
  <c r="K13" i="2" a="1"/>
  <c r="K13" i="2" s="1"/>
  <c r="I13" i="2" a="1"/>
  <c r="I13" i="2"/>
  <c r="AJ12" i="2" a="1"/>
  <c r="AJ12" i="2" s="1"/>
  <c r="AI12" i="2" a="1"/>
  <c r="AI12" i="2" s="1"/>
  <c r="AH12" i="2" a="1"/>
  <c r="AH12" i="2" s="1"/>
  <c r="AG12" i="2" a="1"/>
  <c r="AG12" i="2"/>
  <c r="AD12" i="2" a="1"/>
  <c r="AD12" i="2" s="1"/>
  <c r="Y12" i="2" a="1"/>
  <c r="Y12" i="2" s="1"/>
  <c r="V12" i="2"/>
  <c r="T12" i="2"/>
  <c r="R12" i="2" a="1"/>
  <c r="R12" i="2" s="1"/>
  <c r="Q12" i="2" a="1"/>
  <c r="Q12" i="2" s="1"/>
  <c r="P12" i="2" a="1"/>
  <c r="P12" i="2"/>
  <c r="O12" i="2" a="1"/>
  <c r="O12" i="2" s="1"/>
  <c r="N12" i="2" a="1"/>
  <c r="N12" i="2"/>
  <c r="M12" i="2" a="1"/>
  <c r="M12" i="2" s="1"/>
  <c r="K12" i="2" a="1"/>
  <c r="K12" i="2" s="1"/>
  <c r="I12" i="2" a="1"/>
  <c r="I12" i="2" s="1"/>
  <c r="AJ11" i="2" a="1"/>
  <c r="AJ11" i="2" s="1"/>
  <c r="AI11" i="2" a="1"/>
  <c r="AI11" i="2"/>
  <c r="AH11" i="2" a="1"/>
  <c r="AH11" i="2" s="1"/>
  <c r="AG11" i="2" a="1"/>
  <c r="AG11" i="2" s="1"/>
  <c r="AD11" i="2" a="1"/>
  <c r="AD11" i="2" s="1"/>
  <c r="AC11" i="2"/>
  <c r="AB11" i="2"/>
  <c r="Y11" i="2" a="1"/>
  <c r="Y11" i="2" s="1"/>
  <c r="X11" i="2"/>
  <c r="W11" i="2"/>
  <c r="V11" i="2"/>
  <c r="T11" i="2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/>
  <c r="L11" i="2"/>
  <c r="K11" i="2" a="1"/>
  <c r="K11" i="2"/>
  <c r="AF11" i="2" s="1"/>
  <c r="AK11" i="2" s="1"/>
  <c r="I11" i="2" a="1"/>
  <c r="I11" i="2"/>
  <c r="AJ10" i="2" a="1"/>
  <c r="AJ10" i="2" s="1"/>
  <c r="AI10" i="2" a="1"/>
  <c r="AI10" i="2" s="1"/>
  <c r="AH10" i="2" a="1"/>
  <c r="AH10" i="2"/>
  <c r="AG10" i="2" a="1"/>
  <c r="AG10" i="2" s="1"/>
  <c r="AD10" i="2" a="1"/>
  <c r="AD10" i="2"/>
  <c r="Y10" i="2" a="1"/>
  <c r="Y10" i="2"/>
  <c r="V10" i="2"/>
  <c r="W10" i="2" s="1"/>
  <c r="T10" i="2"/>
  <c r="R10" i="2" a="1"/>
  <c r="R10" i="2" s="1"/>
  <c r="Q10" i="2" a="1"/>
  <c r="Q10" i="2"/>
  <c r="P10" i="2" a="1"/>
  <c r="P10" i="2" s="1"/>
  <c r="O10" i="2" a="1"/>
  <c r="O10" i="2"/>
  <c r="N10" i="2" a="1"/>
  <c r="N10" i="2" s="1"/>
  <c r="M10" i="2" a="1"/>
  <c r="M10" i="2" s="1"/>
  <c r="K10" i="2" a="1"/>
  <c r="K10" i="2" s="1"/>
  <c r="I10" i="2" a="1"/>
  <c r="I10" i="2" s="1"/>
  <c r="AJ9" i="2" a="1"/>
  <c r="AJ9" i="2" s="1"/>
  <c r="AI9" i="2" a="1"/>
  <c r="AI9" i="2" s="1"/>
  <c r="AH9" i="2" a="1"/>
  <c r="AH9" i="2" s="1"/>
  <c r="AG9" i="2" a="1"/>
  <c r="AG9" i="2" s="1"/>
  <c r="AD9" i="2" a="1"/>
  <c r="AD9" i="2" s="1"/>
  <c r="AB9" i="2"/>
  <c r="Y9" i="2" a="1"/>
  <c r="Y9" i="2"/>
  <c r="W9" i="2"/>
  <c r="V9" i="2"/>
  <c r="T9" i="2"/>
  <c r="R9" i="2" a="1"/>
  <c r="R9" i="2" s="1"/>
  <c r="Q9" i="2" a="1"/>
  <c r="Q9" i="2" s="1"/>
  <c r="P9" i="2" a="1"/>
  <c r="P9" i="2"/>
  <c r="O9" i="2" a="1"/>
  <c r="O9" i="2" s="1"/>
  <c r="N9" i="2" a="1"/>
  <c r="N9" i="2"/>
  <c r="M9" i="2" a="1"/>
  <c r="M9" i="2" s="1"/>
  <c r="K9" i="2" a="1"/>
  <c r="K9" i="2"/>
  <c r="L9" i="2" s="1"/>
  <c r="I9" i="2" a="1"/>
  <c r="I9" i="2" s="1"/>
  <c r="AJ8" i="2" a="1"/>
  <c r="AJ8" i="2" s="1"/>
  <c r="AI8" i="2" a="1"/>
  <c r="AI8" i="2"/>
  <c r="AH8" i="2" a="1"/>
  <c r="AH8" i="2" s="1"/>
  <c r="AG8" i="2" a="1"/>
  <c r="AG8" i="2" s="1"/>
  <c r="AD8" i="2" a="1"/>
  <c r="AD8" i="2" s="1"/>
  <c r="AB8" i="2"/>
  <c r="Y8" i="2" a="1"/>
  <c r="Y8" i="2" s="1"/>
  <c r="V8" i="2"/>
  <c r="T8" i="2"/>
  <c r="R8" i="2" a="1"/>
  <c r="R8" i="2"/>
  <c r="Q8" i="2" a="1"/>
  <c r="Q8" i="2" s="1"/>
  <c r="P8" i="2" a="1"/>
  <c r="P8" i="2"/>
  <c r="O8" i="2" a="1"/>
  <c r="O8" i="2" s="1"/>
  <c r="N8" i="2" a="1"/>
  <c r="N8" i="2" s="1"/>
  <c r="M8" i="2" a="1"/>
  <c r="M8" i="2" s="1"/>
  <c r="K8" i="2" a="1"/>
  <c r="K8" i="2" s="1"/>
  <c r="I8" i="2" a="1"/>
  <c r="I8" i="2"/>
  <c r="AJ7" i="2" a="1"/>
  <c r="AJ7" i="2" s="1"/>
  <c r="AI7" i="2" a="1"/>
  <c r="AI7" i="2" s="1"/>
  <c r="AH7" i="2" a="1"/>
  <c r="AH7" i="2" s="1"/>
  <c r="AG7" i="2" a="1"/>
  <c r="AG7" i="2"/>
  <c r="AD7" i="2" a="1"/>
  <c r="AD7" i="2"/>
  <c r="AB7" i="2"/>
  <c r="Y7" i="2" a="1"/>
  <c r="Y7" i="2"/>
  <c r="V7" i="2"/>
  <c r="T7" i="2"/>
  <c r="R7" i="2" a="1"/>
  <c r="R7" i="2" s="1"/>
  <c r="Q7" i="2" a="1"/>
  <c r="Q7" i="2"/>
  <c r="P7" i="2" a="1"/>
  <c r="P7" i="2"/>
  <c r="O7" i="2" a="1"/>
  <c r="O7" i="2"/>
  <c r="N7" i="2" a="1"/>
  <c r="N7" i="2" s="1"/>
  <c r="M7" i="2" a="1"/>
  <c r="M7" i="2" s="1"/>
  <c r="K7" i="2" a="1"/>
  <c r="K7" i="2" s="1"/>
  <c r="I7" i="2" a="1"/>
  <c r="I7" i="2"/>
  <c r="AJ6" i="2" a="1"/>
  <c r="AJ6" i="2"/>
  <c r="AI6" i="2" a="1"/>
  <c r="AI6" i="2" s="1"/>
  <c r="AH6" i="2" a="1"/>
  <c r="AH6" i="2" s="1"/>
  <c r="AG6" i="2" a="1"/>
  <c r="AG6" i="2" s="1"/>
  <c r="AD6" i="2" a="1"/>
  <c r="AD6" i="2"/>
  <c r="AB6" i="2"/>
  <c r="Y6" i="2" a="1"/>
  <c r="Y6" i="2" s="1"/>
  <c r="V6" i="2"/>
  <c r="T6" i="2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/>
  <c r="L6" i="2"/>
  <c r="K6" i="2" a="1"/>
  <c r="K6" i="2"/>
  <c r="X6" i="2" s="1"/>
  <c r="I6" i="2" a="1"/>
  <c r="I6" i="2"/>
  <c r="AJ5" i="2" a="1"/>
  <c r="AJ5" i="2" s="1"/>
  <c r="AI5" i="2" a="1"/>
  <c r="AI5" i="2" s="1"/>
  <c r="AH5" i="2" a="1"/>
  <c r="AH5" i="2"/>
  <c r="AG5" i="2" a="1"/>
  <c r="AG5" i="2" s="1"/>
  <c r="AD5" i="2" a="1"/>
  <c r="AD5" i="2" s="1"/>
  <c r="AB5" i="2"/>
  <c r="Y5" i="2" a="1"/>
  <c r="Y5" i="2" s="1"/>
  <c r="V5" i="2"/>
  <c r="W5" i="2" s="1"/>
  <c r="T5" i="2"/>
  <c r="R5" i="2" a="1"/>
  <c r="R5" i="2"/>
  <c r="Q5" i="2" a="1"/>
  <c r="Q5" i="2" s="1"/>
  <c r="P5" i="2" a="1"/>
  <c r="P5" i="2"/>
  <c r="O5" i="2" a="1"/>
  <c r="O5" i="2" s="1"/>
  <c r="N5" i="2" a="1"/>
  <c r="N5" i="2" s="1"/>
  <c r="M5" i="2" a="1"/>
  <c r="M5" i="2" s="1"/>
  <c r="K5" i="2" a="1"/>
  <c r="K5" i="2"/>
  <c r="X5" i="2" s="1"/>
  <c r="I5" i="2" a="1"/>
  <c r="I5" i="2" s="1"/>
  <c r="AJ4" i="2" a="1"/>
  <c r="AJ4" i="2" s="1"/>
  <c r="AI4" i="2" a="1"/>
  <c r="AI4" i="2" s="1"/>
  <c r="AH4" i="2" a="1"/>
  <c r="AH4" i="2" s="1"/>
  <c r="AG4" i="2" a="1"/>
  <c r="AG4" i="2"/>
  <c r="AD4" i="2" a="1"/>
  <c r="AD4" i="2" s="1"/>
  <c r="AB4" i="2"/>
  <c r="Y4" i="2" a="1"/>
  <c r="Y4" i="2" s="1"/>
  <c r="V4" i="2"/>
  <c r="W4" i="2" s="1"/>
  <c r="T4" i="2"/>
  <c r="R4" i="2" a="1"/>
  <c r="R4" i="2"/>
  <c r="Q4" i="2" a="1"/>
  <c r="Q4" i="2" s="1"/>
  <c r="P4" i="2" a="1"/>
  <c r="P4" i="2" s="1"/>
  <c r="O4" i="2" a="1"/>
  <c r="O4" i="2" s="1"/>
  <c r="N4" i="2" a="1"/>
  <c r="N4" i="2"/>
  <c r="M4" i="2" a="1"/>
  <c r="M4" i="2" s="1"/>
  <c r="K4" i="2" a="1"/>
  <c r="K4" i="2" s="1"/>
  <c r="I4" i="2" a="1"/>
  <c r="I4" i="2"/>
  <c r="AJ3" i="2" a="1"/>
  <c r="AJ3" i="2" s="1"/>
  <c r="AI3" i="2" a="1"/>
  <c r="AI3" i="2"/>
  <c r="AH3" i="2" a="1"/>
  <c r="AH3" i="2" s="1"/>
  <c r="AG3" i="2" a="1"/>
  <c r="AG3" i="2"/>
  <c r="AD3" i="2" a="1"/>
  <c r="AD3" i="2"/>
  <c r="AB3" i="2"/>
  <c r="Y3" i="2" a="1"/>
  <c r="Y3" i="2" s="1"/>
  <c r="V3" i="2"/>
  <c r="T3" i="2"/>
  <c r="R3" i="2" a="1"/>
  <c r="R3" i="2" s="1"/>
  <c r="Q3" i="2" a="1"/>
  <c r="Q3" i="2"/>
  <c r="P3" i="2" a="1"/>
  <c r="P3" i="2" s="1"/>
  <c r="O3" i="2" a="1"/>
  <c r="O3" i="2" s="1"/>
  <c r="N3" i="2" a="1"/>
  <c r="N3" i="2"/>
  <c r="M3" i="2" a="1"/>
  <c r="M3" i="2"/>
  <c r="K3" i="2" a="1"/>
  <c r="K3" i="2" s="1"/>
  <c r="I3" i="2" a="1"/>
  <c r="I3" i="2" s="1"/>
  <c r="AJ2" i="2" a="1"/>
  <c r="AJ2" i="2" s="1"/>
  <c r="AI2" i="2" a="1"/>
  <c r="AI2" i="2" s="1"/>
  <c r="AH2" i="2" a="1"/>
  <c r="AH2" i="2"/>
  <c r="AG2" i="2" a="1"/>
  <c r="AG2" i="2" s="1"/>
  <c r="AD2" i="2" a="1"/>
  <c r="AD2" i="2" s="1"/>
  <c r="AB2" i="2"/>
  <c r="Y2" i="2" a="1"/>
  <c r="Y2" i="2"/>
  <c r="V2" i="2"/>
  <c r="W2" i="2" s="1"/>
  <c r="T2" i="2"/>
  <c r="R2" i="2" a="1"/>
  <c r="R2" i="2" s="1"/>
  <c r="Q2" i="2" a="1"/>
  <c r="Q2" i="2" s="1"/>
  <c r="P2" i="2" a="1"/>
  <c r="P2" i="2" s="1"/>
  <c r="O2" i="2" a="1"/>
  <c r="O2" i="2"/>
  <c r="N2" i="2" a="1"/>
  <c r="N2" i="2" s="1"/>
  <c r="M2" i="2" a="1"/>
  <c r="M2" i="2"/>
  <c r="K2" i="2" a="1"/>
  <c r="K2" i="2"/>
  <c r="AC2" i="2" s="1"/>
  <c r="I2" i="2" a="1"/>
  <c r="I2" i="2" s="1"/>
  <c r="W8" i="2" l="1"/>
  <c r="AK8" i="2" s="1"/>
  <c r="L8" i="2"/>
  <c r="AF8" i="2"/>
  <c r="AC8" i="2"/>
  <c r="X8" i="2"/>
  <c r="W13" i="2"/>
  <c r="L16" i="2"/>
  <c r="AC16" i="2"/>
  <c r="X16" i="2"/>
  <c r="W16" i="2"/>
  <c r="AK16" i="2" s="1"/>
  <c r="AF16" i="2"/>
  <c r="AF12" i="2"/>
  <c r="AC12" i="2"/>
  <c r="AB12" i="2"/>
  <c r="X12" i="2"/>
  <c r="W12" i="2"/>
  <c r="AK12" i="2" s="1"/>
  <c r="L12" i="2"/>
  <c r="AF15" i="2"/>
  <c r="AC15" i="2"/>
  <c r="X15" i="2"/>
  <c r="L15" i="2"/>
  <c r="L10" i="2"/>
  <c r="AF10" i="2"/>
  <c r="AK10" i="2" s="1"/>
  <c r="AC10" i="2"/>
  <c r="AB10" i="2"/>
  <c r="X10" i="2"/>
  <c r="X14" i="2"/>
  <c r="AC14" i="2"/>
  <c r="AB14" i="2"/>
  <c r="W14" i="2"/>
  <c r="L14" i="2"/>
  <c r="AF14" i="2"/>
  <c r="X7" i="2"/>
  <c r="W7" i="2"/>
  <c r="AK7" i="2" s="1"/>
  <c r="L7" i="2"/>
  <c r="AF7" i="2"/>
  <c r="AC7" i="2"/>
  <c r="AC13" i="2"/>
  <c r="AB13" i="2"/>
  <c r="X13" i="2"/>
  <c r="L13" i="2"/>
  <c r="AF13" i="2"/>
  <c r="AC3" i="2"/>
  <c r="W3" i="2"/>
  <c r="X3" i="2"/>
  <c r="L3" i="2"/>
  <c r="AF3" i="2"/>
  <c r="X4" i="2"/>
  <c r="AC4" i="2"/>
  <c r="L4" i="2"/>
  <c r="AF4" i="2"/>
  <c r="AK4" i="2" s="1"/>
  <c r="X37" i="2"/>
  <c r="L37" i="2"/>
  <c r="AF37" i="2"/>
  <c r="AC37" i="2"/>
  <c r="X49" i="2"/>
  <c r="L49" i="2"/>
  <c r="AF49" i="2"/>
  <c r="AC49" i="2"/>
  <c r="L62" i="2"/>
  <c r="AF62" i="2"/>
  <c r="AC62" i="2"/>
  <c r="X62" i="2"/>
  <c r="W62" i="2"/>
  <c r="L63" i="2"/>
  <c r="AF63" i="2"/>
  <c r="AC63" i="2"/>
  <c r="X63" i="2"/>
  <c r="W63" i="2"/>
  <c r="AF2" i="2"/>
  <c r="AK2" i="2" s="1"/>
  <c r="AC5" i="2"/>
  <c r="X9" i="2"/>
  <c r="W23" i="2"/>
  <c r="AK23" i="2" s="1"/>
  <c r="AK61" i="2"/>
  <c r="L99" i="2"/>
  <c r="AF99" i="2"/>
  <c r="AC99" i="2"/>
  <c r="X99" i="2"/>
  <c r="W99" i="2"/>
  <c r="AC6" i="2"/>
  <c r="AK25" i="2"/>
  <c r="W55" i="2"/>
  <c r="W98" i="2"/>
  <c r="AF18" i="2"/>
  <c r="AC18" i="2"/>
  <c r="L18" i="2"/>
  <c r="X23" i="2"/>
  <c r="L23" i="2"/>
  <c r="AC23" i="2"/>
  <c r="AB23" i="2"/>
  <c r="X24" i="2"/>
  <c r="W24" i="2"/>
  <c r="AK24" i="2" s="1"/>
  <c r="L24" i="2"/>
  <c r="AF24" i="2"/>
  <c r="AC24" i="2"/>
  <c r="X35" i="2"/>
  <c r="W35" i="2"/>
  <c r="AK35" i="2" s="1"/>
  <c r="L35" i="2"/>
  <c r="AC35" i="2"/>
  <c r="X36" i="2"/>
  <c r="W36" i="2"/>
  <c r="L36" i="2"/>
  <c r="AF36" i="2"/>
  <c r="AC36" i="2"/>
  <c r="AK54" i="2"/>
  <c r="AC56" i="2"/>
  <c r="X56" i="2"/>
  <c r="W56" i="2"/>
  <c r="L56" i="2"/>
  <c r="AF56" i="2"/>
  <c r="X60" i="2"/>
  <c r="W60" i="2"/>
  <c r="AK60" i="2" s="1"/>
  <c r="L60" i="2"/>
  <c r="AF60" i="2"/>
  <c r="AC60" i="2"/>
  <c r="X61" i="2"/>
  <c r="L61" i="2"/>
  <c r="AF61" i="2"/>
  <c r="AC61" i="2"/>
  <c r="X73" i="2"/>
  <c r="L73" i="2"/>
  <c r="AF73" i="2"/>
  <c r="AC73" i="2"/>
  <c r="W73" i="2"/>
  <c r="AK73" i="2" s="1"/>
  <c r="W74" i="2"/>
  <c r="L75" i="2"/>
  <c r="AF75" i="2"/>
  <c r="AC75" i="2"/>
  <c r="X75" i="2"/>
  <c r="W75" i="2"/>
  <c r="W86" i="2"/>
  <c r="AK86" i="2" s="1"/>
  <c r="L87" i="2"/>
  <c r="AF87" i="2"/>
  <c r="AC87" i="2"/>
  <c r="X87" i="2"/>
  <c r="W87" i="2"/>
  <c r="AK87" i="2" s="1"/>
  <c r="L2" i="2"/>
  <c r="AF5" i="2"/>
  <c r="AK5" i="2" s="1"/>
  <c r="W18" i="2"/>
  <c r="AK18" i="2" s="1"/>
  <c r="X48" i="2"/>
  <c r="W48" i="2"/>
  <c r="L48" i="2"/>
  <c r="AF48" i="2"/>
  <c r="AC48" i="2"/>
  <c r="AC55" i="2"/>
  <c r="X55" i="2"/>
  <c r="L55" i="2"/>
  <c r="AF55" i="2"/>
  <c r="L74" i="2"/>
  <c r="AF74" i="2"/>
  <c r="AC74" i="2"/>
  <c r="X74" i="2"/>
  <c r="L86" i="2"/>
  <c r="AF86" i="2"/>
  <c r="AC86" i="2"/>
  <c r="X86" i="2"/>
  <c r="X97" i="2"/>
  <c r="L97" i="2"/>
  <c r="AF97" i="2"/>
  <c r="AC97" i="2"/>
  <c r="W97" i="2"/>
  <c r="L98" i="2"/>
  <c r="AF98" i="2"/>
  <c r="AC98" i="2"/>
  <c r="AB98" i="2"/>
  <c r="X98" i="2"/>
  <c r="AK102" i="2"/>
  <c r="L5" i="2"/>
  <c r="AF6" i="2"/>
  <c r="AC9" i="2"/>
  <c r="X18" i="2"/>
  <c r="AF23" i="2"/>
  <c r="W42" i="2"/>
  <c r="X85" i="2"/>
  <c r="L85" i="2"/>
  <c r="AF85" i="2"/>
  <c r="AK85" i="2" s="1"/>
  <c r="AC85" i="2"/>
  <c r="AK96" i="2"/>
  <c r="W26" i="2"/>
  <c r="L26" i="2"/>
  <c r="AF26" i="2"/>
  <c r="X26" i="2"/>
  <c r="AF42" i="2"/>
  <c r="AC42" i="2"/>
  <c r="L42" i="2"/>
  <c r="X42" i="2"/>
  <c r="X47" i="2"/>
  <c r="W47" i="2"/>
  <c r="L47" i="2"/>
  <c r="AC47" i="2"/>
  <c r="AB47" i="2"/>
  <c r="AC103" i="2"/>
  <c r="X103" i="2"/>
  <c r="L103" i="2"/>
  <c r="AF103" i="2"/>
  <c r="W103" i="2"/>
  <c r="AK103" i="2" s="1"/>
  <c r="AK66" i="2"/>
  <c r="AK90" i="2"/>
  <c r="X2" i="2"/>
  <c r="AF9" i="2"/>
  <c r="AK9" i="2" s="1"/>
  <c r="AK30" i="2"/>
  <c r="AC44" i="2"/>
  <c r="AB44" i="2"/>
  <c r="X44" i="2"/>
  <c r="L44" i="2"/>
  <c r="AF44" i="2"/>
  <c r="W44" i="2"/>
  <c r="AF47" i="2"/>
  <c r="L52" i="2"/>
  <c r="AF52" i="2"/>
  <c r="AC52" i="2"/>
  <c r="X52" i="2"/>
  <c r="W52" i="2"/>
  <c r="AC68" i="2"/>
  <c r="X68" i="2"/>
  <c r="L68" i="2"/>
  <c r="AF68" i="2"/>
  <c r="AK68" i="2" s="1"/>
  <c r="AK78" i="2"/>
  <c r="W6" i="2"/>
  <c r="AK6" i="2" s="1"/>
  <c r="AC20" i="2"/>
  <c r="X20" i="2"/>
  <c r="L20" i="2"/>
  <c r="AF20" i="2"/>
  <c r="AK27" i="2"/>
  <c r="L28" i="2"/>
  <c r="AF28" i="2"/>
  <c r="AC28" i="2"/>
  <c r="X28" i="2"/>
  <c r="W28" i="2"/>
  <c r="AK28" i="2" s="1"/>
  <c r="AF30" i="2"/>
  <c r="AC30" i="2"/>
  <c r="L30" i="2"/>
  <c r="X30" i="2"/>
  <c r="AC33" i="2"/>
  <c r="AB33" i="2"/>
  <c r="X33" i="2"/>
  <c r="W33" i="2"/>
  <c r="L33" i="2"/>
  <c r="AF33" i="2"/>
  <c r="L40" i="2"/>
  <c r="AF40" i="2"/>
  <c r="AC40" i="2"/>
  <c r="X40" i="2"/>
  <c r="W40" i="2"/>
  <c r="L51" i="2"/>
  <c r="AF51" i="2"/>
  <c r="AC51" i="2"/>
  <c r="X51" i="2"/>
  <c r="W51" i="2"/>
  <c r="AK51" i="2" s="1"/>
  <c r="AC67" i="2"/>
  <c r="AB67" i="2"/>
  <c r="AK67" i="2" s="1"/>
  <c r="X67" i="2"/>
  <c r="L67" i="2"/>
  <c r="AF67" i="2"/>
  <c r="AC91" i="2"/>
  <c r="X91" i="2"/>
  <c r="L91" i="2"/>
  <c r="AF91" i="2"/>
  <c r="AK91" i="2" s="1"/>
  <c r="AC92" i="2"/>
  <c r="X92" i="2"/>
  <c r="L92" i="2"/>
  <c r="AF92" i="2"/>
  <c r="AK92" i="2" s="1"/>
  <c r="AF17" i="2"/>
  <c r="AK17" i="2" s="1"/>
  <c r="AB17" i="2"/>
  <c r="X17" i="2"/>
  <c r="W20" i="2"/>
  <c r="AK20" i="2" s="1"/>
  <c r="AC26" i="2"/>
  <c r="AC32" i="2"/>
  <c r="X32" i="2"/>
  <c r="L32" i="2"/>
  <c r="AF32" i="2"/>
  <c r="AK32" i="2" s="1"/>
  <c r="W37" i="2"/>
  <c r="AK37" i="2" s="1"/>
  <c r="L39" i="2"/>
  <c r="AF39" i="2"/>
  <c r="AK39" i="2" s="1"/>
  <c r="AC39" i="2"/>
  <c r="X39" i="2"/>
  <c r="AC79" i="2"/>
  <c r="X79" i="2"/>
  <c r="L79" i="2"/>
  <c r="AF79" i="2"/>
  <c r="W79" i="2"/>
  <c r="AK79" i="2" s="1"/>
  <c r="AK80" i="2"/>
  <c r="W15" i="2"/>
  <c r="AK15" i="2" s="1"/>
  <c r="W38" i="2"/>
  <c r="L38" i="2"/>
  <c r="AF38" i="2"/>
  <c r="AB38" i="2"/>
  <c r="X38" i="2"/>
  <c r="W49" i="2"/>
  <c r="AK49" i="2" s="1"/>
  <c r="W50" i="2"/>
  <c r="AK50" i="2" s="1"/>
  <c r="L50" i="2"/>
  <c r="AF50" i="2"/>
  <c r="AB50" i="2"/>
  <c r="X50" i="2"/>
  <c r="L64" i="2"/>
  <c r="AF64" i="2"/>
  <c r="AC64" i="2"/>
  <c r="X64" i="2"/>
  <c r="W64" i="2"/>
  <c r="AK64" i="2" s="1"/>
  <c r="AC80" i="2"/>
  <c r="X80" i="2"/>
  <c r="L80" i="2"/>
  <c r="AF80" i="2"/>
  <c r="AF19" i="2"/>
  <c r="AK19" i="2" s="1"/>
  <c r="AC22" i="2"/>
  <c r="AF31" i="2"/>
  <c r="AK31" i="2" s="1"/>
  <c r="AC34" i="2"/>
  <c r="AF43" i="2"/>
  <c r="AK43" i="2" s="1"/>
  <c r="AC46" i="2"/>
  <c r="L54" i="2"/>
  <c r="AC58" i="2"/>
  <c r="L66" i="2"/>
  <c r="AC70" i="2"/>
  <c r="L78" i="2"/>
  <c r="AC82" i="2"/>
  <c r="AB83" i="2"/>
  <c r="L90" i="2"/>
  <c r="AC94" i="2"/>
  <c r="L102" i="2"/>
  <c r="X104" i="2"/>
  <c r="L104" i="2"/>
  <c r="X109" i="2"/>
  <c r="W109" i="2"/>
  <c r="AK109" i="2" s="1"/>
  <c r="L109" i="2"/>
  <c r="AF109" i="2"/>
  <c r="AB109" i="2"/>
  <c r="AC109" i="2"/>
  <c r="W110" i="2"/>
  <c r="X122" i="2"/>
  <c r="L122" i="2"/>
  <c r="AF122" i="2"/>
  <c r="AC122" i="2"/>
  <c r="W122" i="2"/>
  <c r="L124" i="2"/>
  <c r="AF124" i="2"/>
  <c r="AC124" i="2"/>
  <c r="X124" i="2"/>
  <c r="W124" i="2"/>
  <c r="AK124" i="2" s="1"/>
  <c r="L125" i="2"/>
  <c r="AF125" i="2"/>
  <c r="AC125" i="2"/>
  <c r="X125" i="2"/>
  <c r="AF139" i="2"/>
  <c r="AC139" i="2"/>
  <c r="X139" i="2"/>
  <c r="L139" i="2"/>
  <c r="AC142" i="2"/>
  <c r="X142" i="2"/>
  <c r="W142" i="2"/>
  <c r="L142" i="2"/>
  <c r="AF142" i="2"/>
  <c r="AK159" i="2"/>
  <c r="AK175" i="2"/>
  <c r="X180" i="2"/>
  <c r="W180" i="2"/>
  <c r="L180" i="2"/>
  <c r="AF180" i="2"/>
  <c r="AC180" i="2"/>
  <c r="AK183" i="2"/>
  <c r="X27" i="2"/>
  <c r="L112" i="2"/>
  <c r="AF112" i="2"/>
  <c r="AC112" i="2"/>
  <c r="X112" i="2"/>
  <c r="W112" i="2"/>
  <c r="AC140" i="2"/>
  <c r="X140" i="2"/>
  <c r="W140" i="2"/>
  <c r="AK140" i="2" s="1"/>
  <c r="L140" i="2"/>
  <c r="AF140" i="2"/>
  <c r="X144" i="2"/>
  <c r="W144" i="2"/>
  <c r="AK144" i="2" s="1"/>
  <c r="L144" i="2"/>
  <c r="AF144" i="2"/>
  <c r="AC144" i="2"/>
  <c r="AK185" i="2"/>
  <c r="AC199" i="2"/>
  <c r="L199" i="2"/>
  <c r="X199" i="2"/>
  <c r="AF199" i="2"/>
  <c r="AF21" i="2"/>
  <c r="W29" i="2"/>
  <c r="AF45" i="2"/>
  <c r="AF57" i="2"/>
  <c r="AF69" i="2"/>
  <c r="AF81" i="2"/>
  <c r="AF93" i="2"/>
  <c r="X100" i="2"/>
  <c r="AC178" i="2"/>
  <c r="X178" i="2"/>
  <c r="W178" i="2"/>
  <c r="L178" i="2"/>
  <c r="AF178" i="2"/>
  <c r="L184" i="2"/>
  <c r="AF184" i="2"/>
  <c r="AC184" i="2"/>
  <c r="X184" i="2"/>
  <c r="W184" i="2"/>
  <c r="L21" i="2"/>
  <c r="AF22" i="2"/>
  <c r="AK22" i="2" s="1"/>
  <c r="X29" i="2"/>
  <c r="AF34" i="2"/>
  <c r="X41" i="2"/>
  <c r="L45" i="2"/>
  <c r="AF46" i="2"/>
  <c r="X53" i="2"/>
  <c r="L57" i="2"/>
  <c r="AF58" i="2"/>
  <c r="X65" i="2"/>
  <c r="L69" i="2"/>
  <c r="AF70" i="2"/>
  <c r="X77" i="2"/>
  <c r="L81" i="2"/>
  <c r="AF82" i="2"/>
  <c r="X89" i="2"/>
  <c r="L93" i="2"/>
  <c r="AF94" i="2"/>
  <c r="X101" i="2"/>
  <c r="AC118" i="2"/>
  <c r="X118" i="2"/>
  <c r="W118" i="2"/>
  <c r="AK118" i="2" s="1"/>
  <c r="L118" i="2"/>
  <c r="AF118" i="2"/>
  <c r="X120" i="2"/>
  <c r="W120" i="2"/>
  <c r="L120" i="2"/>
  <c r="AF120" i="2"/>
  <c r="AC120" i="2"/>
  <c r="L148" i="2"/>
  <c r="AF148" i="2"/>
  <c r="AC148" i="2"/>
  <c r="X148" i="2"/>
  <c r="W148" i="2"/>
  <c r="AK148" i="2" s="1"/>
  <c r="L160" i="2"/>
  <c r="AF160" i="2"/>
  <c r="AC160" i="2"/>
  <c r="X160" i="2"/>
  <c r="W160" i="2"/>
  <c r="AK160" i="2" s="1"/>
  <c r="AC211" i="2"/>
  <c r="AF211" i="2"/>
  <c r="L211" i="2"/>
  <c r="X211" i="2"/>
  <c r="AC223" i="2"/>
  <c r="AF223" i="2"/>
  <c r="L223" i="2"/>
  <c r="X223" i="2"/>
  <c r="X54" i="2"/>
  <c r="L58" i="2"/>
  <c r="AF59" i="2"/>
  <c r="AK59" i="2" s="1"/>
  <c r="X66" i="2"/>
  <c r="L70" i="2"/>
  <c r="AF71" i="2"/>
  <c r="AK71" i="2" s="1"/>
  <c r="X78" i="2"/>
  <c r="L82" i="2"/>
  <c r="AF83" i="2"/>
  <c r="X90" i="2"/>
  <c r="L94" i="2"/>
  <c r="AF95" i="2"/>
  <c r="AK95" i="2" s="1"/>
  <c r="X102" i="2"/>
  <c r="X168" i="2"/>
  <c r="W168" i="2"/>
  <c r="L168" i="2"/>
  <c r="AF168" i="2"/>
  <c r="AC168" i="2"/>
  <c r="L172" i="2"/>
  <c r="AF172" i="2"/>
  <c r="AC172" i="2"/>
  <c r="X172" i="2"/>
  <c r="W172" i="2"/>
  <c r="L173" i="2"/>
  <c r="AF173" i="2"/>
  <c r="AC173" i="2"/>
  <c r="AB173" i="2"/>
  <c r="X173" i="2"/>
  <c r="W173" i="2"/>
  <c r="AK173" i="2" s="1"/>
  <c r="AC176" i="2"/>
  <c r="X176" i="2"/>
  <c r="W176" i="2"/>
  <c r="L176" i="2"/>
  <c r="AF176" i="2"/>
  <c r="AC177" i="2"/>
  <c r="X177" i="2"/>
  <c r="L177" i="2"/>
  <c r="AF177" i="2"/>
  <c r="AK177" i="2" s="1"/>
  <c r="L185" i="2"/>
  <c r="AF185" i="2"/>
  <c r="AC185" i="2"/>
  <c r="X185" i="2"/>
  <c r="L188" i="2"/>
  <c r="AC188" i="2"/>
  <c r="X188" i="2"/>
  <c r="W188" i="2"/>
  <c r="AK188" i="2" s="1"/>
  <c r="AF188" i="2"/>
  <c r="AC27" i="2"/>
  <c r="AC105" i="2"/>
  <c r="AF105" i="2"/>
  <c r="AK105" i="2" s="1"/>
  <c r="X105" i="2"/>
  <c r="AC116" i="2"/>
  <c r="X116" i="2"/>
  <c r="W116" i="2"/>
  <c r="AK116" i="2" s="1"/>
  <c r="L116" i="2"/>
  <c r="AF116" i="2"/>
  <c r="W21" i="2"/>
  <c r="AK21" i="2" s="1"/>
  <c r="W45" i="2"/>
  <c r="W57" i="2"/>
  <c r="AK57" i="2" s="1"/>
  <c r="AB65" i="2"/>
  <c r="AK65" i="2" s="1"/>
  <c r="W69" i="2"/>
  <c r="AC76" i="2"/>
  <c r="W81" i="2"/>
  <c r="AC88" i="2"/>
  <c r="W93" i="2"/>
  <c r="AK93" i="2" s="1"/>
  <c r="AC100" i="2"/>
  <c r="AB101" i="2"/>
  <c r="AK101" i="2" s="1"/>
  <c r="AC106" i="2"/>
  <c r="AB106" i="2"/>
  <c r="X106" i="2"/>
  <c r="W106" i="2"/>
  <c r="L106" i="2"/>
  <c r="X134" i="2"/>
  <c r="L134" i="2"/>
  <c r="AF134" i="2"/>
  <c r="AC134" i="2"/>
  <c r="AC154" i="2"/>
  <c r="X154" i="2"/>
  <c r="W154" i="2"/>
  <c r="L154" i="2"/>
  <c r="AF154" i="2"/>
  <c r="AK163" i="2"/>
  <c r="X21" i="2"/>
  <c r="AC29" i="2"/>
  <c r="W34" i="2"/>
  <c r="AK34" i="2" s="1"/>
  <c r="AC41" i="2"/>
  <c r="X45" i="2"/>
  <c r="W46" i="2"/>
  <c r="AK46" i="2" s="1"/>
  <c r="AC53" i="2"/>
  <c r="X57" i="2"/>
  <c r="W58" i="2"/>
  <c r="AK58" i="2" s="1"/>
  <c r="AC65" i="2"/>
  <c r="X69" i="2"/>
  <c r="W70" i="2"/>
  <c r="AC77" i="2"/>
  <c r="X81" i="2"/>
  <c r="W82" i="2"/>
  <c r="AK82" i="2" s="1"/>
  <c r="AC89" i="2"/>
  <c r="X93" i="2"/>
  <c r="W94" i="2"/>
  <c r="AK94" i="2" s="1"/>
  <c r="AC101" i="2"/>
  <c r="AK131" i="2"/>
  <c r="X132" i="2"/>
  <c r="W132" i="2"/>
  <c r="AK132" i="2" s="1"/>
  <c r="L132" i="2"/>
  <c r="AF132" i="2"/>
  <c r="AC132" i="2"/>
  <c r="AK134" i="2"/>
  <c r="X187" i="2"/>
  <c r="W187" i="2"/>
  <c r="L187" i="2"/>
  <c r="AF187" i="2"/>
  <c r="AC187" i="2"/>
  <c r="X82" i="2"/>
  <c r="AK107" i="2"/>
  <c r="X108" i="2"/>
  <c r="W108" i="2"/>
  <c r="AK108" i="2" s="1"/>
  <c r="L108" i="2"/>
  <c r="AC108" i="2"/>
  <c r="AK129" i="2"/>
  <c r="AC130" i="2"/>
  <c r="AB130" i="2"/>
  <c r="X130" i="2"/>
  <c r="W130" i="2"/>
  <c r="L130" i="2"/>
  <c r="AF130" i="2"/>
  <c r="X156" i="2"/>
  <c r="W156" i="2"/>
  <c r="AK156" i="2" s="1"/>
  <c r="L156" i="2"/>
  <c r="AF156" i="2"/>
  <c r="AC156" i="2"/>
  <c r="L194" i="2"/>
  <c r="AC194" i="2"/>
  <c r="X194" i="2"/>
  <c r="W194" i="2"/>
  <c r="AF194" i="2"/>
  <c r="AF76" i="2"/>
  <c r="AK76" i="2" s="1"/>
  <c r="AF88" i="2"/>
  <c r="AK88" i="2" s="1"/>
  <c r="AF100" i="2"/>
  <c r="AK100" i="2" s="1"/>
  <c r="X107" i="2"/>
  <c r="AF107" i="2"/>
  <c r="AC107" i="2"/>
  <c r="L136" i="2"/>
  <c r="AF136" i="2"/>
  <c r="AC136" i="2"/>
  <c r="X136" i="2"/>
  <c r="W136" i="2"/>
  <c r="AC152" i="2"/>
  <c r="AB152" i="2"/>
  <c r="X152" i="2"/>
  <c r="W152" i="2"/>
  <c r="AK152" i="2" s="1"/>
  <c r="L152" i="2"/>
  <c r="AF152" i="2"/>
  <c r="AC166" i="2"/>
  <c r="X166" i="2"/>
  <c r="W166" i="2"/>
  <c r="L166" i="2"/>
  <c r="AF166" i="2"/>
  <c r="AF29" i="2"/>
  <c r="AF41" i="2"/>
  <c r="AK41" i="2" s="1"/>
  <c r="AF53" i="2"/>
  <c r="AK53" i="2" s="1"/>
  <c r="AF65" i="2"/>
  <c r="AB69" i="2"/>
  <c r="AF77" i="2"/>
  <c r="AK77" i="2" s="1"/>
  <c r="AF89" i="2"/>
  <c r="AK89" i="2" s="1"/>
  <c r="AF101" i="2"/>
  <c r="X110" i="2"/>
  <c r="L110" i="2"/>
  <c r="AF110" i="2"/>
  <c r="AC110" i="2"/>
  <c r="AK125" i="2"/>
  <c r="AC128" i="2"/>
  <c r="X128" i="2"/>
  <c r="W128" i="2"/>
  <c r="L128" i="2"/>
  <c r="AF128" i="2"/>
  <c r="AK139" i="2"/>
  <c r="AC164" i="2"/>
  <c r="X164" i="2"/>
  <c r="W164" i="2"/>
  <c r="L164" i="2"/>
  <c r="AF164" i="2"/>
  <c r="AK165" i="2"/>
  <c r="L200" i="2"/>
  <c r="AC200" i="2"/>
  <c r="AF200" i="2"/>
  <c r="X200" i="2"/>
  <c r="W200" i="2"/>
  <c r="AK200" i="2" s="1"/>
  <c r="L107" i="2"/>
  <c r="AF127" i="2"/>
  <c r="AK127" i="2" s="1"/>
  <c r="AC127" i="2"/>
  <c r="AB127" i="2"/>
  <c r="X127" i="2"/>
  <c r="L127" i="2"/>
  <c r="X146" i="2"/>
  <c r="L146" i="2"/>
  <c r="AF146" i="2"/>
  <c r="AK146" i="2" s="1"/>
  <c r="AC146" i="2"/>
  <c r="X111" i="2"/>
  <c r="AC119" i="2"/>
  <c r="X123" i="2"/>
  <c r="AC131" i="2"/>
  <c r="AC143" i="2"/>
  <c r="AC155" i="2"/>
  <c r="AC167" i="2"/>
  <c r="AC179" i="2"/>
  <c r="X191" i="2"/>
  <c r="AF191" i="2"/>
  <c r="W191" i="2"/>
  <c r="AK191" i="2" s="1"/>
  <c r="L219" i="2"/>
  <c r="AF219" i="2"/>
  <c r="AB219" i="2"/>
  <c r="AK219" i="2" s="1"/>
  <c r="X219" i="2"/>
  <c r="W234" i="2"/>
  <c r="AK234" i="2" s="1"/>
  <c r="AC234" i="2"/>
  <c r="X234" i="2"/>
  <c r="AC241" i="2"/>
  <c r="W241" i="2"/>
  <c r="AF241" i="2"/>
  <c r="AK249" i="2"/>
  <c r="AF117" i="2"/>
  <c r="AK117" i="2" s="1"/>
  <c r="AB121" i="2"/>
  <c r="AF129" i="2"/>
  <c r="AF141" i="2"/>
  <c r="AK141" i="2" s="1"/>
  <c r="AF153" i="2"/>
  <c r="AK153" i="2" s="1"/>
  <c r="W161" i="2"/>
  <c r="AF165" i="2"/>
  <c r="AC198" i="2"/>
  <c r="X198" i="2"/>
  <c r="AB202" i="2"/>
  <c r="AK208" i="2"/>
  <c r="X220" i="2"/>
  <c r="L220" i="2"/>
  <c r="AF220" i="2"/>
  <c r="AC220" i="2"/>
  <c r="L231" i="2"/>
  <c r="AF231" i="2"/>
  <c r="AK231" i="2" s="1"/>
  <c r="X231" i="2"/>
  <c r="AC121" i="2"/>
  <c r="AC133" i="2"/>
  <c r="X137" i="2"/>
  <c r="AC145" i="2"/>
  <c r="X149" i="2"/>
  <c r="AC157" i="2"/>
  <c r="X161" i="2"/>
  <c r="AC169" i="2"/>
  <c r="AC181" i="2"/>
  <c r="AK186" i="2"/>
  <c r="AC193" i="2"/>
  <c r="L212" i="2"/>
  <c r="AC212" i="2"/>
  <c r="AB212" i="2"/>
  <c r="X212" i="2"/>
  <c r="AC216" i="2"/>
  <c r="X216" i="2"/>
  <c r="W216" i="2"/>
  <c r="L216" i="2"/>
  <c r="L224" i="2"/>
  <c r="AC224" i="2"/>
  <c r="X224" i="2"/>
  <c r="W235" i="2"/>
  <c r="AF238" i="2"/>
  <c r="AK238" i="2" s="1"/>
  <c r="X238" i="2"/>
  <c r="L238" i="2"/>
  <c r="L242" i="2"/>
  <c r="AC242" i="2"/>
  <c r="X114" i="2"/>
  <c r="AF119" i="2"/>
  <c r="AK119" i="2" s="1"/>
  <c r="AB123" i="2"/>
  <c r="AK123" i="2" s="1"/>
  <c r="X126" i="2"/>
  <c r="AF131" i="2"/>
  <c r="AB135" i="2"/>
  <c r="AK135" i="2" s="1"/>
  <c r="X138" i="2"/>
  <c r="AF143" i="2"/>
  <c r="X150" i="2"/>
  <c r="AF155" i="2"/>
  <c r="X162" i="2"/>
  <c r="AF167" i="2"/>
  <c r="X174" i="2"/>
  <c r="AF179" i="2"/>
  <c r="AK179" i="2" s="1"/>
  <c r="X186" i="2"/>
  <c r="AC191" i="2"/>
  <c r="AC192" i="2"/>
  <c r="X192" i="2"/>
  <c r="W192" i="2"/>
  <c r="AK192" i="2" s="1"/>
  <c r="X196" i="2"/>
  <c r="L196" i="2"/>
  <c r="AF196" i="2"/>
  <c r="AK196" i="2" s="1"/>
  <c r="AC204" i="2"/>
  <c r="X204" i="2"/>
  <c r="L204" i="2"/>
  <c r="X235" i="2"/>
  <c r="W245" i="2"/>
  <c r="AK245" i="2" s="1"/>
  <c r="W250" i="2"/>
  <c r="L179" i="2"/>
  <c r="AF193" i="2"/>
  <c r="AK220" i="2"/>
  <c r="AC228" i="2"/>
  <c r="X228" i="2"/>
  <c r="W228" i="2"/>
  <c r="L228" i="2"/>
  <c r="X245" i="2"/>
  <c r="AF245" i="2"/>
  <c r="AF250" i="2"/>
  <c r="AC250" i="2"/>
  <c r="X250" i="2"/>
  <c r="L250" i="2"/>
  <c r="AF121" i="2"/>
  <c r="AF133" i="2"/>
  <c r="AK133" i="2" s="1"/>
  <c r="AF145" i="2"/>
  <c r="AK145" i="2" s="1"/>
  <c r="AF157" i="2"/>
  <c r="AK157" i="2" s="1"/>
  <c r="AF169" i="2"/>
  <c r="AF181" i="2"/>
  <c r="AK181" i="2" s="1"/>
  <c r="X190" i="2"/>
  <c r="L190" i="2"/>
  <c r="W198" i="2"/>
  <c r="W201" i="2"/>
  <c r="W204" i="2"/>
  <c r="AK204" i="2" s="1"/>
  <c r="L207" i="2"/>
  <c r="AF207" i="2"/>
  <c r="AK207" i="2" s="1"/>
  <c r="W224" i="2"/>
  <c r="AK224" i="2" s="1"/>
  <c r="L236" i="2"/>
  <c r="AC236" i="2"/>
  <c r="X236" i="2"/>
  <c r="X242" i="2"/>
  <c r="AC113" i="2"/>
  <c r="X117" i="2"/>
  <c r="L121" i="2"/>
  <c r="X129" i="2"/>
  <c r="L133" i="2"/>
  <c r="AC137" i="2"/>
  <c r="X141" i="2"/>
  <c r="L145" i="2"/>
  <c r="AC149" i="2"/>
  <c r="AB150" i="2"/>
  <c r="AK150" i="2" s="1"/>
  <c r="X153" i="2"/>
  <c r="L157" i="2"/>
  <c r="AF158" i="2"/>
  <c r="AK158" i="2" s="1"/>
  <c r="AC161" i="2"/>
  <c r="X165" i="2"/>
  <c r="L169" i="2"/>
  <c r="AF170" i="2"/>
  <c r="AK170" i="2" s="1"/>
  <c r="L181" i="2"/>
  <c r="AF182" i="2"/>
  <c r="AK182" i="2" s="1"/>
  <c r="AF201" i="2"/>
  <c r="AB201" i="2"/>
  <c r="X201" i="2"/>
  <c r="W212" i="2"/>
  <c r="L213" i="2"/>
  <c r="AF213" i="2"/>
  <c r="AB213" i="2"/>
  <c r="AK213" i="2" s="1"/>
  <c r="AC217" i="2"/>
  <c r="AB217" i="2"/>
  <c r="W217" i="2"/>
  <c r="AK217" i="2" s="1"/>
  <c r="AF217" i="2"/>
  <c r="X217" i="2"/>
  <c r="L218" i="2"/>
  <c r="AC218" i="2"/>
  <c r="L225" i="2"/>
  <c r="AF225" i="2"/>
  <c r="AK225" i="2" s="1"/>
  <c r="X225" i="2"/>
  <c r="AC245" i="2"/>
  <c r="AF111" i="2"/>
  <c r="AK111" i="2" s="1"/>
  <c r="AC114" i="2"/>
  <c r="AB115" i="2"/>
  <c r="AK115" i="2" s="1"/>
  <c r="AF123" i="2"/>
  <c r="AC126" i="2"/>
  <c r="AF135" i="2"/>
  <c r="AC138" i="2"/>
  <c r="W143" i="2"/>
  <c r="AK143" i="2" s="1"/>
  <c r="AC150" i="2"/>
  <c r="AB151" i="2"/>
  <c r="AK151" i="2" s="1"/>
  <c r="W155" i="2"/>
  <c r="AK155" i="2" s="1"/>
  <c r="L158" i="2"/>
  <c r="AC162" i="2"/>
  <c r="W167" i="2"/>
  <c r="AK167" i="2" s="1"/>
  <c r="L170" i="2"/>
  <c r="AC174" i="2"/>
  <c r="L182" i="2"/>
  <c r="W210" i="2"/>
  <c r="AK210" i="2" s="1"/>
  <c r="AC210" i="2"/>
  <c r="X210" i="2"/>
  <c r="AC213" i="2"/>
  <c r="AB216" i="2"/>
  <c r="AC229" i="2"/>
  <c r="W229" i="2"/>
  <c r="AK229" i="2" s="1"/>
  <c r="AF229" i="2"/>
  <c r="X229" i="2"/>
  <c r="AK232" i="2"/>
  <c r="W233" i="2"/>
  <c r="AF235" i="2"/>
  <c r="AC238" i="2"/>
  <c r="AC253" i="2"/>
  <c r="W253" i="2"/>
  <c r="AK253" i="2" s="1"/>
  <c r="X253" i="2"/>
  <c r="L253" i="2"/>
  <c r="AF253" i="2"/>
  <c r="X167" i="2"/>
  <c r="W199" i="2"/>
  <c r="AK199" i="2" s="1"/>
  <c r="AC205" i="2"/>
  <c r="AF205" i="2"/>
  <c r="W205" i="2"/>
  <c r="AK205" i="2" s="1"/>
  <c r="AF214" i="2"/>
  <c r="X214" i="2"/>
  <c r="L214" i="2"/>
  <c r="L230" i="2"/>
  <c r="AC230" i="2"/>
  <c r="W236" i="2"/>
  <c r="AK236" i="2" s="1"/>
  <c r="W237" i="2"/>
  <c r="AK237" i="2" s="1"/>
  <c r="AC240" i="2"/>
  <c r="X240" i="2"/>
  <c r="L240" i="2"/>
  <c r="L243" i="2"/>
  <c r="AF243" i="2"/>
  <c r="AK243" i="2" s="1"/>
  <c r="W246" i="2"/>
  <c r="AK246" i="2" s="1"/>
  <c r="AC246" i="2"/>
  <c r="X246" i="2"/>
  <c r="AF113" i="2"/>
  <c r="AK113" i="2" s="1"/>
  <c r="W121" i="2"/>
  <c r="AF137" i="2"/>
  <c r="AK137" i="2" s="1"/>
  <c r="AF149" i="2"/>
  <c r="AK149" i="2" s="1"/>
  <c r="AF161" i="2"/>
  <c r="W169" i="2"/>
  <c r="AK169" i="2" s="1"/>
  <c r="AF186" i="2"/>
  <c r="W193" i="2"/>
  <c r="AK193" i="2" s="1"/>
  <c r="AF202" i="2"/>
  <c r="X202" i="2"/>
  <c r="L202" i="2"/>
  <c r="AK218" i="2"/>
  <c r="W222" i="2"/>
  <c r="AK222" i="2" s="1"/>
  <c r="AC222" i="2"/>
  <c r="X222" i="2"/>
  <c r="X233" i="2"/>
  <c r="AF233" i="2"/>
  <c r="L237" i="2"/>
  <c r="AF237" i="2"/>
  <c r="X237" i="2"/>
  <c r="AK240" i="2"/>
  <c r="L246" i="2"/>
  <c r="W247" i="2"/>
  <c r="AK247" i="2" s="1"/>
  <c r="AF114" i="2"/>
  <c r="AK114" i="2" s="1"/>
  <c r="AF126" i="2"/>
  <c r="AK126" i="2" s="1"/>
  <c r="AF138" i="2"/>
  <c r="AK138" i="2" s="1"/>
  <c r="AF150" i="2"/>
  <c r="AF162" i="2"/>
  <c r="AK162" i="2" s="1"/>
  <c r="AF174" i="2"/>
  <c r="AK174" i="2" s="1"/>
  <c r="X193" i="2"/>
  <c r="L195" i="2"/>
  <c r="AF195" i="2"/>
  <c r="AB195" i="2"/>
  <c r="AK195" i="2" s="1"/>
  <c r="AC196" i="2"/>
  <c r="L205" i="2"/>
  <c r="L206" i="2"/>
  <c r="AC206" i="2"/>
  <c r="AF216" i="2"/>
  <c r="L222" i="2"/>
  <c r="W230" i="2"/>
  <c r="AK230" i="2" s="1"/>
  <c r="L233" i="2"/>
  <c r="AC233" i="2"/>
  <c r="AF247" i="2"/>
  <c r="AC247" i="2"/>
  <c r="X247" i="2"/>
  <c r="L186" i="2"/>
  <c r="X195" i="2"/>
  <c r="AF198" i="2"/>
  <c r="W202" i="2"/>
  <c r="AK202" i="2" s="1"/>
  <c r="AF204" i="2"/>
  <c r="W211" i="2"/>
  <c r="AK211" i="2" s="1"/>
  <c r="AF212" i="2"/>
  <c r="W214" i="2"/>
  <c r="AK214" i="2" s="1"/>
  <c r="W223" i="2"/>
  <c r="AK223" i="2" s="1"/>
  <c r="AF224" i="2"/>
  <c r="AF226" i="2"/>
  <c r="AK226" i="2" s="1"/>
  <c r="X226" i="2"/>
  <c r="L226" i="2"/>
  <c r="AF228" i="2"/>
  <c r="X230" i="2"/>
  <c r="AF242" i="2"/>
  <c r="AK242" i="2" s="1"/>
  <c r="AF203" i="2"/>
  <c r="AK203" i="2" s="1"/>
  <c r="AF215" i="2"/>
  <c r="AK215" i="2" s="1"/>
  <c r="AF227" i="2"/>
  <c r="AK227" i="2" s="1"/>
  <c r="AF239" i="2"/>
  <c r="AK239" i="2" s="1"/>
  <c r="W252" i="2"/>
  <c r="AC252" i="2"/>
  <c r="X252" i="2"/>
  <c r="AK281" i="2"/>
  <c r="AC299" i="2"/>
  <c r="AF299" i="2"/>
  <c r="X299" i="2"/>
  <c r="L299" i="2"/>
  <c r="W299" i="2"/>
  <c r="W254" i="2"/>
  <c r="AK254" i="2" s="1"/>
  <c r="X260" i="2"/>
  <c r="L260" i="2"/>
  <c r="AC260" i="2"/>
  <c r="AK273" i="2"/>
  <c r="AF280" i="2"/>
  <c r="AC280" i="2"/>
  <c r="X280" i="2"/>
  <c r="W280" i="2"/>
  <c r="L280" i="2"/>
  <c r="X298" i="2"/>
  <c r="W298" i="2"/>
  <c r="AK298" i="2" s="1"/>
  <c r="L298" i="2"/>
  <c r="AF298" i="2"/>
  <c r="AC298" i="2"/>
  <c r="X254" i="2"/>
  <c r="X257" i="2"/>
  <c r="AF257" i="2"/>
  <c r="W257" i="2"/>
  <c r="AK257" i="2" s="1"/>
  <c r="W264" i="2"/>
  <c r="L264" i="2"/>
  <c r="AF264" i="2"/>
  <c r="AC264" i="2"/>
  <c r="X264" i="2"/>
  <c r="X274" i="2"/>
  <c r="W274" i="2"/>
  <c r="AK274" i="2" s="1"/>
  <c r="L274" i="2"/>
  <c r="AF274" i="2"/>
  <c r="AC274" i="2"/>
  <c r="AB274" i="2"/>
  <c r="W276" i="2"/>
  <c r="L276" i="2"/>
  <c r="AF276" i="2"/>
  <c r="AC276" i="2"/>
  <c r="X276" i="2"/>
  <c r="L278" i="2"/>
  <c r="AF278" i="2"/>
  <c r="AC278" i="2"/>
  <c r="X278" i="2"/>
  <c r="W278" i="2"/>
  <c r="AK278" i="2" s="1"/>
  <c r="X284" i="2"/>
  <c r="W284" i="2"/>
  <c r="AK284" i="2" s="1"/>
  <c r="L284" i="2"/>
  <c r="AF284" i="2"/>
  <c r="AC284" i="2"/>
  <c r="L257" i="2"/>
  <c r="W260" i="2"/>
  <c r="AK260" i="2" s="1"/>
  <c r="AK265" i="2"/>
  <c r="AB272" i="2"/>
  <c r="X272" i="2"/>
  <c r="W272" i="2"/>
  <c r="L272" i="2"/>
  <c r="AF272" i="2"/>
  <c r="AC272" i="2"/>
  <c r="AC282" i="2"/>
  <c r="X282" i="2"/>
  <c r="W282" i="2"/>
  <c r="AK282" i="2" s="1"/>
  <c r="L282" i="2"/>
  <c r="AF282" i="2"/>
  <c r="X286" i="2"/>
  <c r="W286" i="2"/>
  <c r="L286" i="2"/>
  <c r="AF286" i="2"/>
  <c r="AC286" i="2"/>
  <c r="AF208" i="2"/>
  <c r="AF232" i="2"/>
  <c r="AF244" i="2"/>
  <c r="AK244" i="2" s="1"/>
  <c r="AB248" i="2"/>
  <c r="AK248" i="2" s="1"/>
  <c r="L255" i="2"/>
  <c r="AF255" i="2"/>
  <c r="AK255" i="2" s="1"/>
  <c r="AB255" i="2"/>
  <c r="W261" i="2"/>
  <c r="AK261" i="2" s="1"/>
  <c r="AC270" i="2"/>
  <c r="AB270" i="2"/>
  <c r="X270" i="2"/>
  <c r="W270" i="2"/>
  <c r="AK270" i="2" s="1"/>
  <c r="L270" i="2"/>
  <c r="AF270" i="2"/>
  <c r="L288" i="2"/>
  <c r="AF288" i="2"/>
  <c r="AC288" i="2"/>
  <c r="AB288" i="2"/>
  <c r="AK288" i="2" s="1"/>
  <c r="X288" i="2"/>
  <c r="L208" i="2"/>
  <c r="L244" i="2"/>
  <c r="AC248" i="2"/>
  <c r="AC257" i="2"/>
  <c r="L261" i="2"/>
  <c r="AF261" i="2"/>
  <c r="X261" i="2"/>
  <c r="L266" i="2"/>
  <c r="AC266" i="2"/>
  <c r="X266" i="2"/>
  <c r="W266" i="2"/>
  <c r="AK266" i="2" s="1"/>
  <c r="L290" i="2"/>
  <c r="AF290" i="2"/>
  <c r="AC290" i="2"/>
  <c r="X290" i="2"/>
  <c r="W290" i="2"/>
  <c r="AK290" i="2" s="1"/>
  <c r="AC258" i="2"/>
  <c r="X258" i="2"/>
  <c r="W293" i="2"/>
  <c r="AK293" i="2" s="1"/>
  <c r="AK295" i="2"/>
  <c r="X296" i="2"/>
  <c r="W296" i="2"/>
  <c r="L296" i="2"/>
  <c r="AF296" i="2"/>
  <c r="AC296" i="2"/>
  <c r="AF248" i="2"/>
  <c r="X251" i="2"/>
  <c r="AF251" i="2"/>
  <c r="AK251" i="2" s="1"/>
  <c r="W258" i="2"/>
  <c r="AK258" i="2" s="1"/>
  <c r="AF252" i="2"/>
  <c r="AF260" i="2"/>
  <c r="AC261" i="2"/>
  <c r="L267" i="2"/>
  <c r="AF267" i="2"/>
  <c r="AK267" i="2" s="1"/>
  <c r="AC267" i="2"/>
  <c r="AC294" i="2"/>
  <c r="X294" i="2"/>
  <c r="W294" i="2"/>
  <c r="L294" i="2"/>
  <c r="AF294" i="2"/>
  <c r="L254" i="2"/>
  <c r="AC254" i="2"/>
  <c r="AC259" i="2"/>
  <c r="W259" i="2"/>
  <c r="AK259" i="2" s="1"/>
  <c r="AF259" i="2"/>
  <c r="AC293" i="2"/>
  <c r="X293" i="2"/>
  <c r="L293" i="2"/>
  <c r="AF293" i="2"/>
  <c r="L256" i="2"/>
  <c r="L268" i="2"/>
  <c r="AF269" i="2"/>
  <c r="AK269" i="2" s="1"/>
  <c r="W277" i="2"/>
  <c r="AB285" i="2"/>
  <c r="AK285" i="2" s="1"/>
  <c r="W289" i="2"/>
  <c r="AK289" i="2" s="1"/>
  <c r="L292" i="2"/>
  <c r="AC302" i="2"/>
  <c r="X302" i="2"/>
  <c r="W302" i="2"/>
  <c r="AK302" i="2" s="1"/>
  <c r="L302" i="2"/>
  <c r="AF302" i="2"/>
  <c r="AK318" i="2"/>
  <c r="W321" i="2"/>
  <c r="X354" i="2"/>
  <c r="AC354" i="2"/>
  <c r="L354" i="2"/>
  <c r="AF354" i="2"/>
  <c r="X355" i="2"/>
  <c r="L355" i="2"/>
  <c r="AF355" i="2"/>
  <c r="AC355" i="2"/>
  <c r="AC273" i="2"/>
  <c r="L321" i="2"/>
  <c r="AF321" i="2"/>
  <c r="AC321" i="2"/>
  <c r="AB321" i="2"/>
  <c r="X321" i="2"/>
  <c r="L322" i="2"/>
  <c r="AF322" i="2"/>
  <c r="AC322" i="2"/>
  <c r="X322" i="2"/>
  <c r="W322" i="2"/>
  <c r="AK322" i="2" s="1"/>
  <c r="AF271" i="2"/>
  <c r="AK271" i="2" s="1"/>
  <c r="AF283" i="2"/>
  <c r="AK283" i="2" s="1"/>
  <c r="AF295" i="2"/>
  <c r="X279" i="2"/>
  <c r="L283" i="2"/>
  <c r="X291" i="2"/>
  <c r="L295" i="2"/>
  <c r="X307" i="2"/>
  <c r="L307" i="2"/>
  <c r="AF307" i="2"/>
  <c r="AK307" i="2" s="1"/>
  <c r="AK336" i="2"/>
  <c r="AK339" i="2"/>
  <c r="AC353" i="2"/>
  <c r="AB353" i="2"/>
  <c r="X353" i="2"/>
  <c r="W353" i="2"/>
  <c r="AF353" i="2"/>
  <c r="L353" i="2"/>
  <c r="X256" i="2"/>
  <c r="X268" i="2"/>
  <c r="AF273" i="2"/>
  <c r="AB277" i="2"/>
  <c r="AF285" i="2"/>
  <c r="AF297" i="2"/>
  <c r="AK297" i="2" s="1"/>
  <c r="AC307" i="2"/>
  <c r="AF309" i="2"/>
  <c r="AK309" i="2" s="1"/>
  <c r="AC309" i="2"/>
  <c r="X309" i="2"/>
  <c r="X319" i="2"/>
  <c r="L319" i="2"/>
  <c r="AF319" i="2"/>
  <c r="AC319" i="2"/>
  <c r="AB319" i="2"/>
  <c r="AK319" i="2" s="1"/>
  <c r="AB328" i="2"/>
  <c r="AK328" i="2" s="1"/>
  <c r="X328" i="2"/>
  <c r="L328" i="2"/>
  <c r="AF328" i="2"/>
  <c r="AC328" i="2"/>
  <c r="AK330" i="2"/>
  <c r="AC352" i="2"/>
  <c r="X352" i="2"/>
  <c r="L352" i="2"/>
  <c r="AF352" i="2"/>
  <c r="AF262" i="2"/>
  <c r="AK262" i="2" s="1"/>
  <c r="AC265" i="2"/>
  <c r="L273" i="2"/>
  <c r="AC277" i="2"/>
  <c r="AC289" i="2"/>
  <c r="AF300" i="2"/>
  <c r="AC300" i="2"/>
  <c r="AB300" i="2"/>
  <c r="X300" i="2"/>
  <c r="L300" i="2"/>
  <c r="L310" i="2"/>
  <c r="AC310" i="2"/>
  <c r="AB310" i="2"/>
  <c r="X310" i="2"/>
  <c r="W310" i="2"/>
  <c r="AK310" i="2" s="1"/>
  <c r="L311" i="2"/>
  <c r="AF311" i="2"/>
  <c r="AC311" i="2"/>
  <c r="AB311" i="2"/>
  <c r="X311" i="2"/>
  <c r="W311" i="2"/>
  <c r="AK312" i="2"/>
  <c r="AC326" i="2"/>
  <c r="AB326" i="2"/>
  <c r="X326" i="2"/>
  <c r="L326" i="2"/>
  <c r="AF326" i="2"/>
  <c r="W326" i="2"/>
  <c r="L262" i="2"/>
  <c r="AF263" i="2"/>
  <c r="AK263" i="2" s="1"/>
  <c r="AF275" i="2"/>
  <c r="AK275" i="2" s="1"/>
  <c r="AF287" i="2"/>
  <c r="AK287" i="2" s="1"/>
  <c r="W331" i="2"/>
  <c r="L333" i="2"/>
  <c r="AF333" i="2"/>
  <c r="AC333" i="2"/>
  <c r="AB333" i="2"/>
  <c r="AK333" i="2" s="1"/>
  <c r="X333" i="2"/>
  <c r="L334" i="2"/>
  <c r="AF334" i="2"/>
  <c r="AC334" i="2"/>
  <c r="X334" i="2"/>
  <c r="W334" i="2"/>
  <c r="AK334" i="2" s="1"/>
  <c r="X271" i="2"/>
  <c r="AC279" i="2"/>
  <c r="X283" i="2"/>
  <c r="AC291" i="2"/>
  <c r="X295" i="2"/>
  <c r="AK300" i="2"/>
  <c r="AC340" i="2"/>
  <c r="X340" i="2"/>
  <c r="W340" i="2"/>
  <c r="L340" i="2"/>
  <c r="AF340" i="2"/>
  <c r="X367" i="2"/>
  <c r="L367" i="2"/>
  <c r="AC367" i="2"/>
  <c r="AF367" i="2"/>
  <c r="W304" i="2"/>
  <c r="AK304" i="2" s="1"/>
  <c r="AC314" i="2"/>
  <c r="X314" i="2"/>
  <c r="W314" i="2"/>
  <c r="L314" i="2"/>
  <c r="AF314" i="2"/>
  <c r="X316" i="2"/>
  <c r="L316" i="2"/>
  <c r="AF316" i="2"/>
  <c r="AK316" i="2" s="1"/>
  <c r="AC316" i="2"/>
  <c r="X331" i="2"/>
  <c r="L331" i="2"/>
  <c r="AF331" i="2"/>
  <c r="AC331" i="2"/>
  <c r="X304" i="2"/>
  <c r="L304" i="2"/>
  <c r="AC304" i="2"/>
  <c r="W305" i="2"/>
  <c r="AK305" i="2" s="1"/>
  <c r="L305" i="2"/>
  <c r="AF305" i="2"/>
  <c r="AC305" i="2"/>
  <c r="X305" i="2"/>
  <c r="AK317" i="2"/>
  <c r="AF279" i="2"/>
  <c r="AK279" i="2" s="1"/>
  <c r="AF291" i="2"/>
  <c r="AK291" i="2" s="1"/>
  <c r="X342" i="2"/>
  <c r="AC342" i="2"/>
  <c r="L342" i="2"/>
  <c r="AF342" i="2"/>
  <c r="X343" i="2"/>
  <c r="L343" i="2"/>
  <c r="AF343" i="2"/>
  <c r="AC343" i="2"/>
  <c r="AK350" i="2"/>
  <c r="AC303" i="2"/>
  <c r="AB303" i="2"/>
  <c r="X303" i="2"/>
  <c r="W303" i="2"/>
  <c r="AF303" i="2"/>
  <c r="AK306" i="2"/>
  <c r="AF301" i="2"/>
  <c r="AK301" i="2" s="1"/>
  <c r="X308" i="2"/>
  <c r="L312" i="2"/>
  <c r="AF313" i="2"/>
  <c r="AK313" i="2" s="1"/>
  <c r="X320" i="2"/>
  <c r="L324" i="2"/>
  <c r="AF325" i="2"/>
  <c r="AK325" i="2" s="1"/>
  <c r="X332" i="2"/>
  <c r="X366" i="2"/>
  <c r="AC366" i="2"/>
  <c r="AC317" i="2"/>
  <c r="AC329" i="2"/>
  <c r="W335" i="2"/>
  <c r="AK335" i="2" s="1"/>
  <c r="X345" i="2"/>
  <c r="L345" i="2"/>
  <c r="AC351" i="2"/>
  <c r="X351" i="2"/>
  <c r="W355" i="2"/>
  <c r="AK355" i="2" s="1"/>
  <c r="W367" i="2"/>
  <c r="AK367" i="2" s="1"/>
  <c r="X368" i="2"/>
  <c r="W368" i="2"/>
  <c r="L368" i="2"/>
  <c r="AF368" i="2"/>
  <c r="AC368" i="2"/>
  <c r="AF315" i="2"/>
  <c r="W323" i="2"/>
  <c r="AF327" i="2"/>
  <c r="X335" i="2"/>
  <c r="AK338" i="2"/>
  <c r="L361" i="2"/>
  <c r="AF361" i="2"/>
  <c r="AC361" i="2"/>
  <c r="AB361" i="2"/>
  <c r="X369" i="2"/>
  <c r="W369" i="2"/>
  <c r="L369" i="2"/>
  <c r="AF369" i="2"/>
  <c r="X323" i="2"/>
  <c r="W343" i="2"/>
  <c r="AK343" i="2" s="1"/>
  <c r="AK381" i="2"/>
  <c r="AC308" i="2"/>
  <c r="X312" i="2"/>
  <c r="AF317" i="2"/>
  <c r="AC320" i="2"/>
  <c r="X324" i="2"/>
  <c r="AF329" i="2"/>
  <c r="AK329" i="2" s="1"/>
  <c r="AC332" i="2"/>
  <c r="W361" i="2"/>
  <c r="AK361" i="2" s="1"/>
  <c r="X313" i="2"/>
  <c r="L317" i="2"/>
  <c r="L329" i="2"/>
  <c r="L337" i="2"/>
  <c r="AF337" i="2"/>
  <c r="AK337" i="2" s="1"/>
  <c r="AC337" i="2"/>
  <c r="AF339" i="2"/>
  <c r="AK347" i="2"/>
  <c r="W354" i="2"/>
  <c r="AK354" i="2" s="1"/>
  <c r="X356" i="2"/>
  <c r="W356" i="2"/>
  <c r="AK356" i="2" s="1"/>
  <c r="L356" i="2"/>
  <c r="AF356" i="2"/>
  <c r="X361" i="2"/>
  <c r="X379" i="2"/>
  <c r="W379" i="2"/>
  <c r="AK379" i="2" s="1"/>
  <c r="L379" i="2"/>
  <c r="AF379" i="2"/>
  <c r="AF381" i="2"/>
  <c r="AC381" i="2"/>
  <c r="X381" i="2"/>
  <c r="W315" i="2"/>
  <c r="AK315" i="2" s="1"/>
  <c r="W327" i="2"/>
  <c r="AK327" i="2" s="1"/>
  <c r="AC335" i="2"/>
  <c r="AC345" i="2"/>
  <c r="AC363" i="2"/>
  <c r="X363" i="2"/>
  <c r="L363" i="2"/>
  <c r="AC369" i="2"/>
  <c r="AF308" i="2"/>
  <c r="AK308" i="2" s="1"/>
  <c r="X315" i="2"/>
  <c r="AF320" i="2"/>
  <c r="AK320" i="2" s="1"/>
  <c r="AC323" i="2"/>
  <c r="X327" i="2"/>
  <c r="AF332" i="2"/>
  <c r="AK332" i="2" s="1"/>
  <c r="W342" i="2"/>
  <c r="AK342" i="2" s="1"/>
  <c r="X344" i="2"/>
  <c r="W344" i="2"/>
  <c r="AF344" i="2"/>
  <c r="X373" i="2"/>
  <c r="L373" i="2"/>
  <c r="AF373" i="2"/>
  <c r="AC380" i="2"/>
  <c r="X380" i="2"/>
  <c r="W380" i="2"/>
  <c r="L380" i="2"/>
  <c r="AF380" i="2"/>
  <c r="AC312" i="2"/>
  <c r="AC324" i="2"/>
  <c r="L339" i="2"/>
  <c r="L346" i="2"/>
  <c r="AF346" i="2"/>
  <c r="AK346" i="2" s="1"/>
  <c r="AK359" i="2"/>
  <c r="W363" i="2"/>
  <c r="AK363" i="2" s="1"/>
  <c r="W372" i="2"/>
  <c r="AK372" i="2" s="1"/>
  <c r="X372" i="2"/>
  <c r="L372" i="2"/>
  <c r="AF372" i="2"/>
  <c r="AC372" i="2"/>
  <c r="AF323" i="2"/>
  <c r="L348" i="2"/>
  <c r="AF348" i="2"/>
  <c r="AK348" i="2" s="1"/>
  <c r="AC348" i="2"/>
  <c r="W352" i="2"/>
  <c r="X357" i="2"/>
  <c r="W357" i="2"/>
  <c r="L357" i="2"/>
  <c r="AF357" i="2"/>
  <c r="AC365" i="2"/>
  <c r="X365" i="2"/>
  <c r="W365" i="2"/>
  <c r="AF365" i="2"/>
  <c r="AB372" i="2"/>
  <c r="L376" i="2"/>
  <c r="AC376" i="2"/>
  <c r="X376" i="2"/>
  <c r="W376" i="2"/>
  <c r="AF376" i="2"/>
  <c r="AC386" i="2"/>
  <c r="L386" i="2"/>
  <c r="X386" i="2"/>
  <c r="W386" i="2"/>
  <c r="AF386" i="2"/>
  <c r="AK387" i="2"/>
  <c r="L335" i="2"/>
  <c r="AC341" i="2"/>
  <c r="AB341" i="2"/>
  <c r="AK341" i="2" s="1"/>
  <c r="X341" i="2"/>
  <c r="L360" i="2"/>
  <c r="AF360" i="2"/>
  <c r="AK360" i="2" s="1"/>
  <c r="AC360" i="2"/>
  <c r="AC364" i="2"/>
  <c r="X364" i="2"/>
  <c r="L364" i="2"/>
  <c r="AF364" i="2"/>
  <c r="AK364" i="2" s="1"/>
  <c r="L365" i="2"/>
  <c r="W366" i="2"/>
  <c r="AK366" i="2" s="1"/>
  <c r="X387" i="2"/>
  <c r="AF387" i="2"/>
  <c r="L411" i="2"/>
  <c r="AF411" i="2"/>
  <c r="AC411" i="2"/>
  <c r="X411" i="2"/>
  <c r="W411" i="2"/>
  <c r="AK411" i="2" s="1"/>
  <c r="X371" i="2"/>
  <c r="AC375" i="2"/>
  <c r="X390" i="2"/>
  <c r="W390" i="2"/>
  <c r="AK390" i="2" s="1"/>
  <c r="AC390" i="2"/>
  <c r="W410" i="2"/>
  <c r="L410" i="2"/>
  <c r="AC410" i="2"/>
  <c r="X410" i="2"/>
  <c r="AF410" i="2"/>
  <c r="AC417" i="2"/>
  <c r="L417" i="2"/>
  <c r="AF417" i="2"/>
  <c r="X417" i="2"/>
  <c r="W417" i="2"/>
  <c r="AK417" i="2" s="1"/>
  <c r="X418" i="2"/>
  <c r="L418" i="2"/>
  <c r="AC418" i="2"/>
  <c r="W418" i="2"/>
  <c r="AK418" i="2" s="1"/>
  <c r="L387" i="2"/>
  <c r="L394" i="2"/>
  <c r="AF394" i="2"/>
  <c r="X394" i="2"/>
  <c r="AC416" i="2"/>
  <c r="X416" i="2"/>
  <c r="W416" i="2"/>
  <c r="AK416" i="2" s="1"/>
  <c r="L416" i="2"/>
  <c r="AF416" i="2"/>
  <c r="AC387" i="2"/>
  <c r="W391" i="2"/>
  <c r="AK391" i="2" s="1"/>
  <c r="W394" i="2"/>
  <c r="W398" i="2"/>
  <c r="AK398" i="2" s="1"/>
  <c r="AK399" i="2"/>
  <c r="X409" i="2"/>
  <c r="W409" i="2"/>
  <c r="AK409" i="2" s="1"/>
  <c r="AF409" i="2"/>
  <c r="AC409" i="2"/>
  <c r="L409" i="2"/>
  <c r="L422" i="2"/>
  <c r="AC422" i="2"/>
  <c r="AF422" i="2"/>
  <c r="X422" i="2"/>
  <c r="X388" i="2"/>
  <c r="L388" i="2"/>
  <c r="AK395" i="2"/>
  <c r="AK397" i="2"/>
  <c r="AC444" i="2"/>
  <c r="W444" i="2"/>
  <c r="AF444" i="2"/>
  <c r="X444" i="2"/>
  <c r="L444" i="2"/>
  <c r="X391" i="2"/>
  <c r="L391" i="2"/>
  <c r="L396" i="2"/>
  <c r="AF396" i="2"/>
  <c r="AC396" i="2"/>
  <c r="AB396" i="2"/>
  <c r="X396" i="2"/>
  <c r="W396" i="2"/>
  <c r="AK396" i="2" s="1"/>
  <c r="L398" i="2"/>
  <c r="AF398" i="2"/>
  <c r="AC398" i="2"/>
  <c r="X398" i="2"/>
  <c r="AK425" i="2"/>
  <c r="AC349" i="2"/>
  <c r="AB350" i="2"/>
  <c r="AF358" i="2"/>
  <c r="AK358" i="2" s="1"/>
  <c r="AF370" i="2"/>
  <c r="AK370" i="2" s="1"/>
  <c r="AF374" i="2"/>
  <c r="AK374" i="2" s="1"/>
  <c r="L375" i="2"/>
  <c r="W383" i="2"/>
  <c r="AK383" i="2" s="1"/>
  <c r="W388" i="2"/>
  <c r="AK388" i="2" s="1"/>
  <c r="AC391" i="2"/>
  <c r="X392" i="2"/>
  <c r="W392" i="2"/>
  <c r="AK392" i="2" s="1"/>
  <c r="L392" i="2"/>
  <c r="AF392" i="2"/>
  <c r="AC392" i="2"/>
  <c r="AC403" i="2"/>
  <c r="L403" i="2"/>
  <c r="AF403" i="2"/>
  <c r="AK403" i="2" s="1"/>
  <c r="X403" i="2"/>
  <c r="AC429" i="2"/>
  <c r="X429" i="2"/>
  <c r="W429" i="2"/>
  <c r="AK429" i="2" s="1"/>
  <c r="L429" i="2"/>
  <c r="AF429" i="2"/>
  <c r="X430" i="2"/>
  <c r="L430" i="2"/>
  <c r="AF430" i="2"/>
  <c r="AC430" i="2"/>
  <c r="AC338" i="2"/>
  <c r="AC350" i="2"/>
  <c r="AC362" i="2"/>
  <c r="AF371" i="2"/>
  <c r="AK371" i="2" s="1"/>
  <c r="L374" i="2"/>
  <c r="AF378" i="2"/>
  <c r="AK378" i="2" s="1"/>
  <c r="L383" i="2"/>
  <c r="X383" i="2"/>
  <c r="AF449" i="2"/>
  <c r="AC449" i="2"/>
  <c r="AB449" i="2"/>
  <c r="X449" i="2"/>
  <c r="L449" i="2"/>
  <c r="X375" i="2"/>
  <c r="AF391" i="2"/>
  <c r="AF405" i="2"/>
  <c r="AK405" i="2" s="1"/>
  <c r="AC405" i="2"/>
  <c r="X405" i="2"/>
  <c r="L405" i="2"/>
  <c r="AF349" i="2"/>
  <c r="AK349" i="2" s="1"/>
  <c r="W373" i="2"/>
  <c r="AK373" i="2" s="1"/>
  <c r="L382" i="2"/>
  <c r="X382" i="2"/>
  <c r="AC383" i="2"/>
  <c r="W385" i="2"/>
  <c r="AK385" i="2" s="1"/>
  <c r="AC388" i="2"/>
  <c r="X389" i="2"/>
  <c r="W389" i="2"/>
  <c r="AK389" i="2" s="1"/>
  <c r="AF389" i="2"/>
  <c r="AK412" i="2"/>
  <c r="AF457" i="2"/>
  <c r="X457" i="2"/>
  <c r="L457" i="2"/>
  <c r="AC457" i="2"/>
  <c r="X432" i="2"/>
  <c r="W432" i="2"/>
  <c r="AK432" i="2" s="1"/>
  <c r="L434" i="2"/>
  <c r="AF434" i="2"/>
  <c r="AC434" i="2"/>
  <c r="W434" i="2"/>
  <c r="L462" i="2"/>
  <c r="X462" i="2"/>
  <c r="W462" i="2"/>
  <c r="AF462" i="2"/>
  <c r="X467" i="2"/>
  <c r="W467" i="2"/>
  <c r="AK467" i="2" s="1"/>
  <c r="AF467" i="2"/>
  <c r="AC467" i="2"/>
  <c r="L467" i="2"/>
  <c r="X469" i="2"/>
  <c r="L469" i="2"/>
  <c r="AF469" i="2"/>
  <c r="AK469" i="2" s="1"/>
  <c r="AC469" i="2"/>
  <c r="AC401" i="2"/>
  <c r="AC442" i="2"/>
  <c r="X442" i="2"/>
  <c r="W442" i="2"/>
  <c r="AK442" i="2" s="1"/>
  <c r="L442" i="2"/>
  <c r="AF442" i="2"/>
  <c r="L413" i="2"/>
  <c r="AF413" i="2"/>
  <c r="AK413" i="2" s="1"/>
  <c r="W430" i="2"/>
  <c r="AK430" i="2" s="1"/>
  <c r="L402" i="2"/>
  <c r="AB421" i="2"/>
  <c r="AF427" i="2"/>
  <c r="AK427" i="2" s="1"/>
  <c r="W443" i="2"/>
  <c r="AF404" i="2"/>
  <c r="X407" i="2"/>
  <c r="AF407" i="2"/>
  <c r="X413" i="2"/>
  <c r="X420" i="2"/>
  <c r="W420" i="2"/>
  <c r="AC421" i="2"/>
  <c r="W422" i="2"/>
  <c r="L424" i="2"/>
  <c r="AF424" i="2"/>
  <c r="AK424" i="2" s="1"/>
  <c r="L428" i="2"/>
  <c r="AF439" i="2"/>
  <c r="AC439" i="2"/>
  <c r="L439" i="2"/>
  <c r="W439" i="2"/>
  <c r="W457" i="2"/>
  <c r="AK457" i="2" s="1"/>
  <c r="AK477" i="2"/>
  <c r="W428" i="2"/>
  <c r="X439" i="2"/>
  <c r="AB443" i="2"/>
  <c r="AC443" i="2"/>
  <c r="X443" i="2"/>
  <c r="AC395" i="2"/>
  <c r="X402" i="2"/>
  <c r="L407" i="2"/>
  <c r="W407" i="2"/>
  <c r="AK407" i="2" s="1"/>
  <c r="X428" i="2"/>
  <c r="X431" i="2"/>
  <c r="AF431" i="2"/>
  <c r="X433" i="2"/>
  <c r="W433" i="2"/>
  <c r="AK433" i="2" s="1"/>
  <c r="L433" i="2"/>
  <c r="L443" i="2"/>
  <c r="AF443" i="2"/>
  <c r="L404" i="2"/>
  <c r="L412" i="2"/>
  <c r="AF412" i="2"/>
  <c r="AC413" i="2"/>
  <c r="L440" i="2"/>
  <c r="AF440" i="2"/>
  <c r="AC440" i="2"/>
  <c r="AB440" i="2"/>
  <c r="AK440" i="2" s="1"/>
  <c r="X440" i="2"/>
  <c r="X458" i="2"/>
  <c r="L458" i="2"/>
  <c r="AF458" i="2"/>
  <c r="AK458" i="2" s="1"/>
  <c r="AC397" i="2"/>
  <c r="L431" i="2"/>
  <c r="W431" i="2"/>
  <c r="AK431" i="2" s="1"/>
  <c r="X436" i="2"/>
  <c r="L436" i="2"/>
  <c r="AF436" i="2"/>
  <c r="AC436" i="2"/>
  <c r="AB436" i="2"/>
  <c r="W436" i="2"/>
  <c r="AB447" i="2"/>
  <c r="X447" i="2"/>
  <c r="L447" i="2"/>
  <c r="AF447" i="2"/>
  <c r="AC447" i="2"/>
  <c r="L450" i="2"/>
  <c r="AF450" i="2"/>
  <c r="AC450" i="2"/>
  <c r="AB450" i="2"/>
  <c r="X450" i="2"/>
  <c r="W450" i="2"/>
  <c r="AK450" i="2" s="1"/>
  <c r="AC456" i="2"/>
  <c r="X456" i="2"/>
  <c r="W456" i="2"/>
  <c r="AK456" i="2" s="1"/>
  <c r="L456" i="2"/>
  <c r="AF456" i="2"/>
  <c r="X401" i="2"/>
  <c r="AB402" i="2"/>
  <c r="AK402" i="2" s="1"/>
  <c r="W404" i="2"/>
  <c r="AK404" i="2" s="1"/>
  <c r="AC407" i="2"/>
  <c r="X412" i="2"/>
  <c r="L423" i="2"/>
  <c r="AF423" i="2"/>
  <c r="X427" i="2"/>
  <c r="X437" i="2"/>
  <c r="L437" i="2"/>
  <c r="AF437" i="2"/>
  <c r="X446" i="2"/>
  <c r="L446" i="2"/>
  <c r="AF446" i="2"/>
  <c r="AK446" i="2" s="1"/>
  <c r="AC446" i="2"/>
  <c r="X448" i="2"/>
  <c r="W448" i="2"/>
  <c r="L448" i="2"/>
  <c r="AF448" i="2"/>
  <c r="AC459" i="2"/>
  <c r="X459" i="2"/>
  <c r="L459" i="2"/>
  <c r="L399" i="2"/>
  <c r="AF399" i="2"/>
  <c r="X404" i="2"/>
  <c r="X406" i="2"/>
  <c r="L406" i="2"/>
  <c r="X408" i="2"/>
  <c r="W408" i="2"/>
  <c r="AK408" i="2" s="1"/>
  <c r="AC415" i="2"/>
  <c r="AB415" i="2"/>
  <c r="X419" i="2"/>
  <c r="AF419" i="2"/>
  <c r="AK419" i="2" s="1"/>
  <c r="X421" i="2"/>
  <c r="W421" i="2"/>
  <c r="AK421" i="2" s="1"/>
  <c r="L474" i="2"/>
  <c r="AF474" i="2"/>
  <c r="AC474" i="2"/>
  <c r="X474" i="2"/>
  <c r="W474" i="2"/>
  <c r="AF402" i="2"/>
  <c r="L408" i="2"/>
  <c r="L415" i="2"/>
  <c r="W415" i="2"/>
  <c r="AK415" i="2" s="1"/>
  <c r="AF420" i="2"/>
  <c r="W423" i="2"/>
  <c r="L425" i="2"/>
  <c r="AF425" i="2"/>
  <c r="AF428" i="2"/>
  <c r="AC433" i="2"/>
  <c r="X460" i="2"/>
  <c r="L460" i="2"/>
  <c r="AC460" i="2"/>
  <c r="AB460" i="2"/>
  <c r="AK460" i="2" s="1"/>
  <c r="W449" i="2"/>
  <c r="AK449" i="2" s="1"/>
  <c r="AC452" i="2"/>
  <c r="W488" i="2"/>
  <c r="L488" i="2"/>
  <c r="AC488" i="2"/>
  <c r="X488" i="2"/>
  <c r="AF488" i="2"/>
  <c r="X414" i="2"/>
  <c r="X426" i="2"/>
  <c r="AF438" i="2"/>
  <c r="AC461" i="2"/>
  <c r="AC435" i="2"/>
  <c r="AB441" i="2"/>
  <c r="AK441" i="2" s="1"/>
  <c r="AC445" i="2"/>
  <c r="AC451" i="2"/>
  <c r="AB466" i="2"/>
  <c r="AK466" i="2" s="1"/>
  <c r="L478" i="2"/>
  <c r="AC478" i="2"/>
  <c r="X478" i="2"/>
  <c r="W478" i="2"/>
  <c r="AK478" i="2" s="1"/>
  <c r="L453" i="2"/>
  <c r="W459" i="2"/>
  <c r="AK459" i="2" s="1"/>
  <c r="L465" i="2"/>
  <c r="X465" i="2"/>
  <c r="X470" i="2"/>
  <c r="W470" i="2"/>
  <c r="AK470" i="2" s="1"/>
  <c r="L470" i="2"/>
  <c r="AF470" i="2"/>
  <c r="AC480" i="2"/>
  <c r="AB480" i="2"/>
  <c r="AK480" i="2" s="1"/>
  <c r="X480" i="2"/>
  <c r="L480" i="2"/>
  <c r="W481" i="2"/>
  <c r="AC414" i="2"/>
  <c r="AC426" i="2"/>
  <c r="AF435" i="2"/>
  <c r="AK435" i="2" s="1"/>
  <c r="W437" i="2"/>
  <c r="AK437" i="2" s="1"/>
  <c r="W438" i="2"/>
  <c r="AK438" i="2" s="1"/>
  <c r="W447" i="2"/>
  <c r="AC468" i="2"/>
  <c r="X468" i="2"/>
  <c r="AC482" i="2"/>
  <c r="X482" i="2"/>
  <c r="W482" i="2"/>
  <c r="AK482" i="2" s="1"/>
  <c r="L482" i="2"/>
  <c r="AF482" i="2"/>
  <c r="X484" i="2"/>
  <c r="AF484" i="2"/>
  <c r="AC484" i="2"/>
  <c r="L484" i="2"/>
  <c r="W484" i="2"/>
  <c r="AK484" i="2" s="1"/>
  <c r="X438" i="2"/>
  <c r="AF479" i="2"/>
  <c r="AC479" i="2"/>
  <c r="AB479" i="2"/>
  <c r="X479" i="2"/>
  <c r="W479" i="2"/>
  <c r="X481" i="2"/>
  <c r="L481" i="2"/>
  <c r="AF481" i="2"/>
  <c r="L464" i="2"/>
  <c r="AC464" i="2"/>
  <c r="AC466" i="2"/>
  <c r="X466" i="2"/>
  <c r="L476" i="2"/>
  <c r="AF476" i="2"/>
  <c r="AC476" i="2"/>
  <c r="AB476" i="2"/>
  <c r="AK476" i="2" s="1"/>
  <c r="L451" i="2"/>
  <c r="W461" i="2"/>
  <c r="AK461" i="2" s="1"/>
  <c r="L466" i="2"/>
  <c r="W468" i="2"/>
  <c r="AK468" i="2" s="1"/>
  <c r="W471" i="2"/>
  <c r="X471" i="2"/>
  <c r="L471" i="2"/>
  <c r="AF471" i="2"/>
  <c r="X486" i="2"/>
  <c r="AC486" i="2"/>
  <c r="AF489" i="2"/>
  <c r="AC489" i="2"/>
  <c r="W489" i="2"/>
  <c r="AK489" i="2" s="1"/>
  <c r="AC494" i="2"/>
  <c r="X494" i="2"/>
  <c r="W494" i="2"/>
  <c r="AK494" i="2" s="1"/>
  <c r="L494" i="2"/>
  <c r="AF494" i="2"/>
  <c r="X477" i="2"/>
  <c r="X531" i="2"/>
  <c r="L531" i="2"/>
  <c r="AF531" i="2"/>
  <c r="AC531" i="2"/>
  <c r="AF472" i="2"/>
  <c r="AC475" i="2"/>
  <c r="L483" i="2"/>
  <c r="AK486" i="2"/>
  <c r="L490" i="2"/>
  <c r="X490" i="2"/>
  <c r="L502" i="2"/>
  <c r="AC502" i="2"/>
  <c r="X502" i="2"/>
  <c r="W502" i="2"/>
  <c r="AK502" i="2" s="1"/>
  <c r="W503" i="2"/>
  <c r="AF541" i="2"/>
  <c r="AC541" i="2"/>
  <c r="L541" i="2"/>
  <c r="X541" i="2"/>
  <c r="L472" i="2"/>
  <c r="W490" i="2"/>
  <c r="AK490" i="2" s="1"/>
  <c r="AK504" i="2"/>
  <c r="X505" i="2"/>
  <c r="L505" i="2"/>
  <c r="AF505" i="2"/>
  <c r="AK505" i="2" s="1"/>
  <c r="W511" i="2"/>
  <c r="L514" i="2"/>
  <c r="AF514" i="2"/>
  <c r="AC514" i="2"/>
  <c r="AB514" i="2"/>
  <c r="X514" i="2"/>
  <c r="W514" i="2"/>
  <c r="AK528" i="2"/>
  <c r="X487" i="2"/>
  <c r="AB487" i="2"/>
  <c r="W487" i="2"/>
  <c r="AK487" i="2" s="1"/>
  <c r="L503" i="2"/>
  <c r="AF503" i="2"/>
  <c r="AC503" i="2"/>
  <c r="X503" i="2"/>
  <c r="X510" i="2"/>
  <c r="W510" i="2"/>
  <c r="L510" i="2"/>
  <c r="AF510" i="2"/>
  <c r="AC510" i="2"/>
  <c r="AF475" i="2"/>
  <c r="AK475" i="2" s="1"/>
  <c r="X483" i="2"/>
  <c r="W499" i="2"/>
  <c r="L500" i="2"/>
  <c r="AF500" i="2"/>
  <c r="AC500" i="2"/>
  <c r="X500" i="2"/>
  <c r="W500" i="2"/>
  <c r="AB508" i="2"/>
  <c r="X508" i="2"/>
  <c r="L508" i="2"/>
  <c r="AF508" i="2"/>
  <c r="AC508" i="2"/>
  <c r="W508" i="2"/>
  <c r="X511" i="2"/>
  <c r="L511" i="2"/>
  <c r="AF511" i="2"/>
  <c r="AC511" i="2"/>
  <c r="AB511" i="2"/>
  <c r="AF517" i="2"/>
  <c r="AC517" i="2"/>
  <c r="X517" i="2"/>
  <c r="W517" i="2"/>
  <c r="AK517" i="2" s="1"/>
  <c r="L517" i="2"/>
  <c r="L520" i="2"/>
  <c r="AF520" i="2"/>
  <c r="AC520" i="2"/>
  <c r="X520" i="2"/>
  <c r="W520" i="2"/>
  <c r="X529" i="2"/>
  <c r="L529" i="2"/>
  <c r="AF529" i="2"/>
  <c r="AC529" i="2"/>
  <c r="AB529" i="2"/>
  <c r="W472" i="2"/>
  <c r="L487" i="2"/>
  <c r="AC487" i="2"/>
  <c r="W491" i="2"/>
  <c r="AK491" i="2" s="1"/>
  <c r="AC506" i="2"/>
  <c r="X506" i="2"/>
  <c r="W506" i="2"/>
  <c r="L506" i="2"/>
  <c r="L491" i="2"/>
  <c r="AF491" i="2"/>
  <c r="X491" i="2"/>
  <c r="X498" i="2"/>
  <c r="L498" i="2"/>
  <c r="AF498" i="2"/>
  <c r="AC498" i="2"/>
  <c r="X496" i="2"/>
  <c r="W496" i="2"/>
  <c r="AK496" i="2" s="1"/>
  <c r="L496" i="2"/>
  <c r="AC496" i="2"/>
  <c r="AK498" i="2"/>
  <c r="X499" i="2"/>
  <c r="L499" i="2"/>
  <c r="AF499" i="2"/>
  <c r="AC499" i="2"/>
  <c r="AB491" i="2"/>
  <c r="L497" i="2"/>
  <c r="AF497" i="2"/>
  <c r="AC497" i="2"/>
  <c r="AB497" i="2"/>
  <c r="AK497" i="2" s="1"/>
  <c r="AB506" i="2"/>
  <c r="L492" i="2"/>
  <c r="W501" i="2"/>
  <c r="L504" i="2"/>
  <c r="X512" i="2"/>
  <c r="W513" i="2"/>
  <c r="W519" i="2"/>
  <c r="W541" i="2"/>
  <c r="AK541" i="2" s="1"/>
  <c r="AK551" i="2"/>
  <c r="W557" i="2"/>
  <c r="AC557" i="2"/>
  <c r="X557" i="2"/>
  <c r="AF557" i="2"/>
  <c r="W580" i="2"/>
  <c r="L580" i="2"/>
  <c r="AF580" i="2"/>
  <c r="AC580" i="2"/>
  <c r="X580" i="2"/>
  <c r="X501" i="2"/>
  <c r="AC509" i="2"/>
  <c r="X513" i="2"/>
  <c r="X519" i="2"/>
  <c r="X522" i="2"/>
  <c r="L522" i="2"/>
  <c r="AF524" i="2"/>
  <c r="AC524" i="2"/>
  <c r="AC530" i="2"/>
  <c r="X530" i="2"/>
  <c r="AK535" i="2"/>
  <c r="L538" i="2"/>
  <c r="AC538" i="2"/>
  <c r="X544" i="2"/>
  <c r="W544" i="2"/>
  <c r="AK544" i="2" s="1"/>
  <c r="L544" i="2"/>
  <c r="AF544" i="2"/>
  <c r="W546" i="2"/>
  <c r="AK546" i="2" s="1"/>
  <c r="X579" i="2"/>
  <c r="L579" i="2"/>
  <c r="AC579" i="2"/>
  <c r="AF579" i="2"/>
  <c r="W579" i="2"/>
  <c r="AK579" i="2" s="1"/>
  <c r="AF495" i="2"/>
  <c r="AF507" i="2"/>
  <c r="L524" i="2"/>
  <c r="AC525" i="2"/>
  <c r="L528" i="2"/>
  <c r="L535" i="2"/>
  <c r="AF535" i="2"/>
  <c r="AC535" i="2"/>
  <c r="X535" i="2"/>
  <c r="X554" i="2"/>
  <c r="AF554" i="2"/>
  <c r="AK554" i="2" s="1"/>
  <c r="AC554" i="2"/>
  <c r="L554" i="2"/>
  <c r="L557" i="2"/>
  <c r="L558" i="2"/>
  <c r="AF558" i="2"/>
  <c r="AC558" i="2"/>
  <c r="W558" i="2"/>
  <c r="L507" i="2"/>
  <c r="L526" i="2"/>
  <c r="AC526" i="2"/>
  <c r="L536" i="2"/>
  <c r="AF536" i="2"/>
  <c r="AC536" i="2"/>
  <c r="AF553" i="2"/>
  <c r="AK553" i="2" s="1"/>
  <c r="AC553" i="2"/>
  <c r="X553" i="2"/>
  <c r="L553" i="2"/>
  <c r="X555" i="2"/>
  <c r="L555" i="2"/>
  <c r="AF555" i="2"/>
  <c r="AC555" i="2"/>
  <c r="X556" i="2"/>
  <c r="AC556" i="2"/>
  <c r="AF556" i="2"/>
  <c r="X492" i="2"/>
  <c r="AB501" i="2"/>
  <c r="X504" i="2"/>
  <c r="AF509" i="2"/>
  <c r="AK509" i="2" s="1"/>
  <c r="AC512" i="2"/>
  <c r="X516" i="2"/>
  <c r="AB519" i="2"/>
  <c r="W524" i="2"/>
  <c r="AK524" i="2" s="1"/>
  <c r="X538" i="2"/>
  <c r="AC542" i="2"/>
  <c r="X542" i="2"/>
  <c r="AC552" i="2"/>
  <c r="X552" i="2"/>
  <c r="L552" i="2"/>
  <c r="AF552" i="2"/>
  <c r="W552" i="2"/>
  <c r="AK552" i="2" s="1"/>
  <c r="L556" i="2"/>
  <c r="AC501" i="2"/>
  <c r="L509" i="2"/>
  <c r="AC513" i="2"/>
  <c r="AC519" i="2"/>
  <c r="X524" i="2"/>
  <c r="W530" i="2"/>
  <c r="AK530" i="2" s="1"/>
  <c r="W531" i="2"/>
  <c r="AK531" i="2" s="1"/>
  <c r="W536" i="2"/>
  <c r="AF539" i="2"/>
  <c r="AC539" i="2"/>
  <c r="X539" i="2"/>
  <c r="X547" i="2"/>
  <c r="L547" i="2"/>
  <c r="W547" i="2"/>
  <c r="AF561" i="2"/>
  <c r="AC561" i="2"/>
  <c r="X561" i="2"/>
  <c r="L561" i="2"/>
  <c r="W561" i="2"/>
  <c r="AK561" i="2" s="1"/>
  <c r="W495" i="2"/>
  <c r="AK495" i="2" s="1"/>
  <c r="W507" i="2"/>
  <c r="W526" i="2"/>
  <c r="AK526" i="2" s="1"/>
  <c r="X536" i="2"/>
  <c r="AK539" i="2"/>
  <c r="L570" i="2"/>
  <c r="X570" i="2"/>
  <c r="AF570" i="2"/>
  <c r="AC570" i="2"/>
  <c r="W570" i="2"/>
  <c r="AK570" i="2" s="1"/>
  <c r="X495" i="2"/>
  <c r="X507" i="2"/>
  <c r="AF512" i="2"/>
  <c r="AK512" i="2" s="1"/>
  <c r="AB522" i="2"/>
  <c r="X526" i="2"/>
  <c r="AC540" i="2"/>
  <c r="X540" i="2"/>
  <c r="AF513" i="2"/>
  <c r="AC516" i="2"/>
  <c r="AF519" i="2"/>
  <c r="X521" i="2"/>
  <c r="AC522" i="2"/>
  <c r="AF527" i="2"/>
  <c r="AK527" i="2" s="1"/>
  <c r="AC527" i="2"/>
  <c r="X527" i="2"/>
  <c r="X534" i="2"/>
  <c r="L534" i="2"/>
  <c r="L540" i="2"/>
  <c r="W542" i="2"/>
  <c r="AK542" i="2" s="1"/>
  <c r="W543" i="2"/>
  <c r="AK543" i="2" s="1"/>
  <c r="AC547" i="2"/>
  <c r="AF523" i="2"/>
  <c r="AC523" i="2"/>
  <c r="W529" i="2"/>
  <c r="AK529" i="2" s="1"/>
  <c r="W540" i="2"/>
  <c r="AK540" i="2" s="1"/>
  <c r="X543" i="2"/>
  <c r="L543" i="2"/>
  <c r="AK548" i="2"/>
  <c r="AF515" i="2"/>
  <c r="AK515" i="2" s="1"/>
  <c r="AF518" i="2"/>
  <c r="AK518" i="2" s="1"/>
  <c r="W523" i="2"/>
  <c r="AK523" i="2" s="1"/>
  <c r="AF528" i="2"/>
  <c r="AF530" i="2"/>
  <c r="X532" i="2"/>
  <c r="W532" i="2"/>
  <c r="AK532" i="2" s="1"/>
  <c r="L532" i="2"/>
  <c r="AF532" i="2"/>
  <c r="AB542" i="2"/>
  <c r="L548" i="2"/>
  <c r="X548" i="2"/>
  <c r="X565" i="2"/>
  <c r="W565" i="2"/>
  <c r="AK565" i="2" s="1"/>
  <c r="L565" i="2"/>
  <c r="AF565" i="2"/>
  <c r="AC565" i="2"/>
  <c r="AC521" i="2"/>
  <c r="AF522" i="2"/>
  <c r="AK522" i="2" s="1"/>
  <c r="L523" i="2"/>
  <c r="X523" i="2"/>
  <c r="AC543" i="2"/>
  <c r="X546" i="2"/>
  <c r="L546" i="2"/>
  <c r="AF547" i="2"/>
  <c r="X567" i="2"/>
  <c r="L567" i="2"/>
  <c r="AC567" i="2"/>
  <c r="AC562" i="2"/>
  <c r="L562" i="2"/>
  <c r="AF568" i="2"/>
  <c r="AB568" i="2"/>
  <c r="X568" i="2"/>
  <c r="X578" i="2"/>
  <c r="AC578" i="2"/>
  <c r="W568" i="2"/>
  <c r="AC575" i="2"/>
  <c r="AB575" i="2"/>
  <c r="AK575" i="2" s="1"/>
  <c r="X575" i="2"/>
  <c r="L575" i="2"/>
  <c r="AF575" i="2"/>
  <c r="L578" i="2"/>
  <c r="L599" i="2"/>
  <c r="X599" i="2"/>
  <c r="AF599" i="2"/>
  <c r="AC599" i="2"/>
  <c r="W599" i="2"/>
  <c r="L611" i="2"/>
  <c r="X611" i="2"/>
  <c r="AF611" i="2"/>
  <c r="AC611" i="2"/>
  <c r="W611" i="2"/>
  <c r="L636" i="2"/>
  <c r="AF636" i="2"/>
  <c r="AC636" i="2"/>
  <c r="X636" i="2"/>
  <c r="AK578" i="2"/>
  <c r="AF614" i="2"/>
  <c r="AC614" i="2"/>
  <c r="X614" i="2"/>
  <c r="W614" i="2"/>
  <c r="AK614" i="2" s="1"/>
  <c r="L614" i="2"/>
  <c r="AF550" i="2"/>
  <c r="AK550" i="2" s="1"/>
  <c r="X566" i="2"/>
  <c r="AC566" i="2"/>
  <c r="AC568" i="2"/>
  <c r="AK576" i="2"/>
  <c r="W589" i="2"/>
  <c r="L550" i="2"/>
  <c r="AC563" i="2"/>
  <c r="L563" i="2"/>
  <c r="AF563" i="2"/>
  <c r="L571" i="2"/>
  <c r="AF571" i="2"/>
  <c r="AC571" i="2"/>
  <c r="X571" i="2"/>
  <c r="W573" i="2"/>
  <c r="AK573" i="2" s="1"/>
  <c r="AF589" i="2"/>
  <c r="AC589" i="2"/>
  <c r="X589" i="2"/>
  <c r="L589" i="2"/>
  <c r="X573" i="2"/>
  <c r="AC586" i="2"/>
  <c r="AB586" i="2"/>
  <c r="X586" i="2"/>
  <c r="L586" i="2"/>
  <c r="AK587" i="2"/>
  <c r="AK588" i="2"/>
  <c r="AC592" i="2"/>
  <c r="X592" i="2"/>
  <c r="AF592" i="2"/>
  <c r="W592" i="2"/>
  <c r="AK592" i="2" s="1"/>
  <c r="L592" i="2"/>
  <c r="L549" i="2"/>
  <c r="W556" i="2"/>
  <c r="AK556" i="2" s="1"/>
  <c r="AF562" i="2"/>
  <c r="AK562" i="2" s="1"/>
  <c r="AK571" i="2"/>
  <c r="AF578" i="2"/>
  <c r="X593" i="2"/>
  <c r="L593" i="2"/>
  <c r="AF593" i="2"/>
  <c r="AC593" i="2"/>
  <c r="AK563" i="2"/>
  <c r="W586" i="2"/>
  <c r="AC587" i="2"/>
  <c r="X587" i="2"/>
  <c r="L587" i="2"/>
  <c r="AF587" i="2"/>
  <c r="L588" i="2"/>
  <c r="AC588" i="2"/>
  <c r="X588" i="2"/>
  <c r="AF588" i="2"/>
  <c r="AF591" i="2"/>
  <c r="AC591" i="2"/>
  <c r="X591" i="2"/>
  <c r="L591" i="2"/>
  <c r="W591" i="2"/>
  <c r="L559" i="2"/>
  <c r="AF559" i="2"/>
  <c r="AK559" i="2" s="1"/>
  <c r="X549" i="2"/>
  <c r="W567" i="2"/>
  <c r="AK567" i="2" s="1"/>
  <c r="AC573" i="2"/>
  <c r="AC574" i="2"/>
  <c r="L574" i="2"/>
  <c r="W555" i="2"/>
  <c r="AK555" i="2" s="1"/>
  <c r="AF584" i="2"/>
  <c r="AK584" i="2" s="1"/>
  <c r="AC584" i="2"/>
  <c r="X584" i="2"/>
  <c r="L584" i="2"/>
  <c r="L560" i="2"/>
  <c r="AC564" i="2"/>
  <c r="L572" i="2"/>
  <c r="AC576" i="2"/>
  <c r="AF590" i="2"/>
  <c r="AK590" i="2" s="1"/>
  <c r="AC594" i="2"/>
  <c r="L598" i="2"/>
  <c r="AK608" i="2"/>
  <c r="X632" i="2"/>
  <c r="W632" i="2"/>
  <c r="L632" i="2"/>
  <c r="AF632" i="2"/>
  <c r="AC632" i="2"/>
  <c r="AF602" i="2"/>
  <c r="X602" i="2"/>
  <c r="X609" i="2"/>
  <c r="AF609" i="2"/>
  <c r="AC609" i="2"/>
  <c r="W609" i="2"/>
  <c r="AK609" i="2" s="1"/>
  <c r="W610" i="2"/>
  <c r="AC610" i="2"/>
  <c r="AB610" i="2"/>
  <c r="W615" i="2"/>
  <c r="W636" i="2"/>
  <c r="W639" i="2"/>
  <c r="AK639" i="2" s="1"/>
  <c r="AF576" i="2"/>
  <c r="AF594" i="2"/>
  <c r="AK621" i="2"/>
  <c r="X622" i="2"/>
  <c r="W622" i="2"/>
  <c r="AK622" i="2" s="1"/>
  <c r="L622" i="2"/>
  <c r="AF622" i="2"/>
  <c r="AC622" i="2"/>
  <c r="AB622" i="2"/>
  <c r="L624" i="2"/>
  <c r="AF624" i="2"/>
  <c r="AC624" i="2"/>
  <c r="X624" i="2"/>
  <c r="W624" i="2"/>
  <c r="AK638" i="2"/>
  <c r="AC641" i="2"/>
  <c r="X641" i="2"/>
  <c r="L641" i="2"/>
  <c r="AF641" i="2"/>
  <c r="AK641" i="2" s="1"/>
  <c r="L576" i="2"/>
  <c r="AF577" i="2"/>
  <c r="AK577" i="2" s="1"/>
  <c r="X596" i="2"/>
  <c r="L596" i="2"/>
  <c r="AC596" i="2"/>
  <c r="L606" i="2"/>
  <c r="AF606" i="2"/>
  <c r="AC615" i="2"/>
  <c r="X615" i="2"/>
  <c r="L615" i="2"/>
  <c r="AC616" i="2"/>
  <c r="AB616" i="2"/>
  <c r="X616" i="2"/>
  <c r="W616" i="2"/>
  <c r="L616" i="2"/>
  <c r="AF616" i="2"/>
  <c r="AF639" i="2"/>
  <c r="AC639" i="2"/>
  <c r="X639" i="2"/>
  <c r="L639" i="2"/>
  <c r="AC595" i="2"/>
  <c r="W602" i="2"/>
  <c r="AK602" i="2" s="1"/>
  <c r="W596" i="2"/>
  <c r="AK603" i="2"/>
  <c r="W606" i="2"/>
  <c r="AK606" i="2" s="1"/>
  <c r="AK619" i="2"/>
  <c r="X620" i="2"/>
  <c r="W620" i="2"/>
  <c r="AK620" i="2" s="1"/>
  <c r="L620" i="2"/>
  <c r="AF620" i="2"/>
  <c r="AC620" i="2"/>
  <c r="AB620" i="2"/>
  <c r="AB572" i="2"/>
  <c r="AK572" i="2" s="1"/>
  <c r="W593" i="2"/>
  <c r="AK593" i="2" s="1"/>
  <c r="W594" i="2"/>
  <c r="AK594" i="2" s="1"/>
  <c r="X606" i="2"/>
  <c r="AK626" i="2"/>
  <c r="AK627" i="2"/>
  <c r="AF581" i="2"/>
  <c r="AK581" i="2" s="1"/>
  <c r="X594" i="2"/>
  <c r="AB596" i="2"/>
  <c r="X597" i="2"/>
  <c r="AF597" i="2"/>
  <c r="W597" i="2"/>
  <c r="AK597" i="2" s="1"/>
  <c r="L600" i="2"/>
  <c r="AF600" i="2"/>
  <c r="AC600" i="2"/>
  <c r="X600" i="2"/>
  <c r="AC603" i="2"/>
  <c r="L603" i="2"/>
  <c r="AF610" i="2"/>
  <c r="AF615" i="2"/>
  <c r="W617" i="2"/>
  <c r="AF627" i="2"/>
  <c r="AC627" i="2"/>
  <c r="X627" i="2"/>
  <c r="L627" i="2"/>
  <c r="AF582" i="2"/>
  <c r="AK582" i="2" s="1"/>
  <c r="AC602" i="2"/>
  <c r="AC604" i="2"/>
  <c r="X604" i="2"/>
  <c r="L604" i="2"/>
  <c r="AF604" i="2"/>
  <c r="AK604" i="2" s="1"/>
  <c r="AK612" i="2"/>
  <c r="AC629" i="2"/>
  <c r="X629" i="2"/>
  <c r="L629" i="2"/>
  <c r="AF629" i="2"/>
  <c r="W629" i="2"/>
  <c r="AK629" i="2" s="1"/>
  <c r="X634" i="2"/>
  <c r="W634" i="2"/>
  <c r="L634" i="2"/>
  <c r="AF634" i="2"/>
  <c r="AC634" i="2"/>
  <c r="AF583" i="2"/>
  <c r="AK583" i="2" s="1"/>
  <c r="L597" i="2"/>
  <c r="W600" i="2"/>
  <c r="AC618" i="2"/>
  <c r="AB618" i="2"/>
  <c r="X618" i="2"/>
  <c r="W618" i="2"/>
  <c r="AK618" i="2" s="1"/>
  <c r="L618" i="2"/>
  <c r="AF618" i="2"/>
  <c r="AK635" i="2"/>
  <c r="AF596" i="2"/>
  <c r="W598" i="2"/>
  <c r="AK598" i="2" s="1"/>
  <c r="AC598" i="2"/>
  <c r="AC606" i="2"/>
  <c r="X608" i="2"/>
  <c r="L608" i="2"/>
  <c r="AC608" i="2"/>
  <c r="AC617" i="2"/>
  <c r="AB617" i="2"/>
  <c r="X617" i="2"/>
  <c r="L617" i="2"/>
  <c r="AF617" i="2"/>
  <c r="AK628" i="2"/>
  <c r="AC607" i="2"/>
  <c r="AC619" i="2"/>
  <c r="X623" i="2"/>
  <c r="AF628" i="2"/>
  <c r="AC631" i="2"/>
  <c r="AF640" i="2"/>
  <c r="AF605" i="2"/>
  <c r="AK605" i="2" s="1"/>
  <c r="X612" i="2"/>
  <c r="W613" i="2"/>
  <c r="L628" i="2"/>
  <c r="AB633" i="2"/>
  <c r="AK633" i="2" s="1"/>
  <c r="W637" i="2"/>
  <c r="L640" i="2"/>
  <c r="AC621" i="2"/>
  <c r="AF630" i="2"/>
  <c r="AK630" i="2" s="1"/>
  <c r="AC633" i="2"/>
  <c r="X637" i="2"/>
  <c r="AF642" i="2"/>
  <c r="AF607" i="2"/>
  <c r="AK607" i="2" s="1"/>
  <c r="AF619" i="2"/>
  <c r="AB623" i="2"/>
  <c r="AK623" i="2" s="1"/>
  <c r="X626" i="2"/>
  <c r="L630" i="2"/>
  <c r="AF631" i="2"/>
  <c r="X638" i="2"/>
  <c r="L642" i="2"/>
  <c r="W640" i="2"/>
  <c r="AK640" i="2" s="1"/>
  <c r="AB601" i="2"/>
  <c r="AK601" i="2" s="1"/>
  <c r="AC612" i="2"/>
  <c r="AF621" i="2"/>
  <c r="X628" i="2"/>
  <c r="AF633" i="2"/>
  <c r="X640" i="2"/>
  <c r="L621" i="2"/>
  <c r="AC625" i="2"/>
  <c r="L633" i="2"/>
  <c r="AC637" i="2"/>
  <c r="W642" i="2"/>
  <c r="AK642" i="2" s="1"/>
  <c r="AC626" i="2"/>
  <c r="W631" i="2"/>
  <c r="AK631" i="2" s="1"/>
  <c r="AC638" i="2"/>
  <c r="X642" i="2"/>
  <c r="AF612" i="2"/>
  <c r="AF601" i="2"/>
  <c r="AF613" i="2"/>
  <c r="AF625" i="2"/>
  <c r="AK625" i="2" s="1"/>
  <c r="AF637" i="2"/>
  <c r="AK634" i="2" l="1"/>
  <c r="AK596" i="2"/>
  <c r="AK610" i="2"/>
  <c r="AK589" i="2"/>
  <c r="AK507" i="2"/>
  <c r="AK508" i="2"/>
  <c r="AK511" i="2"/>
  <c r="AK481" i="2"/>
  <c r="AK422" i="2"/>
  <c r="AK352" i="2"/>
  <c r="AK368" i="2"/>
  <c r="AK303" i="2"/>
  <c r="AK314" i="2"/>
  <c r="AK286" i="2"/>
  <c r="AK228" i="2"/>
  <c r="AK128" i="2"/>
  <c r="AK187" i="2"/>
  <c r="AK29" i="2"/>
  <c r="AK122" i="2"/>
  <c r="AK44" i="2"/>
  <c r="AK14" i="2"/>
  <c r="AK519" i="2"/>
  <c r="AK503" i="2"/>
  <c r="AK474" i="2"/>
  <c r="AK448" i="2"/>
  <c r="AK428" i="2"/>
  <c r="AK434" i="2"/>
  <c r="AK410" i="2"/>
  <c r="AK176" i="2"/>
  <c r="AK178" i="2"/>
  <c r="AK47" i="2"/>
  <c r="AK62" i="2"/>
  <c r="AK536" i="2"/>
  <c r="AK513" i="2"/>
  <c r="AK472" i="2"/>
  <c r="AK420" i="2"/>
  <c r="AK444" i="2"/>
  <c r="AK326" i="2"/>
  <c r="AK277" i="2"/>
  <c r="AK161" i="2"/>
  <c r="AK38" i="2"/>
  <c r="AK233" i="2"/>
  <c r="AK235" i="2"/>
  <c r="AK33" i="2"/>
  <c r="AK56" i="2"/>
  <c r="AK365" i="2"/>
  <c r="AK321" i="2"/>
  <c r="AK252" i="2"/>
  <c r="AK624" i="2"/>
  <c r="AK611" i="2"/>
  <c r="AK501" i="2"/>
  <c r="AK514" i="2"/>
  <c r="AK439" i="2"/>
  <c r="AK386" i="2"/>
  <c r="AK344" i="2"/>
  <c r="AK294" i="2"/>
  <c r="AK201" i="2"/>
  <c r="AK70" i="2"/>
  <c r="AK81" i="2"/>
  <c r="AK142" i="2"/>
  <c r="AK42" i="2"/>
  <c r="AK48" i="2"/>
  <c r="AK75" i="2"/>
  <c r="AK98" i="2"/>
  <c r="AK13" i="2"/>
  <c r="AK637" i="2"/>
  <c r="AK600" i="2"/>
  <c r="AK617" i="2"/>
  <c r="AK580" i="2"/>
  <c r="AK500" i="2"/>
  <c r="AK510" i="2"/>
  <c r="AK471" i="2"/>
  <c r="AK447" i="2"/>
  <c r="AK276" i="2"/>
  <c r="AK264" i="2"/>
  <c r="AK198" i="2"/>
  <c r="AK250" i="2"/>
  <c r="AK164" i="2"/>
  <c r="AK168" i="2"/>
  <c r="AK184" i="2"/>
  <c r="AK110" i="2"/>
  <c r="AK83" i="2"/>
  <c r="AK52" i="2"/>
  <c r="AK97" i="2"/>
  <c r="AK55" i="2"/>
  <c r="AK488" i="2"/>
  <c r="AK423" i="2"/>
  <c r="AK323" i="2"/>
  <c r="AK331" i="2"/>
  <c r="AK69" i="2"/>
  <c r="AK636" i="2"/>
  <c r="AK547" i="2"/>
  <c r="AK506" i="2"/>
  <c r="AK520" i="2"/>
  <c r="AK443" i="2"/>
  <c r="AK280" i="2"/>
  <c r="AK299" i="2"/>
  <c r="AK216" i="2"/>
  <c r="AK136" i="2"/>
  <c r="AK194" i="2"/>
  <c r="AK112" i="2"/>
  <c r="AK40" i="2"/>
  <c r="AK63" i="2"/>
  <c r="AK591" i="2"/>
  <c r="AK568" i="2"/>
  <c r="AK558" i="2"/>
  <c r="AK311" i="2"/>
  <c r="AK212" i="2"/>
  <c r="AK166" i="2"/>
  <c r="AK130" i="2"/>
  <c r="AK106" i="2"/>
  <c r="AK180" i="2"/>
  <c r="AK613" i="2"/>
  <c r="AK615" i="2"/>
  <c r="AK616" i="2"/>
  <c r="AK632" i="2"/>
  <c r="AK586" i="2"/>
  <c r="AK599" i="2"/>
  <c r="AK557" i="2"/>
  <c r="AK479" i="2"/>
  <c r="AK436" i="2"/>
  <c r="AK462" i="2"/>
  <c r="AK394" i="2"/>
  <c r="AK376" i="2"/>
  <c r="AK357" i="2"/>
  <c r="AK380" i="2"/>
  <c r="AK369" i="2"/>
  <c r="AK340" i="2"/>
  <c r="AK353" i="2"/>
  <c r="AK296" i="2"/>
  <c r="AK272" i="2"/>
  <c r="AK121" i="2"/>
  <c r="AK241" i="2"/>
  <c r="AK154" i="2"/>
  <c r="AK45" i="2"/>
  <c r="AK172" i="2"/>
  <c r="AK120" i="2"/>
  <c r="AK26" i="2"/>
  <c r="AK74" i="2"/>
  <c r="AK36" i="2"/>
  <c r="AK99" i="2"/>
  <c r="AK3" i="2"/>
  <c r="AK499" i="2"/>
</calcChain>
</file>

<file path=xl/sharedStrings.xml><?xml version="1.0" encoding="utf-8"?>
<sst xmlns="http://schemas.openxmlformats.org/spreadsheetml/2006/main" count="33869" uniqueCount="2953">
  <si>
    <t>Forumulas Used:</t>
  </si>
  <si>
    <t>For NWEA Eligibility (required rit score at grade level):</t>
  </si>
  <si>
    <t>IF(L2="N/A","No",
  IF(G2=5,IF(L2&gt;=204,"Yes","No"),
  IF(G2=6,IF(L2&gt;=210,"Yes","No"),
  IF(G2=7,IF(L2&gt;=214,"Yes","No"),
  IF(G2=8,IF(L2&gt;=217,"Yes","No"),
  IF(G2&gt;=9,IF(L2&gt;=219,"Yes","No"),"UNKNOWN GRADE"))))))</t>
  </si>
  <si>
    <t>To find ICA Distance to Met:</t>
  </si>
  <si>
    <t>if(P2="N/A","N/A",if(isblank(P2),"",
switch(G2,9,P2-2567,
10,P2-2571,
11,P2-2577,
12,P2-2583)
))</t>
  </si>
  <si>
    <t>Here is a basic summary of the structure:</t>
  </si>
  <si>
    <t>Info Sheet - I started a documentation sheet and listed a couple formulas I used but it's not really complete.</t>
  </si>
  <si>
    <t>Student List Sheet - This is the main sheet that lists all current english learner students and calculates their eligibility for reclassification. It starts with columns A-J that are filed from an export from our PowerSchool Student Information System (PS).</t>
  </si>
  <si>
    <t>The remaining Sheets are all data sheets with data imported from extracts from the various platforms we spoke about on our call:</t>
  </si>
  <si>
    <t>WPAData - Is imported from an Illuminate data extract.</t>
  </si>
  <si>
    <t>CurrentYearGPA - A PowerSchool data extract.</t>
  </si>
  <si>
    <t>LastEngGrade - A PowerSchool data extract.</t>
  </si>
  <si>
    <t>18-19 ELPAC Data - An extract from the CA State CAASPP Test Platform.</t>
  </si>
  <si>
    <t>NWEA Fall20 - A NWEA Assessment Platform data extract.</t>
  </si>
  <si>
    <t>ICA 20-21 ELA - An extract from the CA State CAASPP Test Platform.</t>
  </si>
  <si>
    <t>Language Codes - Just a data lookup table to match CA state language codes to names in column I of the student list.</t>
  </si>
  <si>
    <t>19-20 CalOutreach ELPAC - This is just some supplemental ELPAC data that was provided by state for SOME students during the COVID remote schooling period. It will not be used in future calculations.</t>
  </si>
  <si>
    <t>Here's basically what's going on in the Student List Sheet:</t>
  </si>
  <si>
    <t>Col A-J - The student list of english learners populated from PowerSchool student data.</t>
  </si>
  <si>
    <t>Col K-S - Lookup of student results for the ELPAC test. Column K, Overall Level, needs to be 4 as the first requirement to be reclassified fluent english proficient (RFEP).</t>
  </si>
  <si>
    <t>Col T-X - Lookup of student results from latest NWEA ELA test and check if they meet requirements for RFEP (W).</t>
  </si>
  <si>
    <t>Col Y-AC - Lookup of CAASPP ICA ELA scores and check if they meet RFEP requirements (AB).</t>
  </si>
  <si>
    <t>Col AD - AF - Lookup Writing Proficiency Assessment (WPA) scores and check if they meet RFEP requirements (AF).</t>
  </si>
  <si>
    <t>Col AG - AJ - These are lookups of current school performance metrics (GPA/Grades) that are merged into the attached RFEP form for teacher reference when approving reclassification (see attached rfep form for details).</t>
  </si>
  <si>
    <t>Col AK - Returns Yes for Reclassification if they are found eligible in cols W or AB or AF.</t>
  </si>
  <si>
    <t>School Abbr</t>
  </si>
  <si>
    <t>School Name</t>
  </si>
  <si>
    <t>SN</t>
  </si>
  <si>
    <t>SSID</t>
  </si>
  <si>
    <t>Name</t>
  </si>
  <si>
    <t>DOB</t>
  </si>
  <si>
    <t>Grade</t>
  </si>
  <si>
    <t>PriLangCode</t>
  </si>
  <si>
    <t>PriLanguage</t>
  </si>
  <si>
    <t>NDL</t>
  </si>
  <si>
    <t>18-19 Overall ELPAC</t>
  </si>
  <si>
    <t>18-19 NWEA Date</t>
  </si>
  <si>
    <t>Oral Level</t>
  </si>
  <si>
    <t>Written Level</t>
  </si>
  <si>
    <t>Listening</t>
  </si>
  <si>
    <t>Speaking</t>
  </si>
  <si>
    <t>Reading</t>
  </si>
  <si>
    <t>Writing</t>
  </si>
  <si>
    <t>19-20 Overall ELPAC</t>
  </si>
  <si>
    <t>20-21 Fall NWEA Date</t>
  </si>
  <si>
    <t>20-21 Fall NWEA RIT</t>
  </si>
  <si>
    <t>20-21 Fall NWEA Eligible</t>
  </si>
  <si>
    <t>RFEP Eligible via NWEA</t>
  </si>
  <si>
    <t>RFEP Eligible if NWEA?</t>
  </si>
  <si>
    <t>20-21 ICA ELA Date</t>
  </si>
  <si>
    <t>20-21 ICA ELA Scale Score</t>
  </si>
  <si>
    <t>20-21 ICA ELA Distance to Met</t>
  </si>
  <si>
    <t>RFEP Eligible via ICA</t>
  </si>
  <si>
    <t>RFEP Eligible if ICA?</t>
  </si>
  <si>
    <t>WPA Date</t>
  </si>
  <si>
    <t>WPAPerformanceLvl</t>
  </si>
  <si>
    <t>RFEP Eligible via WPA</t>
  </si>
  <si>
    <t>First Term Eng Grade</t>
  </si>
  <si>
    <t>First Term Eng Class</t>
  </si>
  <si>
    <t>First Term Store Code</t>
  </si>
  <si>
    <t>Current GPA</t>
  </si>
  <si>
    <t>RFEP Overall Eligible</t>
  </si>
  <si>
    <t>DCP ECMS</t>
  </si>
  <si>
    <t>Downtown College Prep Middle School</t>
  </si>
  <si>
    <t>Last, First 1</t>
  </si>
  <si>
    <t/>
  </si>
  <si>
    <t>N/A</t>
  </si>
  <si>
    <t>Last, First 2</t>
  </si>
  <si>
    <t>DCP EPHS</t>
  </si>
  <si>
    <t>Downtown College Prep</t>
  </si>
  <si>
    <t>Last, First 3</t>
  </si>
  <si>
    <t>DCP ARHS</t>
  </si>
  <si>
    <t>DCP Alum Rock High School</t>
  </si>
  <si>
    <t>Last, First 4</t>
  </si>
  <si>
    <t>Last, First 5</t>
  </si>
  <si>
    <t>DCP ARMS</t>
  </si>
  <si>
    <t>DCP Alum Rock Middle School</t>
  </si>
  <si>
    <t>Last, First 6</t>
  </si>
  <si>
    <t>YES</t>
  </si>
  <si>
    <t>Last, First 7</t>
  </si>
  <si>
    <t>Last, First 8</t>
  </si>
  <si>
    <t>Last, First 9</t>
  </si>
  <si>
    <t>Last, First 10</t>
  </si>
  <si>
    <t>Last, First 11</t>
  </si>
  <si>
    <t>Last, First 12</t>
  </si>
  <si>
    <t>Last, First 13</t>
  </si>
  <si>
    <t>Last, First 14</t>
  </si>
  <si>
    <t>Last, First 15</t>
  </si>
  <si>
    <t>Last, First 16</t>
  </si>
  <si>
    <t>Last, First 17</t>
  </si>
  <si>
    <t>Last, First 18</t>
  </si>
  <si>
    <t>Last, First 19</t>
  </si>
  <si>
    <t>Last, First 20</t>
  </si>
  <si>
    <t>Last, First 21</t>
  </si>
  <si>
    <t>Last, First 22</t>
  </si>
  <si>
    <t>Last, First 23</t>
  </si>
  <si>
    <t>Last, First 24</t>
  </si>
  <si>
    <t>Last, First 25</t>
  </si>
  <si>
    <t>Last, First 26</t>
  </si>
  <si>
    <t>Last, First 27</t>
  </si>
  <si>
    <t>Last, First 28</t>
  </si>
  <si>
    <t>Last, First 29</t>
  </si>
  <si>
    <t>Last, First 30</t>
  </si>
  <si>
    <t>Last, First 31</t>
  </si>
  <si>
    <t>Last, First 32</t>
  </si>
  <si>
    <t>Last, First 33</t>
  </si>
  <si>
    <t>Last, First 34</t>
  </si>
  <si>
    <t>Last, First 35</t>
  </si>
  <si>
    <t>Last, First 36</t>
  </si>
  <si>
    <t>Last, First 37</t>
  </si>
  <si>
    <t>Last, First 38</t>
  </si>
  <si>
    <t>Last, First 39</t>
  </si>
  <si>
    <t>Last, First 40</t>
  </si>
  <si>
    <t>Last, First 41</t>
  </si>
  <si>
    <t>Last, First 42</t>
  </si>
  <si>
    <t>Last, First 43</t>
  </si>
  <si>
    <t>Last, First 44</t>
  </si>
  <si>
    <t>Last, First 45</t>
  </si>
  <si>
    <t>Last, First 46</t>
  </si>
  <si>
    <t>Last, First 47</t>
  </si>
  <si>
    <t>Last, First 48</t>
  </si>
  <si>
    <t>Last, First 49</t>
  </si>
  <si>
    <t>Last, First 50</t>
  </si>
  <si>
    <t>Last, First 51</t>
  </si>
  <si>
    <t>Last, First 52</t>
  </si>
  <si>
    <t>Last, First 53</t>
  </si>
  <si>
    <t>Last, First 54</t>
  </si>
  <si>
    <t>Last, First 55</t>
  </si>
  <si>
    <t>Last, First 56</t>
  </si>
  <si>
    <t>Last, First 57</t>
  </si>
  <si>
    <t>Last, First 58</t>
  </si>
  <si>
    <t>Last, First 59</t>
  </si>
  <si>
    <t>Last, First 60</t>
  </si>
  <si>
    <t>Last, First 61</t>
  </si>
  <si>
    <t>Last, First 62</t>
  </si>
  <si>
    <t>Last, First 63</t>
  </si>
  <si>
    <t>Last, First 64</t>
  </si>
  <si>
    <t>Last, First 65</t>
  </si>
  <si>
    <t>Last, First 66</t>
  </si>
  <si>
    <t>Last, First 67</t>
  </si>
  <si>
    <t>Last, First 68</t>
  </si>
  <si>
    <t>Last, First 69</t>
  </si>
  <si>
    <t>Last, First 70</t>
  </si>
  <si>
    <t>Last, First 71</t>
  </si>
  <si>
    <t>Last, First 72</t>
  </si>
  <si>
    <t>Last, First 73</t>
  </si>
  <si>
    <t>Last, First 74</t>
  </si>
  <si>
    <t>Last, First 75</t>
  </si>
  <si>
    <t>Last, First 76</t>
  </si>
  <si>
    <t>Last, First 77</t>
  </si>
  <si>
    <t>Last, First 78</t>
  </si>
  <si>
    <t>Last, First 79</t>
  </si>
  <si>
    <t>Last, First 80</t>
  </si>
  <si>
    <t>Last, First 81</t>
  </si>
  <si>
    <t>Last, First 82</t>
  </si>
  <si>
    <t>Last, First 83</t>
  </si>
  <si>
    <t>Last, First 84</t>
  </si>
  <si>
    <t>Last, First 85</t>
  </si>
  <si>
    <t>Last, First 86</t>
  </si>
  <si>
    <t>Last, First 87</t>
  </si>
  <si>
    <t>Last, First 88</t>
  </si>
  <si>
    <t>Last, First 89</t>
  </si>
  <si>
    <t>Last, First 90</t>
  </si>
  <si>
    <t>Last, First 91</t>
  </si>
  <si>
    <t>Last, First 92</t>
  </si>
  <si>
    <t>Last, First 93</t>
  </si>
  <si>
    <t>Last, First 94</t>
  </si>
  <si>
    <t>Last, First 95</t>
  </si>
  <si>
    <t>Last, First 96</t>
  </si>
  <si>
    <t>Last, First 97</t>
  </si>
  <si>
    <t>Last, First 98</t>
  </si>
  <si>
    <t>Last, First 99</t>
  </si>
  <si>
    <t>Last, First 100</t>
  </si>
  <si>
    <t>Last, First 101</t>
  </si>
  <si>
    <t>Last, First 102</t>
  </si>
  <si>
    <t>Last, First 103</t>
  </si>
  <si>
    <t>Last, First 104</t>
  </si>
  <si>
    <t>Last, First 105</t>
  </si>
  <si>
    <t>Last, First 106</t>
  </si>
  <si>
    <t>Last, First 107</t>
  </si>
  <si>
    <t>Last, First 108</t>
  </si>
  <si>
    <t>Last, First 109</t>
  </si>
  <si>
    <t>Last, First 110</t>
  </si>
  <si>
    <t>Last, First 111</t>
  </si>
  <si>
    <t>Last, First 112</t>
  </si>
  <si>
    <t>Last, First 113</t>
  </si>
  <si>
    <t>Last, First 114</t>
  </si>
  <si>
    <t>Last, First 115</t>
  </si>
  <si>
    <t>Last, First 116</t>
  </si>
  <si>
    <t>Last, First 117</t>
  </si>
  <si>
    <t>Last, First 118</t>
  </si>
  <si>
    <t>Last, First 119</t>
  </si>
  <si>
    <t>Last, First 120</t>
  </si>
  <si>
    <t>Last, First 121</t>
  </si>
  <si>
    <t>Last, First 122</t>
  </si>
  <si>
    <t>Last, First 123</t>
  </si>
  <si>
    <t>Last, First 124</t>
  </si>
  <si>
    <t>Last, First 125</t>
  </si>
  <si>
    <t>Last, First 126</t>
  </si>
  <si>
    <t>Last, First 127</t>
  </si>
  <si>
    <t>Last, First 128</t>
  </si>
  <si>
    <t>Last, First 129</t>
  </si>
  <si>
    <t>Last, First 130</t>
  </si>
  <si>
    <t>Last, First 131</t>
  </si>
  <si>
    <t>Last, First 132</t>
  </si>
  <si>
    <t>Last, First 133</t>
  </si>
  <si>
    <t>Last, First 134</t>
  </si>
  <si>
    <t>Last, First 135</t>
  </si>
  <si>
    <t>Last, First 136</t>
  </si>
  <si>
    <t>Last, First 137</t>
  </si>
  <si>
    <t>Last, First 138</t>
  </si>
  <si>
    <t>Last, First 139</t>
  </si>
  <si>
    <t>Last, First 140</t>
  </si>
  <si>
    <t>Last, First 141</t>
  </si>
  <si>
    <t>Last, First 142</t>
  </si>
  <si>
    <t>Last, First 143</t>
  </si>
  <si>
    <t>Last, First 144</t>
  </si>
  <si>
    <t>Last, First 145</t>
  </si>
  <si>
    <t>Last, First 146</t>
  </si>
  <si>
    <t>Last, First 147</t>
  </si>
  <si>
    <t>Last, First 148</t>
  </si>
  <si>
    <t>Last, First 149</t>
  </si>
  <si>
    <t>Last, First 150</t>
  </si>
  <si>
    <t>Last, First 151</t>
  </si>
  <si>
    <t>Last, First 152</t>
  </si>
  <si>
    <t>Last, First 153</t>
  </si>
  <si>
    <t>Last, First 154</t>
  </si>
  <si>
    <t>Last, First 155</t>
  </si>
  <si>
    <t>Last, First 156</t>
  </si>
  <si>
    <t>Last, First 157</t>
  </si>
  <si>
    <t>Last, First 158</t>
  </si>
  <si>
    <t>Last, First 159</t>
  </si>
  <si>
    <t>Last, First 160</t>
  </si>
  <si>
    <t>Last, First 161</t>
  </si>
  <si>
    <t>Last, First 162</t>
  </si>
  <si>
    <t>Last, First 163</t>
  </si>
  <si>
    <t>Last, First 164</t>
  </si>
  <si>
    <t>Last, First 165</t>
  </si>
  <si>
    <t>Last, First 166</t>
  </si>
  <si>
    <t>Last, First 167</t>
  </si>
  <si>
    <t>Last, First 168</t>
  </si>
  <si>
    <t>Last, First 169</t>
  </si>
  <si>
    <t>Last, First 170</t>
  </si>
  <si>
    <t>Last, First 171</t>
  </si>
  <si>
    <t>Last, First 172</t>
  </si>
  <si>
    <t>Last, First 173</t>
  </si>
  <si>
    <t>Last, First 174</t>
  </si>
  <si>
    <t>Last, First 175</t>
  </si>
  <si>
    <t>Last, First 176</t>
  </si>
  <si>
    <t>Last, First 177</t>
  </si>
  <si>
    <t>Last, First 178</t>
  </si>
  <si>
    <t>Last, First 179</t>
  </si>
  <si>
    <t>Last, First 180</t>
  </si>
  <si>
    <t>Last, First 181</t>
  </si>
  <si>
    <t>Last, First 182</t>
  </si>
  <si>
    <t>Last, First 183</t>
  </si>
  <si>
    <t>Last, First 184</t>
  </si>
  <si>
    <t>Last, First 185</t>
  </si>
  <si>
    <t>Last, First 186</t>
  </si>
  <si>
    <t>Last, First 187</t>
  </si>
  <si>
    <t>Last, First 188</t>
  </si>
  <si>
    <t>Last, First 189</t>
  </si>
  <si>
    <t>Last, First 190</t>
  </si>
  <si>
    <t>Last, First 191</t>
  </si>
  <si>
    <t>Last, First 192</t>
  </si>
  <si>
    <t>Last, First 193</t>
  </si>
  <si>
    <t>Last, First 194</t>
  </si>
  <si>
    <t>Last, First 195</t>
  </si>
  <si>
    <t>Last, First 196</t>
  </si>
  <si>
    <t>Last, First 197</t>
  </si>
  <si>
    <t>Last, First 198</t>
  </si>
  <si>
    <t>Last, First 199</t>
  </si>
  <si>
    <t>Last, First 200</t>
  </si>
  <si>
    <t>Last, First 201</t>
  </si>
  <si>
    <t>Last, First 202</t>
  </si>
  <si>
    <t>Last, First 203</t>
  </si>
  <si>
    <t>Last, First 204</t>
  </si>
  <si>
    <t>Last, First 205</t>
  </si>
  <si>
    <t>Last, First 206</t>
  </si>
  <si>
    <t>Last, First 207</t>
  </si>
  <si>
    <t>Last, First 208</t>
  </si>
  <si>
    <t>Last, First 209</t>
  </si>
  <si>
    <t>Last, First 210</t>
  </si>
  <si>
    <t>Last, First 211</t>
  </si>
  <si>
    <t>Last, First 212</t>
  </si>
  <si>
    <t>Last, First 213</t>
  </si>
  <si>
    <t>Last, First 214</t>
  </si>
  <si>
    <t>Last, First 215</t>
  </si>
  <si>
    <t>Last, First 216</t>
  </si>
  <si>
    <t>Last, First 217</t>
  </si>
  <si>
    <t>Last, First 218</t>
  </si>
  <si>
    <t>Last, First 219</t>
  </si>
  <si>
    <t>Last, First 220</t>
  </si>
  <si>
    <t>Last, First 221</t>
  </si>
  <si>
    <t>Last, First 222</t>
  </si>
  <si>
    <t>Last, First 223</t>
  </si>
  <si>
    <t>Last, First 224</t>
  </si>
  <si>
    <t>Last, First 225</t>
  </si>
  <si>
    <t>Last, First 226</t>
  </si>
  <si>
    <t>Last, First 227</t>
  </si>
  <si>
    <t>Last, First 228</t>
  </si>
  <si>
    <t>Last, First 229</t>
  </si>
  <si>
    <t>Last, First 230</t>
  </si>
  <si>
    <t>Last, First 231</t>
  </si>
  <si>
    <t>Last, First 232</t>
  </si>
  <si>
    <t>Last, First 233</t>
  </si>
  <si>
    <t>Last, First 234</t>
  </si>
  <si>
    <t>Last, First 235</t>
  </si>
  <si>
    <t>Last, First 236</t>
  </si>
  <si>
    <t>Last, First 237</t>
  </si>
  <si>
    <t>Last, First 238</t>
  </si>
  <si>
    <t>Last, First 239</t>
  </si>
  <si>
    <t>Last, First 240</t>
  </si>
  <si>
    <t>Last, First 241</t>
  </si>
  <si>
    <t>Last, First 242</t>
  </si>
  <si>
    <t>Last, First 243</t>
  </si>
  <si>
    <t>Last, First 244</t>
  </si>
  <si>
    <t>Last, First 245</t>
  </si>
  <si>
    <t>Last, First 246</t>
  </si>
  <si>
    <t>Last, First 247</t>
  </si>
  <si>
    <t>Last, First 248</t>
  </si>
  <si>
    <t>Last, First 249</t>
  </si>
  <si>
    <t>Last, First 250</t>
  </si>
  <si>
    <t>Last, First 251</t>
  </si>
  <si>
    <t>Last, First 252</t>
  </si>
  <si>
    <t>Last, First 253</t>
  </si>
  <si>
    <t>Last, First 254</t>
  </si>
  <si>
    <t>Last, First 255</t>
  </si>
  <si>
    <t>Last, First 256</t>
  </si>
  <si>
    <t>Last, First 257</t>
  </si>
  <si>
    <t>Last, First 258</t>
  </si>
  <si>
    <t>Last, First 259</t>
  </si>
  <si>
    <t>Last, First 260</t>
  </si>
  <si>
    <t>Last, First 261</t>
  </si>
  <si>
    <t>Last, First 262</t>
  </si>
  <si>
    <t>Last, First 263</t>
  </si>
  <si>
    <t>Last, First 264</t>
  </si>
  <si>
    <t>Last, First 265</t>
  </si>
  <si>
    <t>Last, First 266</t>
  </si>
  <si>
    <t>Last, First 267</t>
  </si>
  <si>
    <t>Last, First 268</t>
  </si>
  <si>
    <t>Last, First 269</t>
  </si>
  <si>
    <t>Last, First 270</t>
  </si>
  <si>
    <t>Last, First 271</t>
  </si>
  <si>
    <t>Last, First 272</t>
  </si>
  <si>
    <t>Last, First 273</t>
  </si>
  <si>
    <t>Last, First 274</t>
  </si>
  <si>
    <t>Last, First 275</t>
  </si>
  <si>
    <t>Last, First 276</t>
  </si>
  <si>
    <t>Last, First 277</t>
  </si>
  <si>
    <t>Last, First 278</t>
  </si>
  <si>
    <t>Last, First 279</t>
  </si>
  <si>
    <t>Last, First 280</t>
  </si>
  <si>
    <t>Last, First 281</t>
  </si>
  <si>
    <t>Last, First 282</t>
  </si>
  <si>
    <t>Last, First 283</t>
  </si>
  <si>
    <t>Last, First 284</t>
  </si>
  <si>
    <t>Last, First 285</t>
  </si>
  <si>
    <t>Last, First 286</t>
  </si>
  <si>
    <t>Last, First 287</t>
  </si>
  <si>
    <t>Last, First 288</t>
  </si>
  <si>
    <t>Last, First 289</t>
  </si>
  <si>
    <t>Last, First 290</t>
  </si>
  <si>
    <t>Last, First 291</t>
  </si>
  <si>
    <t>Last, First 292</t>
  </si>
  <si>
    <t>Last, First 293</t>
  </si>
  <si>
    <t>Last, First 294</t>
  </si>
  <si>
    <t>Last, First 295</t>
  </si>
  <si>
    <t>Last, First 296</t>
  </si>
  <si>
    <t>Last, First 297</t>
  </si>
  <si>
    <t>Last, First 298</t>
  </si>
  <si>
    <t>Last, First 299</t>
  </si>
  <si>
    <t>Last, First 300</t>
  </si>
  <si>
    <t>Last, First 301</t>
  </si>
  <si>
    <t>Last, First 302</t>
  </si>
  <si>
    <t>Last, First 303</t>
  </si>
  <si>
    <t>Last, First 304</t>
  </si>
  <si>
    <t>Last, First 305</t>
  </si>
  <si>
    <t>Last, First 306</t>
  </si>
  <si>
    <t>Last, First 307</t>
  </si>
  <si>
    <t>Last, First 308</t>
  </si>
  <si>
    <t>Last, First 309</t>
  </si>
  <si>
    <t>Last, First 310</t>
  </si>
  <si>
    <t>Last, First 311</t>
  </si>
  <si>
    <t>Last, First 312</t>
  </si>
  <si>
    <t>Last, First 313</t>
  </si>
  <si>
    <t>Last, First 314</t>
  </si>
  <si>
    <t>Last, First 315</t>
  </si>
  <si>
    <t>Last, First 316</t>
  </si>
  <si>
    <t>Last, First 317</t>
  </si>
  <si>
    <t>Last, First 318</t>
  </si>
  <si>
    <t>Last, First 319</t>
  </si>
  <si>
    <t>Last, First 320</t>
  </si>
  <si>
    <t>Last, First 321</t>
  </si>
  <si>
    <t>Last, First 322</t>
  </si>
  <si>
    <t>Last, First 323</t>
  </si>
  <si>
    <t>Last, First 324</t>
  </si>
  <si>
    <t>Last, First 325</t>
  </si>
  <si>
    <t>Last, First 326</t>
  </si>
  <si>
    <t>Last, First 327</t>
  </si>
  <si>
    <t>Last, First 328</t>
  </si>
  <si>
    <t>Last, First 329</t>
  </si>
  <si>
    <t>Last, First 330</t>
  </si>
  <si>
    <t>Last, First 331</t>
  </si>
  <si>
    <t>Last, First 332</t>
  </si>
  <si>
    <t>Last, First 333</t>
  </si>
  <si>
    <t>Last, First 334</t>
  </si>
  <si>
    <t>Last, First 335</t>
  </si>
  <si>
    <t>Last, First 336</t>
  </si>
  <si>
    <t>Last, First 337</t>
  </si>
  <si>
    <t>Last, First 338</t>
  </si>
  <si>
    <t>Last, First 339</t>
  </si>
  <si>
    <t>Last, First 340</t>
  </si>
  <si>
    <t>Last, First 341</t>
  </si>
  <si>
    <t>Last, First 342</t>
  </si>
  <si>
    <t>Last, First 343</t>
  </si>
  <si>
    <t>Last, First 344</t>
  </si>
  <si>
    <t>Last, First 345</t>
  </si>
  <si>
    <t>Last, First 346</t>
  </si>
  <si>
    <t>Last, First 347</t>
  </si>
  <si>
    <t>Last, First 348</t>
  </si>
  <si>
    <t>Last, First 349</t>
  </si>
  <si>
    <t>Last, First 350</t>
  </si>
  <si>
    <t>Last, First 351</t>
  </si>
  <si>
    <t>Last, First 352</t>
  </si>
  <si>
    <t>Last, First 353</t>
  </si>
  <si>
    <t>Last, First 354</t>
  </si>
  <si>
    <t>Last, First 355</t>
  </si>
  <si>
    <t>Last, First 356</t>
  </si>
  <si>
    <t>Last, First 357</t>
  </si>
  <si>
    <t>Last, First 358</t>
  </si>
  <si>
    <t>Last, First 359</t>
  </si>
  <si>
    <t>Last, First 360</t>
  </si>
  <si>
    <t>Last, First 361</t>
  </si>
  <si>
    <t>Last, First 362</t>
  </si>
  <si>
    <t>Last, First 363</t>
  </si>
  <si>
    <t>Last, First 364</t>
  </si>
  <si>
    <t>Last, First 365</t>
  </si>
  <si>
    <t>Last, First 366</t>
  </si>
  <si>
    <t>Last, First 367</t>
  </si>
  <si>
    <t>Last, First 368</t>
  </si>
  <si>
    <t>Last, First 369</t>
  </si>
  <si>
    <t>Last, First 370</t>
  </si>
  <si>
    <t>Last, First 371</t>
  </si>
  <si>
    <t>Last, First 372</t>
  </si>
  <si>
    <t>Last, First 373</t>
  </si>
  <si>
    <t>Last, First 374</t>
  </si>
  <si>
    <t>Last, First 375</t>
  </si>
  <si>
    <t>Last, First 376</t>
  </si>
  <si>
    <t>Last, First 377</t>
  </si>
  <si>
    <t>Last, First 378</t>
  </si>
  <si>
    <t>Last, First 379</t>
  </si>
  <si>
    <t>Last, First 380</t>
  </si>
  <si>
    <t>Last, First 381</t>
  </si>
  <si>
    <t>Last, First 382</t>
  </si>
  <si>
    <t>Last, First 383</t>
  </si>
  <si>
    <t>Last, First 384</t>
  </si>
  <si>
    <t>Last, First 385</t>
  </si>
  <si>
    <t>Last, First 386</t>
  </si>
  <si>
    <t>Last, First 387</t>
  </si>
  <si>
    <t>Last, First 388</t>
  </si>
  <si>
    <t>Last, First 389</t>
  </si>
  <si>
    <t>Last, First 390</t>
  </si>
  <si>
    <t>Last, First 391</t>
  </si>
  <si>
    <t>Last, First 392</t>
  </si>
  <si>
    <t>Last, First 393</t>
  </si>
  <si>
    <t>Last, First 394</t>
  </si>
  <si>
    <t>Last, First 395</t>
  </si>
  <si>
    <t>Last, First 396</t>
  </si>
  <si>
    <t>Last, First 397</t>
  </si>
  <si>
    <t>Last, First 398</t>
  </si>
  <si>
    <t>Last, First 399</t>
  </si>
  <si>
    <t>Last, First 400</t>
  </si>
  <si>
    <t>Last, First 401</t>
  </si>
  <si>
    <t>Last, First 402</t>
  </si>
  <si>
    <t>Last, First 403</t>
  </si>
  <si>
    <t>Last, First 404</t>
  </si>
  <si>
    <t>Last, First 405</t>
  </si>
  <si>
    <t>Last, First 406</t>
  </si>
  <si>
    <t>Last, First 407</t>
  </si>
  <si>
    <t>Last, First 408</t>
  </si>
  <si>
    <t>Last, First 409</t>
  </si>
  <si>
    <t>Last, First 410</t>
  </si>
  <si>
    <t>Last, First 411</t>
  </si>
  <si>
    <t>Last, First 412</t>
  </si>
  <si>
    <t>Last, First 413</t>
  </si>
  <si>
    <t>Last, First 414</t>
  </si>
  <si>
    <t>Last, First 415</t>
  </si>
  <si>
    <t>Last, First 416</t>
  </si>
  <si>
    <t>Last, First 417</t>
  </si>
  <si>
    <t>Last, First 418</t>
  </si>
  <si>
    <t>Last, First 419</t>
  </si>
  <si>
    <t>Last, First 420</t>
  </si>
  <si>
    <t>Last, First 421</t>
  </si>
  <si>
    <t>Last, First 422</t>
  </si>
  <si>
    <t>Last, First 423</t>
  </si>
  <si>
    <t>Last, First 424</t>
  </si>
  <si>
    <t>Last, First 425</t>
  </si>
  <si>
    <t>Last, First 426</t>
  </si>
  <si>
    <t>Last, First 427</t>
  </si>
  <si>
    <t>Last, First 428</t>
  </si>
  <si>
    <t>Last, First 429</t>
  </si>
  <si>
    <t>Last, First 430</t>
  </si>
  <si>
    <t>Last, First 431</t>
  </si>
  <si>
    <t>Last, First 432</t>
  </si>
  <si>
    <t>Last, First 433</t>
  </si>
  <si>
    <t>Last, First 434</t>
  </si>
  <si>
    <t>Last, First 435</t>
  </si>
  <si>
    <t>Last, First 436</t>
  </si>
  <si>
    <t>Last, First 437</t>
  </si>
  <si>
    <t>Last, First 438</t>
  </si>
  <si>
    <t>Last, First 439</t>
  </si>
  <si>
    <t>Last, First 440</t>
  </si>
  <si>
    <t>Last, First 441</t>
  </si>
  <si>
    <t>Last, First 442</t>
  </si>
  <si>
    <t>Last, First 443</t>
  </si>
  <si>
    <t>Last, First 444</t>
  </si>
  <si>
    <t>Last, First 445</t>
  </si>
  <si>
    <t>Last, First 446</t>
  </si>
  <si>
    <t>Last, First 447</t>
  </si>
  <si>
    <t>Last, First 448</t>
  </si>
  <si>
    <t>Last, First 449</t>
  </si>
  <si>
    <t>Last, First 450</t>
  </si>
  <si>
    <t>Last, First 451</t>
  </si>
  <si>
    <t>Last, First 452</t>
  </si>
  <si>
    <t>Last, First 453</t>
  </si>
  <si>
    <t>Last, First 454</t>
  </si>
  <si>
    <t>Last, First 455</t>
  </si>
  <si>
    <t>Last, First 456</t>
  </si>
  <si>
    <t>Last, First 457</t>
  </si>
  <si>
    <t>Last, First 458</t>
  </si>
  <si>
    <t>Last, First 459</t>
  </si>
  <si>
    <t>Last, First 460</t>
  </si>
  <si>
    <t>Last, First 461</t>
  </si>
  <si>
    <t>Last, First 462</t>
  </si>
  <si>
    <t>Last, First 463</t>
  </si>
  <si>
    <t>Last, First 464</t>
  </si>
  <si>
    <t>Last, First 465</t>
  </si>
  <si>
    <t>Last, First 466</t>
  </si>
  <si>
    <t>Last, First 467</t>
  </si>
  <si>
    <t>Last, First 468</t>
  </si>
  <si>
    <t>Last, First 469</t>
  </si>
  <si>
    <t>Last, First 470</t>
  </si>
  <si>
    <t>Last, First 471</t>
  </si>
  <si>
    <t>Last, First 472</t>
  </si>
  <si>
    <t>Last, First 473</t>
  </si>
  <si>
    <t>Last, First 474</t>
  </si>
  <si>
    <t>Last, First 475</t>
  </si>
  <si>
    <t>Last, First 476</t>
  </si>
  <si>
    <t>Last, First 477</t>
  </si>
  <si>
    <t>Last, First 478</t>
  </si>
  <si>
    <t>Last, First 479</t>
  </si>
  <si>
    <t>Last, First 480</t>
  </si>
  <si>
    <t>Last, First 481</t>
  </si>
  <si>
    <t>Last, First 482</t>
  </si>
  <si>
    <t>Last, First 483</t>
  </si>
  <si>
    <t>Last, First 484</t>
  </si>
  <si>
    <t>Last, First 485</t>
  </si>
  <si>
    <t>Last, First 486</t>
  </si>
  <si>
    <t>Last, First 487</t>
  </si>
  <si>
    <t>Last, First 488</t>
  </si>
  <si>
    <t>Last, First 489</t>
  </si>
  <si>
    <t>Last, First 490</t>
  </si>
  <si>
    <t>Last, First 491</t>
  </si>
  <si>
    <t>Last, First 492</t>
  </si>
  <si>
    <t>Last, First 493</t>
  </si>
  <si>
    <t>Last, First 494</t>
  </si>
  <si>
    <t>Last, First 495</t>
  </si>
  <si>
    <t>Last, First 496</t>
  </si>
  <si>
    <t>Last, First 497</t>
  </si>
  <si>
    <t>Last, First 498</t>
  </si>
  <si>
    <t>Last, First 499</t>
  </si>
  <si>
    <t>Last, First 500</t>
  </si>
  <si>
    <t>Last, First 501</t>
  </si>
  <si>
    <t>Last, First 502</t>
  </si>
  <si>
    <t>Last, First 503</t>
  </si>
  <si>
    <t>Last, First 504</t>
  </si>
  <si>
    <t>Last, First 505</t>
  </si>
  <si>
    <t>Last, First 506</t>
  </si>
  <si>
    <t>Last, First 507</t>
  </si>
  <si>
    <t>Last, First 508</t>
  </si>
  <si>
    <t>Last, First 509</t>
  </si>
  <si>
    <t>Last, First 510</t>
  </si>
  <si>
    <t>Last, First 511</t>
  </si>
  <si>
    <t>Last, First 512</t>
  </si>
  <si>
    <t>Last, First 513</t>
  </si>
  <si>
    <t>Last, First 514</t>
  </si>
  <si>
    <t>Last, First 515</t>
  </si>
  <si>
    <t>Last, First 516</t>
  </si>
  <si>
    <t>Last, First 517</t>
  </si>
  <si>
    <t>Last, First 518</t>
  </si>
  <si>
    <t>Last, First 519</t>
  </si>
  <si>
    <t>Last, First 520</t>
  </si>
  <si>
    <t>Last, First 521</t>
  </si>
  <si>
    <t>Last, First 522</t>
  </si>
  <si>
    <t>Last, First 523</t>
  </si>
  <si>
    <t>Last, First 524</t>
  </si>
  <si>
    <t>Last, First 525</t>
  </si>
  <si>
    <t>Last, First 526</t>
  </si>
  <si>
    <t>Last, First 527</t>
  </si>
  <si>
    <t>Last, First 528</t>
  </si>
  <si>
    <t>Last, First 529</t>
  </si>
  <si>
    <t>Last, First 530</t>
  </si>
  <si>
    <t>Last, First 531</t>
  </si>
  <si>
    <t>Last, First 532</t>
  </si>
  <si>
    <t>Last, First 533</t>
  </si>
  <si>
    <t>Last, First 534</t>
  </si>
  <si>
    <t>Last, First 535</t>
  </si>
  <si>
    <t>Last, First 536</t>
  </si>
  <si>
    <t>Last, First 537</t>
  </si>
  <si>
    <t>Last, First 538</t>
  </si>
  <si>
    <t>Last, First 539</t>
  </si>
  <si>
    <t>Last, First 540</t>
  </si>
  <si>
    <t>Last, First 541</t>
  </si>
  <si>
    <t>Last, First 542</t>
  </si>
  <si>
    <t>Last, First 543</t>
  </si>
  <si>
    <t>Last, First 544</t>
  </si>
  <si>
    <t>Last, First 545</t>
  </si>
  <si>
    <t>Last, First 546</t>
  </si>
  <si>
    <t>Last, First 547</t>
  </si>
  <si>
    <t>Last, First 548</t>
  </si>
  <si>
    <t>Last, First 549</t>
  </si>
  <si>
    <t>Last, First 550</t>
  </si>
  <si>
    <t>Last, First 551</t>
  </si>
  <si>
    <t>Last, First 552</t>
  </si>
  <si>
    <t>Last, First 553</t>
  </si>
  <si>
    <t>Last, First 554</t>
  </si>
  <si>
    <t>Last, First 555</t>
  </si>
  <si>
    <t>Last, First 556</t>
  </si>
  <si>
    <t>Last, First 557</t>
  </si>
  <si>
    <t>Last, First 558</t>
  </si>
  <si>
    <t>Last, First 559</t>
  </si>
  <si>
    <t>Last, First 560</t>
  </si>
  <si>
    <t>Last, First 561</t>
  </si>
  <si>
    <t>Last, First 562</t>
  </si>
  <si>
    <t>Last, First 563</t>
  </si>
  <si>
    <t>Last, First 564</t>
  </si>
  <si>
    <t>Last, First 565</t>
  </si>
  <si>
    <t>Last, First 566</t>
  </si>
  <si>
    <t>Last, First 567</t>
  </si>
  <si>
    <t>Last, First 568</t>
  </si>
  <si>
    <t>Last, First 569</t>
  </si>
  <si>
    <t>Last, First 570</t>
  </si>
  <si>
    <t>Last, First 571</t>
  </si>
  <si>
    <t>Last, First 572</t>
  </si>
  <si>
    <t>Last, First 573</t>
  </si>
  <si>
    <t>Last, First 574</t>
  </si>
  <si>
    <t>Last, First 575</t>
  </si>
  <si>
    <t>Last, First 576</t>
  </si>
  <si>
    <t>Last, First 577</t>
  </si>
  <si>
    <t>Last, First 578</t>
  </si>
  <si>
    <t>Last, First 579</t>
  </si>
  <si>
    <t>Last, First 580</t>
  </si>
  <si>
    <t>Last, First 581</t>
  </si>
  <si>
    <t>Last, First 582</t>
  </si>
  <si>
    <t>Last, First 583</t>
  </si>
  <si>
    <t>Last, First 584</t>
  </si>
  <si>
    <t>Last, First 585</t>
  </si>
  <si>
    <t>Last, First 586</t>
  </si>
  <si>
    <t>Last, First 587</t>
  </si>
  <si>
    <t>Last, First 588</t>
  </si>
  <si>
    <t>Last, First 589</t>
  </si>
  <si>
    <t>Last, First 590</t>
  </si>
  <si>
    <t>Last, First 591</t>
  </si>
  <si>
    <t>Last, First 592</t>
  </si>
  <si>
    <t>Last, First 593</t>
  </si>
  <si>
    <t>Last, First 594</t>
  </si>
  <si>
    <t>Last, First 595</t>
  </si>
  <si>
    <t>Last, First 596</t>
  </si>
  <si>
    <t>Last, First 597</t>
  </si>
  <si>
    <t>Last, First 598</t>
  </si>
  <si>
    <t>Last, First 599</t>
  </si>
  <si>
    <t>Last, First 600</t>
  </si>
  <si>
    <t>Last, First 601</t>
  </si>
  <si>
    <t>Last, First 602</t>
  </si>
  <si>
    <t>Last, First 603</t>
  </si>
  <si>
    <t>Last, First 604</t>
  </si>
  <si>
    <t>Last, First 605</t>
  </si>
  <si>
    <t>Last, First 606</t>
  </si>
  <si>
    <t>Last, First 607</t>
  </si>
  <si>
    <t>Last, First 608</t>
  </si>
  <si>
    <t>Last, First 609</t>
  </si>
  <si>
    <t>Last, First 610</t>
  </si>
  <si>
    <t>Last, First 611</t>
  </si>
  <si>
    <t>Last, First 612</t>
  </si>
  <si>
    <t>Last, First 613</t>
  </si>
  <si>
    <t>Last, First 614</t>
  </si>
  <si>
    <t>Last, First 615</t>
  </si>
  <si>
    <t>Last, First 616</t>
  </si>
  <si>
    <t>Last, First 617</t>
  </si>
  <si>
    <t>Last, First 618</t>
  </si>
  <si>
    <t>Last, First 619</t>
  </si>
  <si>
    <t>Last, First 620</t>
  </si>
  <si>
    <t>Last, First 621</t>
  </si>
  <si>
    <t>Last, First 622</t>
  </si>
  <si>
    <t>Last, First 623</t>
  </si>
  <si>
    <t>Last, First 624</t>
  </si>
  <si>
    <t>Last, First 625</t>
  </si>
  <si>
    <t>Last, First 626</t>
  </si>
  <si>
    <t>Last, First 627</t>
  </si>
  <si>
    <t>Last, First 628</t>
  </si>
  <si>
    <t>Last, First 629</t>
  </si>
  <si>
    <t>Last, First 630</t>
  </si>
  <si>
    <t>Last, First 631</t>
  </si>
  <si>
    <t>Last, First 632</t>
  </si>
  <si>
    <t>Last, First 633</t>
  </si>
  <si>
    <t>Last, First 634</t>
  </si>
  <si>
    <t>Last, First 635</t>
  </si>
  <si>
    <t>Last, First 636</t>
  </si>
  <si>
    <t>Last, First 637</t>
  </si>
  <si>
    <t>Last, First 638</t>
  </si>
  <si>
    <t>Last, First 639</t>
  </si>
  <si>
    <t>Last, First 640</t>
  </si>
  <si>
    <t>Last, First 641</t>
  </si>
  <si>
    <t>Student ID</t>
  </si>
  <si>
    <t>First Name</t>
  </si>
  <si>
    <t>Last Name</t>
  </si>
  <si>
    <t>Grade Level</t>
  </si>
  <si>
    <t>Version</t>
  </si>
  <si>
    <t>Date Taken</t>
  </si>
  <si>
    <t>Number Correct</t>
  </si>
  <si>
    <t>Number Possible</t>
  </si>
  <si>
    <t>% Correct</t>
  </si>
  <si>
    <t>Performance Band</t>
  </si>
  <si>
    <t>Performance Band Level</t>
  </si>
  <si>
    <t>StudentFirst 1</t>
  </si>
  <si>
    <t>StudentLast 1</t>
  </si>
  <si>
    <t>Novice</t>
  </si>
  <si>
    <t>StudentFirst 2</t>
  </si>
  <si>
    <t>StudentLast 2</t>
  </si>
  <si>
    <t>StudentFirst 3</t>
  </si>
  <si>
    <t>StudentLast 3</t>
  </si>
  <si>
    <t>Emerging Effective</t>
  </si>
  <si>
    <t>StudentFirst 4</t>
  </si>
  <si>
    <t>StudentLast 4</t>
  </si>
  <si>
    <t>StudentFirst 5</t>
  </si>
  <si>
    <t>StudentLast 5</t>
  </si>
  <si>
    <t>StudentFirst 6</t>
  </si>
  <si>
    <t>StudentLast 6</t>
  </si>
  <si>
    <t>Developing</t>
  </si>
  <si>
    <t>StudentFirst 7</t>
  </si>
  <si>
    <t>StudentLast 7</t>
  </si>
  <si>
    <t>StudentFirst 8</t>
  </si>
  <si>
    <t>StudentLast 8</t>
  </si>
  <si>
    <t>StudentFirst 9</t>
  </si>
  <si>
    <t>StudentLast 9</t>
  </si>
  <si>
    <t>StudentFirst 10</t>
  </si>
  <si>
    <t>StudentLast 10</t>
  </si>
  <si>
    <t>StudentFirst 11</t>
  </si>
  <si>
    <t>StudentLast 11</t>
  </si>
  <si>
    <t>StudentFirst 12</t>
  </si>
  <si>
    <t>StudentLast 12</t>
  </si>
  <si>
    <t>StudentFirst 13</t>
  </si>
  <si>
    <t>StudentLast 13</t>
  </si>
  <si>
    <t>Effective</t>
  </si>
  <si>
    <t>StudentFirst 14</t>
  </si>
  <si>
    <t>StudentLast 14</t>
  </si>
  <si>
    <t>StudentFirst 15</t>
  </si>
  <si>
    <t>StudentLast 15</t>
  </si>
  <si>
    <t>StudentFirst 16</t>
  </si>
  <si>
    <t>StudentLast 16</t>
  </si>
  <si>
    <t>StudentFirst 17</t>
  </si>
  <si>
    <t>StudentLast 17</t>
  </si>
  <si>
    <t>StudentFirst 18</t>
  </si>
  <si>
    <t>StudentLast 18</t>
  </si>
  <si>
    <t>StudentFirst 19</t>
  </si>
  <si>
    <t>StudentLast 19</t>
  </si>
  <si>
    <t>StudentFirst 20</t>
  </si>
  <si>
    <t>StudentLast 20</t>
  </si>
  <si>
    <t>StudentFirst 21</t>
  </si>
  <si>
    <t>StudentLast 21</t>
  </si>
  <si>
    <t>StudentFirst 22</t>
  </si>
  <si>
    <t>StudentLast 22</t>
  </si>
  <si>
    <t>StudentFirst 23</t>
  </si>
  <si>
    <t>StudentLast 23</t>
  </si>
  <si>
    <t>StudentFirst 24</t>
  </si>
  <si>
    <t>StudentLast 24</t>
  </si>
  <si>
    <t>StudentFirst 25</t>
  </si>
  <si>
    <t>StudentLast 25</t>
  </si>
  <si>
    <t>StudentFirst 26</t>
  </si>
  <si>
    <t>StudentLast 26</t>
  </si>
  <si>
    <t>StudentFirst 27</t>
  </si>
  <si>
    <t>StudentLast 27</t>
  </si>
  <si>
    <t>StudentFirst 28</t>
  </si>
  <si>
    <t>StudentLast 28</t>
  </si>
  <si>
    <t>StudentFirst 29</t>
  </si>
  <si>
    <t>StudentLast 29</t>
  </si>
  <si>
    <t>StudentFirst 30</t>
  </si>
  <si>
    <t>StudentLast 30</t>
  </si>
  <si>
    <t>StudentFirst 31</t>
  </si>
  <si>
    <t>StudentLast 31</t>
  </si>
  <si>
    <t>StudentFirst 32</t>
  </si>
  <si>
    <t>StudentLast 32</t>
  </si>
  <si>
    <t>StudentFirst 33</t>
  </si>
  <si>
    <t>StudentLast 33</t>
  </si>
  <si>
    <t>StudentFirst 34</t>
  </si>
  <si>
    <t>StudentLast 34</t>
  </si>
  <si>
    <t>StudentFirst 35</t>
  </si>
  <si>
    <t>StudentLast 35</t>
  </si>
  <si>
    <t>StudentFirst 36</t>
  </si>
  <si>
    <t>StudentLast 36</t>
  </si>
  <si>
    <t>StudentFirst 37</t>
  </si>
  <si>
    <t>StudentLast 37</t>
  </si>
  <si>
    <t>StudentFirst 38</t>
  </si>
  <si>
    <t>StudentLast 38</t>
  </si>
  <si>
    <t>StudentFirst 39</t>
  </si>
  <si>
    <t>StudentLast 39</t>
  </si>
  <si>
    <t>StudentFirst 40</t>
  </si>
  <si>
    <t>StudentLast 40</t>
  </si>
  <si>
    <t>StudentFirst 41</t>
  </si>
  <si>
    <t>StudentLast 41</t>
  </si>
  <si>
    <t>StudentFirst 42</t>
  </si>
  <si>
    <t>StudentLast 42</t>
  </si>
  <si>
    <t>StudentFirst 43</t>
  </si>
  <si>
    <t>StudentLast 43</t>
  </si>
  <si>
    <t>StudentFirst 44</t>
  </si>
  <si>
    <t>StudentLast 44</t>
  </si>
  <si>
    <t>StudentFirst 45</t>
  </si>
  <si>
    <t>StudentLast 45</t>
  </si>
  <si>
    <t>StudentFirst 46</t>
  </si>
  <si>
    <t>StudentLast 46</t>
  </si>
  <si>
    <t>StudentFirst 47</t>
  </si>
  <si>
    <t>StudentLast 47</t>
  </si>
  <si>
    <t>StudentFirst 48</t>
  </si>
  <si>
    <t>StudentLast 48</t>
  </si>
  <si>
    <t>StudentFirst 49</t>
  </si>
  <si>
    <t>StudentLast 49</t>
  </si>
  <si>
    <t>StudentFirst 50</t>
  </si>
  <si>
    <t>StudentLast 50</t>
  </si>
  <si>
    <t>StudentFirst 51</t>
  </si>
  <si>
    <t>StudentLast 51</t>
  </si>
  <si>
    <t>StudentFirst 52</t>
  </si>
  <si>
    <t>StudentLast 52</t>
  </si>
  <si>
    <t>StudentFirst 53</t>
  </si>
  <si>
    <t>StudentLast 53</t>
  </si>
  <si>
    <t>StudentFirst 54</t>
  </si>
  <si>
    <t>StudentLast 54</t>
  </si>
  <si>
    <t>StudentFirst 55</t>
  </si>
  <si>
    <t>StudentLast 55</t>
  </si>
  <si>
    <t>StudentFirst 56</t>
  </si>
  <si>
    <t>StudentLast 56</t>
  </si>
  <si>
    <t>StudentFirst 57</t>
  </si>
  <si>
    <t>StudentLast 57</t>
  </si>
  <si>
    <t>StudentFirst 58</t>
  </si>
  <si>
    <t>StudentLast 58</t>
  </si>
  <si>
    <t>StudentFirst 59</t>
  </si>
  <si>
    <t>StudentLast 59</t>
  </si>
  <si>
    <t>Highly Effective</t>
  </si>
  <si>
    <t>StudentFirst 60</t>
  </si>
  <si>
    <t>StudentLast 60</t>
  </si>
  <si>
    <t>StudentFirst 61</t>
  </si>
  <si>
    <t>StudentLast 61</t>
  </si>
  <si>
    <t>StudentFirst 62</t>
  </si>
  <si>
    <t>StudentLast 62</t>
  </si>
  <si>
    <t>StudentFirst 63</t>
  </si>
  <si>
    <t>StudentLast 63</t>
  </si>
  <si>
    <t>StudentFirst 64</t>
  </si>
  <si>
    <t>StudentLast 64</t>
  </si>
  <si>
    <t>StudentFirst 65</t>
  </si>
  <si>
    <t>StudentLast 65</t>
  </si>
  <si>
    <t>StudentFirst 66</t>
  </si>
  <si>
    <t>StudentLast 66</t>
  </si>
  <si>
    <t>StudentFirst 67</t>
  </si>
  <si>
    <t>StudentLast 67</t>
  </si>
  <si>
    <t>StudentFirst 68</t>
  </si>
  <si>
    <t>StudentLast 68</t>
  </si>
  <si>
    <t>StudentFirst 69</t>
  </si>
  <si>
    <t>StudentLast 69</t>
  </si>
  <si>
    <t>StudentFirst 70</t>
  </si>
  <si>
    <t>StudentLast 70</t>
  </si>
  <si>
    <t>StudentFirst 71</t>
  </si>
  <si>
    <t>StudentLast 71</t>
  </si>
  <si>
    <t>StudentFirst 72</t>
  </si>
  <si>
    <t>StudentLast 72</t>
  </si>
  <si>
    <t>StudentFirst 73</t>
  </si>
  <si>
    <t>StudentLast 73</t>
  </si>
  <si>
    <t>StudentFirst 74</t>
  </si>
  <si>
    <t>StudentLast 74</t>
  </si>
  <si>
    <t>StudentFirst 75</t>
  </si>
  <si>
    <t>StudentLast 75</t>
  </si>
  <si>
    <t>StudentFirst 76</t>
  </si>
  <si>
    <t>StudentLast 76</t>
  </si>
  <si>
    <t>StudentFirst 77</t>
  </si>
  <si>
    <t>StudentLast 77</t>
  </si>
  <si>
    <t>StudentFirst 78</t>
  </si>
  <si>
    <t>StudentLast 78</t>
  </si>
  <si>
    <t>StudentFirst 79</t>
  </si>
  <si>
    <t>StudentLast 79</t>
  </si>
  <si>
    <t>StudentFirst 80</t>
  </si>
  <si>
    <t>StudentLast 80</t>
  </si>
  <si>
    <t>StudentFirst 81</t>
  </si>
  <si>
    <t>StudentLast 81</t>
  </si>
  <si>
    <t>StudentFirst 82</t>
  </si>
  <si>
    <t>StudentLast 82</t>
  </si>
  <si>
    <t>StudentFirst 83</t>
  </si>
  <si>
    <t>StudentLast 83</t>
  </si>
  <si>
    <t>StudentFirst 84</t>
  </si>
  <si>
    <t>StudentLast 84</t>
  </si>
  <si>
    <t>StudentFirst 85</t>
  </si>
  <si>
    <t>StudentLast 85</t>
  </si>
  <si>
    <t>StudentFirst 86</t>
  </si>
  <si>
    <t>StudentLast 86</t>
  </si>
  <si>
    <t>StudentFirst 87</t>
  </si>
  <si>
    <t>StudentLast 87</t>
  </si>
  <si>
    <t>StudentFirst 88</t>
  </si>
  <si>
    <t>StudentLast 88</t>
  </si>
  <si>
    <t>StudentFirst 89</t>
  </si>
  <si>
    <t>StudentLast 89</t>
  </si>
  <si>
    <t>StudentFirst 90</t>
  </si>
  <si>
    <t>StudentLast 90</t>
  </si>
  <si>
    <t>StudentFirst 91</t>
  </si>
  <si>
    <t>StudentLast 91</t>
  </si>
  <si>
    <t>StudentFirst 92</t>
  </si>
  <si>
    <t>StudentLast 92</t>
  </si>
  <si>
    <t>StudentFirst 93</t>
  </si>
  <si>
    <t>StudentLast 93</t>
  </si>
  <si>
    <t>StudentFirst 94</t>
  </si>
  <si>
    <t>StudentLast 94</t>
  </si>
  <si>
    <t>StudentFirst 95</t>
  </si>
  <si>
    <t>StudentLast 95</t>
  </si>
  <si>
    <t>StudentFirst 96</t>
  </si>
  <si>
    <t>StudentLast 96</t>
  </si>
  <si>
    <t>StudentFirst 97</t>
  </si>
  <si>
    <t>StudentLast 97</t>
  </si>
  <si>
    <t>StudentFirst 98</t>
  </si>
  <si>
    <t>StudentLast 98</t>
  </si>
  <si>
    <t>StudentFirst 99</t>
  </si>
  <si>
    <t>StudentLast 99</t>
  </si>
  <si>
    <t>StudentFirst 100</t>
  </si>
  <si>
    <t>StudentLast 100</t>
  </si>
  <si>
    <t>StudentFirst 101</t>
  </si>
  <si>
    <t>StudentLast 101</t>
  </si>
  <si>
    <t>StudentFirst 102</t>
  </si>
  <si>
    <t>StudentLast 102</t>
  </si>
  <si>
    <t>StudentFirst 103</t>
  </si>
  <si>
    <t>StudentLast 103</t>
  </si>
  <si>
    <t>StudentFirst 104</t>
  </si>
  <si>
    <t>StudentLast 104</t>
  </si>
  <si>
    <t>StudentFirst 105</t>
  </si>
  <si>
    <t>StudentLast 105</t>
  </si>
  <si>
    <t>StudentFirst 106</t>
  </si>
  <si>
    <t>StudentLast 106</t>
  </si>
  <si>
    <t>StudentFirst 107</t>
  </si>
  <si>
    <t>StudentLast 107</t>
  </si>
  <si>
    <t>StudentFirst 108</t>
  </si>
  <si>
    <t>StudentLast 108</t>
  </si>
  <si>
    <t>StudentFirst 109</t>
  </si>
  <si>
    <t>StudentLast 109</t>
  </si>
  <si>
    <t>StudentFirst 110</t>
  </si>
  <si>
    <t>StudentLast 110</t>
  </si>
  <si>
    <t>StudentFirst 111</t>
  </si>
  <si>
    <t>StudentLast 111</t>
  </si>
  <si>
    <t>StudentFirst 112</t>
  </si>
  <si>
    <t>StudentLast 112</t>
  </si>
  <si>
    <t>StudentFirst 113</t>
  </si>
  <si>
    <t>StudentLast 113</t>
  </si>
  <si>
    <t>StudentFirst 114</t>
  </si>
  <si>
    <t>StudentLast 114</t>
  </si>
  <si>
    <t>StudentFirst 115</t>
  </si>
  <si>
    <t>StudentLast 115</t>
  </si>
  <si>
    <t>StudentFirst 116</t>
  </si>
  <si>
    <t>StudentLast 116</t>
  </si>
  <si>
    <t>StudentFirst 117</t>
  </si>
  <si>
    <t>StudentLast 117</t>
  </si>
  <si>
    <t>StudentFirst 118</t>
  </si>
  <si>
    <t>StudentLast 118</t>
  </si>
  <si>
    <t>StudentFirst 119</t>
  </si>
  <si>
    <t>StudentLast 119</t>
  </si>
  <si>
    <t>StudentFirst 120</t>
  </si>
  <si>
    <t>StudentLast 120</t>
  </si>
  <si>
    <t>StudentFirst 121</t>
  </si>
  <si>
    <t>StudentLast 121</t>
  </si>
  <si>
    <t>StudentFirst 122</t>
  </si>
  <si>
    <t>StudentLast 122</t>
  </si>
  <si>
    <t>StudentFirst 123</t>
  </si>
  <si>
    <t>StudentLast 123</t>
  </si>
  <si>
    <t>StudentFirst 124</t>
  </si>
  <si>
    <t>StudentLast 124</t>
  </si>
  <si>
    <t>StudentFirst 125</t>
  </si>
  <si>
    <t>StudentLast 125</t>
  </si>
  <si>
    <t>StudentFirst 126</t>
  </si>
  <si>
    <t>StudentLast 126</t>
  </si>
  <si>
    <t>StudentFirst 127</t>
  </si>
  <si>
    <t>StudentLast 127</t>
  </si>
  <si>
    <t>StudentFirst 128</t>
  </si>
  <si>
    <t>StudentLast 128</t>
  </si>
  <si>
    <t>StudentFirst 129</t>
  </si>
  <si>
    <t>StudentLast 129</t>
  </si>
  <si>
    <t>StudentFirst 130</t>
  </si>
  <si>
    <t>StudentLast 130</t>
  </si>
  <si>
    <t>StudentFirst 131</t>
  </si>
  <si>
    <t>StudentLast 131</t>
  </si>
  <si>
    <t>StudentFirst 132</t>
  </si>
  <si>
    <t>StudentLast 132</t>
  </si>
  <si>
    <t>StudentFirst 133</t>
  </si>
  <si>
    <t>StudentLast 133</t>
  </si>
  <si>
    <t>StudentFirst 134</t>
  </si>
  <si>
    <t>StudentLast 134</t>
  </si>
  <si>
    <t>StudentFirst 135</t>
  </si>
  <si>
    <t>StudentLast 135</t>
  </si>
  <si>
    <t>StudentFirst 136</t>
  </si>
  <si>
    <t>StudentLast 136</t>
  </si>
  <si>
    <t>StudentFirst 137</t>
  </si>
  <si>
    <t>StudentLast 137</t>
  </si>
  <si>
    <t>StudentFirst 138</t>
  </si>
  <si>
    <t>StudentLast 138</t>
  </si>
  <si>
    <t>StudentFirst 139</t>
  </si>
  <si>
    <t>StudentLast 139</t>
  </si>
  <si>
    <t>StudentFirst 140</t>
  </si>
  <si>
    <t>StudentLast 140</t>
  </si>
  <si>
    <t>StudentFirst 141</t>
  </si>
  <si>
    <t>StudentLast 141</t>
  </si>
  <si>
    <t>StudentFirst 142</t>
  </si>
  <si>
    <t>StudentLast 142</t>
  </si>
  <si>
    <t>StudentFirst 143</t>
  </si>
  <si>
    <t>StudentLast 143</t>
  </si>
  <si>
    <t>StudentFirst 144</t>
  </si>
  <si>
    <t>StudentLast 144</t>
  </si>
  <si>
    <t>StudentFirst 145</t>
  </si>
  <si>
    <t>StudentLast 145</t>
  </si>
  <si>
    <t>StudentFirst 146</t>
  </si>
  <si>
    <t>StudentLast 146</t>
  </si>
  <si>
    <t>StudentFirst 147</t>
  </si>
  <si>
    <t>StudentLast 147</t>
  </si>
  <si>
    <t>StudentFirst 148</t>
  </si>
  <si>
    <t>StudentLast 148</t>
  </si>
  <si>
    <t>StudentFirst 149</t>
  </si>
  <si>
    <t>StudentLast 149</t>
  </si>
  <si>
    <t>StudentFirst 150</t>
  </si>
  <si>
    <t>StudentLast 150</t>
  </si>
  <si>
    <t>StudentFirst 151</t>
  </si>
  <si>
    <t>StudentLast 151</t>
  </si>
  <si>
    <t>StudentFirst 152</t>
  </si>
  <si>
    <t>StudentLast 152</t>
  </si>
  <si>
    <t>StudentFirst 153</t>
  </si>
  <si>
    <t>StudentLast 153</t>
  </si>
  <si>
    <t>StudentFirst 154</t>
  </si>
  <si>
    <t>StudentLast 154</t>
  </si>
  <si>
    <t>StudentFirst 155</t>
  </si>
  <si>
    <t>StudentLast 155</t>
  </si>
  <si>
    <t>StudentFirst 156</t>
  </si>
  <si>
    <t>StudentLast 156</t>
  </si>
  <si>
    <t>StudentFirst 157</t>
  </si>
  <si>
    <t>StudentLast 157</t>
  </si>
  <si>
    <t>StudentFirst 158</t>
  </si>
  <si>
    <t>StudentLast 158</t>
  </si>
  <si>
    <t>StudentFirst 159</t>
  </si>
  <si>
    <t>StudentLast 159</t>
  </si>
  <si>
    <t>StudentFirst 160</t>
  </si>
  <si>
    <t>StudentLast 160</t>
  </si>
  <si>
    <t>StudentFirst 161</t>
  </si>
  <si>
    <t>StudentLast 161</t>
  </si>
  <si>
    <t>StudentFirst 162</t>
  </si>
  <si>
    <t>StudentLast 162</t>
  </si>
  <si>
    <t>StudentFirst 163</t>
  </si>
  <si>
    <t>StudentLast 163</t>
  </si>
  <si>
    <t>StudentFirst 164</t>
  </si>
  <si>
    <t>StudentLast 164</t>
  </si>
  <si>
    <t>StudentFirst 165</t>
  </si>
  <si>
    <t>StudentLast 165</t>
  </si>
  <si>
    <t>StudentFirst 166</t>
  </si>
  <si>
    <t>StudentLast 166</t>
  </si>
  <si>
    <t>StudentFirst 167</t>
  </si>
  <si>
    <t>StudentLast 167</t>
  </si>
  <si>
    <t>StudentFirst 168</t>
  </si>
  <si>
    <t>StudentLast 168</t>
  </si>
  <si>
    <t>StudentFirst 169</t>
  </si>
  <si>
    <t>StudentLast 169</t>
  </si>
  <si>
    <t>StudentFirst 170</t>
  </si>
  <si>
    <t>StudentLast 170</t>
  </si>
  <si>
    <t>StudentFirst 171</t>
  </si>
  <si>
    <t>StudentLast 171</t>
  </si>
  <si>
    <t>StudentFirst 172</t>
  </si>
  <si>
    <t>StudentLast 172</t>
  </si>
  <si>
    <t>StudentFirst 173</t>
  </si>
  <si>
    <t>StudentLast 173</t>
  </si>
  <si>
    <t>StudentFirst 174</t>
  </si>
  <si>
    <t>StudentLast 174</t>
  </si>
  <si>
    <t>StudentFirst 175</t>
  </si>
  <si>
    <t>StudentLast 175</t>
  </si>
  <si>
    <t>StudentFirst 176</t>
  </si>
  <si>
    <t>StudentLast 176</t>
  </si>
  <si>
    <t>StudentFirst 177</t>
  </si>
  <si>
    <t>StudentLast 177</t>
  </si>
  <si>
    <t>StudentFirst 178</t>
  </si>
  <si>
    <t>StudentLast 178</t>
  </si>
  <si>
    <t>StudentFirst 179</t>
  </si>
  <si>
    <t>StudentLast 179</t>
  </si>
  <si>
    <t>StudentFirst 180</t>
  </si>
  <si>
    <t>StudentLast 180</t>
  </si>
  <si>
    <t>StudentFirst 181</t>
  </si>
  <si>
    <t>StudentLast 181</t>
  </si>
  <si>
    <t>StudentFirst 182</t>
  </si>
  <si>
    <t>StudentLast 182</t>
  </si>
  <si>
    <t>StudentFirst 183</t>
  </si>
  <si>
    <t>StudentLast 183</t>
  </si>
  <si>
    <t>StudentFirst 184</t>
  </si>
  <si>
    <t>StudentLast 184</t>
  </si>
  <si>
    <t>StudentFirst 185</t>
  </si>
  <si>
    <t>StudentLast 185</t>
  </si>
  <si>
    <t>StudentFirst 186</t>
  </si>
  <si>
    <t>StudentLast 186</t>
  </si>
  <si>
    <t>StudentFirst 187</t>
  </si>
  <si>
    <t>StudentLast 187</t>
  </si>
  <si>
    <t>StudentFirst 188</t>
  </si>
  <si>
    <t>StudentLast 188</t>
  </si>
  <si>
    <t>StudentFirst 189</t>
  </si>
  <si>
    <t>StudentLast 189</t>
  </si>
  <si>
    <t>StudentFirst 190</t>
  </si>
  <si>
    <t>StudentLast 190</t>
  </si>
  <si>
    <t>StudentFirst 191</t>
  </si>
  <si>
    <t>StudentLast 191</t>
  </si>
  <si>
    <t>StudentFirst 192</t>
  </si>
  <si>
    <t>StudentLast 192</t>
  </si>
  <si>
    <t>StudentFirst 193</t>
  </si>
  <si>
    <t>StudentLast 193</t>
  </si>
  <si>
    <t>StudentFirst 194</t>
  </si>
  <si>
    <t>StudentLast 194</t>
  </si>
  <si>
    <t>StudentFirst 195</t>
  </si>
  <si>
    <t>StudentLast 195</t>
  </si>
  <si>
    <t>StudentFirst 196</t>
  </si>
  <si>
    <t>StudentLast 196</t>
  </si>
  <si>
    <t>StudentFirst 197</t>
  </si>
  <si>
    <t>StudentLast 197</t>
  </si>
  <si>
    <t>StudentFirst 198</t>
  </si>
  <si>
    <t>StudentLast 198</t>
  </si>
  <si>
    <t>StudentFirst 199</t>
  </si>
  <si>
    <t>StudentLast 199</t>
  </si>
  <si>
    <t>StudentFirst 200</t>
  </si>
  <si>
    <t>StudentLast 200</t>
  </si>
  <si>
    <t>StudentFirst 201</t>
  </si>
  <si>
    <t>StudentLast 201</t>
  </si>
  <si>
    <t>StudentFirst 202</t>
  </si>
  <si>
    <t>StudentLast 202</t>
  </si>
  <si>
    <t>StudentFirst 203</t>
  </si>
  <si>
    <t>StudentLast 203</t>
  </si>
  <si>
    <t>StudentFirst 204</t>
  </si>
  <si>
    <t>StudentLast 204</t>
  </si>
  <si>
    <t>StudentFirst 205</t>
  </si>
  <si>
    <t>StudentLast 205</t>
  </si>
  <si>
    <t>StudentFirst 206</t>
  </si>
  <si>
    <t>StudentLast 206</t>
  </si>
  <si>
    <t>StudentFirst 207</t>
  </si>
  <si>
    <t>StudentLast 207</t>
  </si>
  <si>
    <t>StudentFirst 208</t>
  </si>
  <si>
    <t>StudentLast 208</t>
  </si>
  <si>
    <t>StudentFirst 209</t>
  </si>
  <si>
    <t>StudentLast 209</t>
  </si>
  <si>
    <t>StudentFirst 210</t>
  </si>
  <si>
    <t>StudentLast 210</t>
  </si>
  <si>
    <t>StudentFirst 211</t>
  </si>
  <si>
    <t>StudentLast 211</t>
  </si>
  <si>
    <t>StudentFirst 212</t>
  </si>
  <si>
    <t>StudentLast 212</t>
  </si>
  <si>
    <t>StudentFirst 213</t>
  </si>
  <si>
    <t>StudentLast 213</t>
  </si>
  <si>
    <t>StudentFirst 214</t>
  </si>
  <si>
    <t>StudentLast 214</t>
  </si>
  <si>
    <t>StudentFirst 215</t>
  </si>
  <si>
    <t>StudentLast 215</t>
  </si>
  <si>
    <t>StudentFirst 216</t>
  </si>
  <si>
    <t>StudentLast 216</t>
  </si>
  <si>
    <t>StudentFirst 217</t>
  </si>
  <si>
    <t>StudentLast 217</t>
  </si>
  <si>
    <t>StudentFirst 218</t>
  </si>
  <si>
    <t>StudentLast 218</t>
  </si>
  <si>
    <t>StudentFirst 219</t>
  </si>
  <si>
    <t>StudentLast 219</t>
  </si>
  <si>
    <t>StudentFirst 220</t>
  </si>
  <si>
    <t>StudentLast 220</t>
  </si>
  <si>
    <t>StudentFirst 221</t>
  </si>
  <si>
    <t>StudentLast 221</t>
  </si>
  <si>
    <t>StudentFirst 222</t>
  </si>
  <si>
    <t>StudentLast 222</t>
  </si>
  <si>
    <t>StudentFirst 223</t>
  </si>
  <si>
    <t>StudentLast 223</t>
  </si>
  <si>
    <t>StudentFirst 224</t>
  </si>
  <si>
    <t>StudentLast 224</t>
  </si>
  <si>
    <t>StudentFirst 225</t>
  </si>
  <si>
    <t>StudentLast 225</t>
  </si>
  <si>
    <t>StudentFirst 226</t>
  </si>
  <si>
    <t>StudentLast 226</t>
  </si>
  <si>
    <t>StudentFirst 227</t>
  </si>
  <si>
    <t>StudentLast 227</t>
  </si>
  <si>
    <t>StudentFirst 228</t>
  </si>
  <si>
    <t>StudentLast 228</t>
  </si>
  <si>
    <t>StudentFirst 229</t>
  </si>
  <si>
    <t>StudentLast 229</t>
  </si>
  <si>
    <t>StudentFirst 230</t>
  </si>
  <si>
    <t>StudentLast 230</t>
  </si>
  <si>
    <t>StudentFirst 231</t>
  </si>
  <si>
    <t>StudentLast 231</t>
  </si>
  <si>
    <t>StudentFirst 232</t>
  </si>
  <si>
    <t>StudentLast 232</t>
  </si>
  <si>
    <t>StudentFirst 233</t>
  </si>
  <si>
    <t>StudentLast 233</t>
  </si>
  <si>
    <t>StudentFirst 234</t>
  </si>
  <si>
    <t>StudentLast 234</t>
  </si>
  <si>
    <t>StudentFirst 235</t>
  </si>
  <si>
    <t>StudentLast 235</t>
  </si>
  <si>
    <t>StudentFirst 236</t>
  </si>
  <si>
    <t>StudentLast 236</t>
  </si>
  <si>
    <t>StudentFirst 237</t>
  </si>
  <si>
    <t>StudentLast 237</t>
  </si>
  <si>
    <t>StudentFirst 238</t>
  </si>
  <si>
    <t>StudentLast 238</t>
  </si>
  <si>
    <t>StudentFirst 239</t>
  </si>
  <si>
    <t>StudentLast 239</t>
  </si>
  <si>
    <t>StudentFirst 240</t>
  </si>
  <si>
    <t>StudentLast 240</t>
  </si>
  <si>
    <t>StudentFirst 241</t>
  </si>
  <si>
    <t>StudentLast 241</t>
  </si>
  <si>
    <t>StudentFirst 242</t>
  </si>
  <si>
    <t>StudentLast 242</t>
  </si>
  <si>
    <t>StudentFirst 243</t>
  </si>
  <si>
    <t>StudentLast 243</t>
  </si>
  <si>
    <t>StudentFirst 244</t>
  </si>
  <si>
    <t>StudentLast 244</t>
  </si>
  <si>
    <t>StudentFirst 245</t>
  </si>
  <si>
    <t>StudentLast 245</t>
  </si>
  <si>
    <t>StudentFirst 246</t>
  </si>
  <si>
    <t>StudentLast 246</t>
  </si>
  <si>
    <t>StudentFirst 247</t>
  </si>
  <si>
    <t>StudentLast 247</t>
  </si>
  <si>
    <t>StudentFirst 248</t>
  </si>
  <si>
    <t>StudentLast 248</t>
  </si>
  <si>
    <t>StudentFirst 249</t>
  </si>
  <si>
    <t>StudentLast 249</t>
  </si>
  <si>
    <t>StudentFirst 250</t>
  </si>
  <si>
    <t>StudentLast 250</t>
  </si>
  <si>
    <t>StudentFirst 251</t>
  </si>
  <si>
    <t>StudentLast 251</t>
  </si>
  <si>
    <t>StudentFirst 252</t>
  </si>
  <si>
    <t>StudentLast 252</t>
  </si>
  <si>
    <t>StudentFirst 253</t>
  </si>
  <si>
    <t>StudentLast 253</t>
  </si>
  <si>
    <t>StudentFirst 254</t>
  </si>
  <si>
    <t>StudentLast 254</t>
  </si>
  <si>
    <t>StudentFirst 255</t>
  </si>
  <si>
    <t>StudentLast 255</t>
  </si>
  <si>
    <t>StudentFirst 256</t>
  </si>
  <si>
    <t>StudentLast 256</t>
  </si>
  <si>
    <t>StudentFirst 257</t>
  </si>
  <si>
    <t>StudentLast 257</t>
  </si>
  <si>
    <t>StudentFirst 258</t>
  </si>
  <si>
    <t>StudentLast 258</t>
  </si>
  <si>
    <t>StudentFirst 259</t>
  </si>
  <si>
    <t>StudentLast 259</t>
  </si>
  <si>
    <t>StudentFirst 260</t>
  </si>
  <si>
    <t>StudentLast 260</t>
  </si>
  <si>
    <t>StudentFirst 261</t>
  </si>
  <si>
    <t>StudentLast 261</t>
  </si>
  <si>
    <t>StudentFirst 262</t>
  </si>
  <si>
    <t>StudentLast 262</t>
  </si>
  <si>
    <t>StudentFirst 263</t>
  </si>
  <si>
    <t>StudentLast 263</t>
  </si>
  <si>
    <t>StudentFirst 264</t>
  </si>
  <si>
    <t>StudentLast 264</t>
  </si>
  <si>
    <t>StudentFirst 265</t>
  </si>
  <si>
    <t>StudentLast 265</t>
  </si>
  <si>
    <t>StudentFirst 266</t>
  </si>
  <si>
    <t>StudentLast 266</t>
  </si>
  <si>
    <t>StudentFirst 267</t>
  </si>
  <si>
    <t>StudentLast 267</t>
  </si>
  <si>
    <t>StudentFirst 268</t>
  </si>
  <si>
    <t>StudentLast 268</t>
  </si>
  <si>
    <t>StudentFirst 269</t>
  </si>
  <si>
    <t>StudentLast 269</t>
  </si>
  <si>
    <t>StudentFirst 270</t>
  </si>
  <si>
    <t>StudentLast 270</t>
  </si>
  <si>
    <t>StudentFirst 271</t>
  </si>
  <si>
    <t>StudentLast 271</t>
  </si>
  <si>
    <t>StudentFirst 272</t>
  </si>
  <si>
    <t>StudentLast 272</t>
  </si>
  <si>
    <t>StudentFirst 273</t>
  </si>
  <si>
    <t>StudentLast 273</t>
  </si>
  <si>
    <t>StudentFirst 274</t>
  </si>
  <si>
    <t>StudentLast 274</t>
  </si>
  <si>
    <t>StudentFirst 275</t>
  </si>
  <si>
    <t>StudentLast 275</t>
  </si>
  <si>
    <t>StudentFirst 276</t>
  </si>
  <si>
    <t>StudentLast 276</t>
  </si>
  <si>
    <t>StudentFirst 277</t>
  </si>
  <si>
    <t>StudentLast 277</t>
  </si>
  <si>
    <t>StudentFirst 278</t>
  </si>
  <si>
    <t>StudentLast 278</t>
  </si>
  <si>
    <t>StudentFirst 279</t>
  </si>
  <si>
    <t>StudentLast 279</t>
  </si>
  <si>
    <t>StudentFirst 280</t>
  </si>
  <si>
    <t>StudentLast 280</t>
  </si>
  <si>
    <t>StudentFirst 281</t>
  </si>
  <si>
    <t>StudentLast 281</t>
  </si>
  <si>
    <t>StudentFirst 282</t>
  </si>
  <si>
    <t>StudentLast 282</t>
  </si>
  <si>
    <t>StudentFirst 283</t>
  </si>
  <si>
    <t>StudentLast 283</t>
  </si>
  <si>
    <t>StudentFirst 284</t>
  </si>
  <si>
    <t>StudentLast 284</t>
  </si>
  <si>
    <t>StudentFirst 285</t>
  </si>
  <si>
    <t>StudentLast 285</t>
  </si>
  <si>
    <t>StudentFirst 286</t>
  </si>
  <si>
    <t>StudentLast 286</t>
  </si>
  <si>
    <t>StudentFirst 287</t>
  </si>
  <si>
    <t>StudentLast 287</t>
  </si>
  <si>
    <t>StudentFirst 288</t>
  </si>
  <si>
    <t>StudentLast 288</t>
  </si>
  <si>
    <t>StudentFirst 289</t>
  </si>
  <si>
    <t>StudentLast 289</t>
  </si>
  <si>
    <t>StudentFirst 290</t>
  </si>
  <si>
    <t>StudentLast 290</t>
  </si>
  <si>
    <t>StudentFirst 291</t>
  </si>
  <si>
    <t>StudentLast 291</t>
  </si>
  <si>
    <t>StudentFirst 292</t>
  </si>
  <si>
    <t>StudentLast 292</t>
  </si>
  <si>
    <t>StudentFirst 293</t>
  </si>
  <si>
    <t>StudentLast 293</t>
  </si>
  <si>
    <t>StudentFirst 294</t>
  </si>
  <si>
    <t>StudentLast 294</t>
  </si>
  <si>
    <t>StudentFirst 295</t>
  </si>
  <si>
    <t>StudentLast 295</t>
  </si>
  <si>
    <t>StudentFirst 296</t>
  </si>
  <si>
    <t>StudentLast 296</t>
  </si>
  <si>
    <t>StudentFirst 297</t>
  </si>
  <si>
    <t>StudentLast 297</t>
  </si>
  <si>
    <t>StudentFirst 298</t>
  </si>
  <si>
    <t>StudentLast 298</t>
  </si>
  <si>
    <t>StudentFirst 299</t>
  </si>
  <si>
    <t>StudentLast 299</t>
  </si>
  <si>
    <t>StudentFirst 300</t>
  </si>
  <si>
    <t>StudentLast 300</t>
  </si>
  <si>
    <t>StudentFirst 301</t>
  </si>
  <si>
    <t>StudentLast 301</t>
  </si>
  <si>
    <t>StudentFirst 302</t>
  </si>
  <si>
    <t>StudentLast 302</t>
  </si>
  <si>
    <t>StudentFirst 303</t>
  </si>
  <si>
    <t>StudentLast 303</t>
  </si>
  <si>
    <t>StudentFirst 304</t>
  </si>
  <si>
    <t>StudentLast 304</t>
  </si>
  <si>
    <t>StudentFirst 305</t>
  </si>
  <si>
    <t>StudentLast 305</t>
  </si>
  <si>
    <t>StudentFirst 306</t>
  </si>
  <si>
    <t>StudentLast 306</t>
  </si>
  <si>
    <t>StudentFirst 307</t>
  </si>
  <si>
    <t>StudentLast 307</t>
  </si>
  <si>
    <t>StudentFirst 308</t>
  </si>
  <si>
    <t>StudentLast 308</t>
  </si>
  <si>
    <t>StudentFirst 309</t>
  </si>
  <si>
    <t>StudentLast 309</t>
  </si>
  <si>
    <t>StudentFirst 310</t>
  </si>
  <si>
    <t>StudentLast 310</t>
  </si>
  <si>
    <t>StudentFirst 311</t>
  </si>
  <si>
    <t>StudentLast 311</t>
  </si>
  <si>
    <t>StudentFirst 312</t>
  </si>
  <si>
    <t>StudentLast 312</t>
  </si>
  <si>
    <t>StudentFirst 313</t>
  </si>
  <si>
    <t>StudentLast 313</t>
  </si>
  <si>
    <t>StudentFirst 314</t>
  </si>
  <si>
    <t>StudentLast 314</t>
  </si>
  <si>
    <t>StudentFirst 315</t>
  </si>
  <si>
    <t>StudentLast 315</t>
  </si>
  <si>
    <t>StudentFirst 316</t>
  </si>
  <si>
    <t>StudentLast 316</t>
  </si>
  <si>
    <t>StudentFirst 317</t>
  </si>
  <si>
    <t>StudentLast 317</t>
  </si>
  <si>
    <t>StudentFirst 318</t>
  </si>
  <si>
    <t>StudentLast 318</t>
  </si>
  <si>
    <t>StudentFirst 319</t>
  </si>
  <si>
    <t>StudentLast 319</t>
  </si>
  <si>
    <t>StudentFirst 320</t>
  </si>
  <si>
    <t>StudentLast 320</t>
  </si>
  <si>
    <t>StudentFirst 321</t>
  </si>
  <si>
    <t>StudentLast 321</t>
  </si>
  <si>
    <t>StudentFirst 322</t>
  </si>
  <si>
    <t>StudentLast 322</t>
  </si>
  <si>
    <t>StudentFirst 323</t>
  </si>
  <si>
    <t>StudentLast 323</t>
  </si>
  <si>
    <t>StudentFirst 324</t>
  </si>
  <si>
    <t>StudentLast 324</t>
  </si>
  <si>
    <t>StudentFirst 325</t>
  </si>
  <si>
    <t>StudentLast 325</t>
  </si>
  <si>
    <t>StudentFirst 326</t>
  </si>
  <si>
    <t>StudentLast 326</t>
  </si>
  <si>
    <t>StudentFirst 327</t>
  </si>
  <si>
    <t>StudentLast 327</t>
  </si>
  <si>
    <t>StudentFirst 328</t>
  </si>
  <si>
    <t>StudentLast 328</t>
  </si>
  <si>
    <t>StudentFirst 329</t>
  </si>
  <si>
    <t>StudentLast 329</t>
  </si>
  <si>
    <t>StudentFirst 330</t>
  </si>
  <si>
    <t>StudentLast 330</t>
  </si>
  <si>
    <t>StudentFirst 331</t>
  </si>
  <si>
    <t>StudentLast 331</t>
  </si>
  <si>
    <t>StudentFirst 332</t>
  </si>
  <si>
    <t>StudentLast 332</t>
  </si>
  <si>
    <t>StudentFirst 333</t>
  </si>
  <si>
    <t>StudentLast 333</t>
  </si>
  <si>
    <t>StudentFirst 334</t>
  </si>
  <si>
    <t>StudentLast 334</t>
  </si>
  <si>
    <t>StudentFirst 335</t>
  </si>
  <si>
    <t>StudentLast 335</t>
  </si>
  <si>
    <t>StudentFirst 336</t>
  </si>
  <si>
    <t>StudentLast 336</t>
  </si>
  <si>
    <t>StudentFirst 337</t>
  </si>
  <si>
    <t>StudentLast 337</t>
  </si>
  <si>
    <t>StudentFirst 338</t>
  </si>
  <si>
    <t>StudentLast 338</t>
  </si>
  <si>
    <t>StudentFirst 339</t>
  </si>
  <si>
    <t>StudentLast 339</t>
  </si>
  <si>
    <t>StudentFirst 340</t>
  </si>
  <si>
    <t>StudentLast 340</t>
  </si>
  <si>
    <t>StudentFirst 341</t>
  </si>
  <si>
    <t>StudentLast 341</t>
  </si>
  <si>
    <t>StudentFirst 342</t>
  </si>
  <si>
    <t>StudentLast 342</t>
  </si>
  <si>
    <t>StudentFirst 343</t>
  </si>
  <si>
    <t>StudentLast 343</t>
  </si>
  <si>
    <t>StudentFirst 344</t>
  </si>
  <si>
    <t>StudentLast 344</t>
  </si>
  <si>
    <t>StudentFirst 345</t>
  </si>
  <si>
    <t>StudentLast 345</t>
  </si>
  <si>
    <t>StudentFirst 346</t>
  </si>
  <si>
    <t>StudentLast 346</t>
  </si>
  <si>
    <t>StudentFirst 347</t>
  </si>
  <si>
    <t>StudentLast 347</t>
  </si>
  <si>
    <t>StudentFirst 348</t>
  </si>
  <si>
    <t>StudentLast 348</t>
  </si>
  <si>
    <t>StudentFirst 349</t>
  </si>
  <si>
    <t>StudentLast 349</t>
  </si>
  <si>
    <t>StudentFirst 350</t>
  </si>
  <si>
    <t>StudentLast 350</t>
  </si>
  <si>
    <t>StudentFirst 351</t>
  </si>
  <si>
    <t>StudentLast 351</t>
  </si>
  <si>
    <t>StudentFirst 352</t>
  </si>
  <si>
    <t>StudentLast 352</t>
  </si>
  <si>
    <t>StudentFirst 353</t>
  </si>
  <si>
    <t>StudentLast 353</t>
  </si>
  <si>
    <t>StudentFirst 354</t>
  </si>
  <si>
    <t>StudentLast 354</t>
  </si>
  <si>
    <t>StudentFirst 355</t>
  </si>
  <si>
    <t>StudentLast 355</t>
  </si>
  <si>
    <t>StudentFirst 356</t>
  </si>
  <si>
    <t>StudentLast 356</t>
  </si>
  <si>
    <t>StudentFirst 357</t>
  </si>
  <si>
    <t>StudentLast 357</t>
  </si>
  <si>
    <t>StudentFirst 358</t>
  </si>
  <si>
    <t>StudentLast 358</t>
  </si>
  <si>
    <t>StudentFirst 359</t>
  </si>
  <si>
    <t>StudentLast 359</t>
  </si>
  <si>
    <t>StudentFirst 360</t>
  </si>
  <si>
    <t>StudentLast 360</t>
  </si>
  <si>
    <t>StudentFirst 361</t>
  </si>
  <si>
    <t>StudentLast 361</t>
  </si>
  <si>
    <t>StudentFirst 362</t>
  </si>
  <si>
    <t>StudentLast 362</t>
  </si>
  <si>
    <t>StudentFirst 363</t>
  </si>
  <si>
    <t>StudentLast 363</t>
  </si>
  <si>
    <t>StudentFirst 364</t>
  </si>
  <si>
    <t>StudentLast 364</t>
  </si>
  <si>
    <t>StudentFirst 365</t>
  </si>
  <si>
    <t>StudentLast 365</t>
  </si>
  <si>
    <t>StudentFirst 366</t>
  </si>
  <si>
    <t>StudentLast 366</t>
  </si>
  <si>
    <t>StudentFirst 367</t>
  </si>
  <si>
    <t>StudentLast 367</t>
  </si>
  <si>
    <t>StudentFirst 368</t>
  </si>
  <si>
    <t>StudentLast 368</t>
  </si>
  <si>
    <t>StudentFirst 369</t>
  </si>
  <si>
    <t>StudentLast 369</t>
  </si>
  <si>
    <t>StudentFirst 370</t>
  </si>
  <si>
    <t>StudentLast 370</t>
  </si>
  <si>
    <t>StudentFirst 371</t>
  </si>
  <si>
    <t>StudentLast 371</t>
  </si>
  <si>
    <t>StudentFirst 372</t>
  </si>
  <si>
    <t>StudentLast 372</t>
  </si>
  <si>
    <t>StudentFirst 373</t>
  </si>
  <si>
    <t>StudentLast 373</t>
  </si>
  <si>
    <t>StudentFirst 374</t>
  </si>
  <si>
    <t>StudentLast 374</t>
  </si>
  <si>
    <t>StudentFirst 375</t>
  </si>
  <si>
    <t>StudentLast 375</t>
  </si>
  <si>
    <t>StudentFirst 376</t>
  </si>
  <si>
    <t>StudentLast 376</t>
  </si>
  <si>
    <t>StudentFirst 377</t>
  </si>
  <si>
    <t>StudentLast 377</t>
  </si>
  <si>
    <t>StudentFirst 378</t>
  </si>
  <si>
    <t>StudentLast 378</t>
  </si>
  <si>
    <t>StudentFirst 379</t>
  </si>
  <si>
    <t>StudentLast 379</t>
  </si>
  <si>
    <t>StudentFirst 380</t>
  </si>
  <si>
    <t>StudentLast 380</t>
  </si>
  <si>
    <t>StudentFirst 381</t>
  </si>
  <si>
    <t>StudentLast 381</t>
  </si>
  <si>
    <t>StudentFirst 382</t>
  </si>
  <si>
    <t>StudentLast 382</t>
  </si>
  <si>
    <t>StudentFirst 383</t>
  </si>
  <si>
    <t>StudentLast 383</t>
  </si>
  <si>
    <t>StudentFirst 384</t>
  </si>
  <si>
    <t>StudentLast 384</t>
  </si>
  <si>
    <t>StudentFirst 385</t>
  </si>
  <si>
    <t>StudentLast 385</t>
  </si>
  <si>
    <t>StudentFirst 386</t>
  </si>
  <si>
    <t>StudentLast 386</t>
  </si>
  <si>
    <t>StudentFirst 387</t>
  </si>
  <si>
    <t>StudentLast 387</t>
  </si>
  <si>
    <t>StudentFirst 388</t>
  </si>
  <si>
    <t>StudentLast 388</t>
  </si>
  <si>
    <t>StudentFirst 389</t>
  </si>
  <si>
    <t>StudentLast 389</t>
  </si>
  <si>
    <t>StudentFirst 390</t>
  </si>
  <si>
    <t>StudentLast 390</t>
  </si>
  <si>
    <t>StudentFirst 391</t>
  </si>
  <si>
    <t>StudentLast 391</t>
  </si>
  <si>
    <t>StudentFirst 392</t>
  </si>
  <si>
    <t>StudentLast 392</t>
  </si>
  <si>
    <t>StudentFirst 393</t>
  </si>
  <si>
    <t>StudentLast 393</t>
  </si>
  <si>
    <t>StudentFirst 394</t>
  </si>
  <si>
    <t>StudentLast 394</t>
  </si>
  <si>
    <t>StudentFirst 395</t>
  </si>
  <si>
    <t>StudentLast 395</t>
  </si>
  <si>
    <t>StudentFirst 396</t>
  </si>
  <si>
    <t>StudentLast 396</t>
  </si>
  <si>
    <t>StudentFirst 397</t>
  </si>
  <si>
    <t>StudentLast 397</t>
  </si>
  <si>
    <t>StudentFirst 398</t>
  </si>
  <si>
    <t>StudentLast 398</t>
  </si>
  <si>
    <t>StudentFirst 399</t>
  </si>
  <si>
    <t>StudentLast 399</t>
  </si>
  <si>
    <t>StudentFirst 400</t>
  </si>
  <si>
    <t>StudentLast 400</t>
  </si>
  <si>
    <t>StudentFirst 401</t>
  </si>
  <si>
    <t>StudentLast 401</t>
  </si>
  <si>
    <t>StudentFirst 402</t>
  </si>
  <si>
    <t>StudentLast 402</t>
  </si>
  <si>
    <t>StudentFirst 403</t>
  </si>
  <si>
    <t>StudentLast 403</t>
  </si>
  <si>
    <t>StudentFirst 404</t>
  </si>
  <si>
    <t>StudentLast 404</t>
  </si>
  <si>
    <t>StudentFirst 405</t>
  </si>
  <si>
    <t>StudentLast 405</t>
  </si>
  <si>
    <t>StudentFirst 406</t>
  </si>
  <si>
    <t>StudentLast 406</t>
  </si>
  <si>
    <t>StudentFirst 407</t>
  </si>
  <si>
    <t>StudentLast 407</t>
  </si>
  <si>
    <t>StudentFirst 408</t>
  </si>
  <si>
    <t>StudentLast 408</t>
  </si>
  <si>
    <t>StudentFirst 409</t>
  </si>
  <si>
    <t>StudentLast 409</t>
  </si>
  <si>
    <t>StudentFirst 410</t>
  </si>
  <si>
    <t>StudentLast 410</t>
  </si>
  <si>
    <t>StudentFirst 411</t>
  </si>
  <si>
    <t>StudentLast 411</t>
  </si>
  <si>
    <t>StudentFirst 412</t>
  </si>
  <si>
    <t>StudentLast 412</t>
  </si>
  <si>
    <t>StudentFirst 413</t>
  </si>
  <si>
    <t>StudentLast 413</t>
  </si>
  <si>
    <t>StudentFirst 414</t>
  </si>
  <si>
    <t>StudentLast 414</t>
  </si>
  <si>
    <t>StudentFirst 415</t>
  </si>
  <si>
    <t>StudentLast 415</t>
  </si>
  <si>
    <t>StudentFirst 416</t>
  </si>
  <si>
    <t>StudentLast 416</t>
  </si>
  <si>
    <t>StudentFirst 417</t>
  </si>
  <si>
    <t>StudentLast 417</t>
  </si>
  <si>
    <t>StudentFirst 418</t>
  </si>
  <si>
    <t>StudentLast 418</t>
  </si>
  <si>
    <t>StudentFirst 419</t>
  </si>
  <si>
    <t>StudentLast 419</t>
  </si>
  <si>
    <t>StudentFirst 420</t>
  </si>
  <si>
    <t>StudentLast 420</t>
  </si>
  <si>
    <t>StudentFirst 421</t>
  </si>
  <si>
    <t>StudentLast 421</t>
  </si>
  <si>
    <t>StudentFirst 422</t>
  </si>
  <si>
    <t>StudentLast 422</t>
  </si>
  <si>
    <t>StudentFirst 423</t>
  </si>
  <si>
    <t>StudentLast 423</t>
  </si>
  <si>
    <t>StudentFirst 424</t>
  </si>
  <si>
    <t>StudentLast 424</t>
  </si>
  <si>
    <t>StudentFirst 425</t>
  </si>
  <si>
    <t>StudentLast 425</t>
  </si>
  <si>
    <t>StudentFirst 426</t>
  </si>
  <si>
    <t>StudentLast 426</t>
  </si>
  <si>
    <t>StudentFirst 427</t>
  </si>
  <si>
    <t>StudentLast 427</t>
  </si>
  <si>
    <t>StudentFirst 428</t>
  </si>
  <si>
    <t>StudentLast 428</t>
  </si>
  <si>
    <t>StudentFirst 429</t>
  </si>
  <si>
    <t>StudentLast 429</t>
  </si>
  <si>
    <t>StudentFirst 430</t>
  </si>
  <si>
    <t>StudentLast 430</t>
  </si>
  <si>
    <t>StudentFirst 431</t>
  </si>
  <si>
    <t>StudentLast 431</t>
  </si>
  <si>
    <t>StudentFirst 432</t>
  </si>
  <si>
    <t>StudentLast 432</t>
  </si>
  <si>
    <t>StudentFirst 433</t>
  </si>
  <si>
    <t>StudentLast 433</t>
  </si>
  <si>
    <t>StudentFirst 434</t>
  </si>
  <si>
    <t>StudentLast 434</t>
  </si>
  <si>
    <t>StudentFirst 435</t>
  </si>
  <si>
    <t>StudentLast 435</t>
  </si>
  <si>
    <t>StudentFirst 436</t>
  </si>
  <si>
    <t>StudentLast 436</t>
  </si>
  <si>
    <t>StudentFirst 437</t>
  </si>
  <si>
    <t>StudentLast 437</t>
  </si>
  <si>
    <t>StudentFirst 438</t>
  </si>
  <si>
    <t>StudentLast 438</t>
  </si>
  <si>
    <t>StudentFirst 439</t>
  </si>
  <si>
    <t>StudentLast 439</t>
  </si>
  <si>
    <t>StudentFirst 440</t>
  </si>
  <si>
    <t>StudentLast 440</t>
  </si>
  <si>
    <t>StudentFirst 441</t>
  </si>
  <si>
    <t>StudentLast 441</t>
  </si>
  <si>
    <t>StudentFirst 442</t>
  </si>
  <si>
    <t>StudentLast 442</t>
  </si>
  <si>
    <t>StudentFirst 443</t>
  </si>
  <si>
    <t>StudentLast 443</t>
  </si>
  <si>
    <t>StudentFirst 444</t>
  </si>
  <si>
    <t>StudentLast 444</t>
  </si>
  <si>
    <t>StudentFirst 445</t>
  </si>
  <si>
    <t>StudentLast 445</t>
  </si>
  <si>
    <t>StudentFirst 446</t>
  </si>
  <si>
    <t>StudentLast 446</t>
  </si>
  <si>
    <t>StudentFirst 447</t>
  </si>
  <si>
    <t>StudentLast 447</t>
  </si>
  <si>
    <t>StudentFirst 448</t>
  </si>
  <si>
    <t>StudentLast 448</t>
  </si>
  <si>
    <t>StudentFirst 449</t>
  </si>
  <si>
    <t>StudentLast 449</t>
  </si>
  <si>
    <t>StudentFirst 450</t>
  </si>
  <si>
    <t>StudentLast 450</t>
  </si>
  <si>
    <t>StudentFirst 451</t>
  </si>
  <si>
    <t>StudentLast 451</t>
  </si>
  <si>
    <t>StudentFirst 452</t>
  </si>
  <si>
    <t>StudentLast 452</t>
  </si>
  <si>
    <t>StudentFirst 453</t>
  </si>
  <si>
    <t>StudentLast 453</t>
  </si>
  <si>
    <t>StudentFirst 454</t>
  </si>
  <si>
    <t>StudentLast 454</t>
  </si>
  <si>
    <t>StudentFirst 455</t>
  </si>
  <si>
    <t>StudentLast 455</t>
  </si>
  <si>
    <t>StudentFirst 456</t>
  </si>
  <si>
    <t>StudentLast 456</t>
  </si>
  <si>
    <t>StudentFirst 457</t>
  </si>
  <si>
    <t>StudentLast 457</t>
  </si>
  <si>
    <t>StudentFirst 458</t>
  </si>
  <si>
    <t>StudentLast 458</t>
  </si>
  <si>
    <t>Student_Number</t>
  </si>
  <si>
    <t>State_StudentNumber</t>
  </si>
  <si>
    <t>CurrentYearGPA</t>
  </si>
  <si>
    <t>Course Num</t>
  </si>
  <si>
    <t>Course Name</t>
  </si>
  <si>
    <t>Department</t>
  </si>
  <si>
    <t>School</t>
  </si>
  <si>
    <t>Term</t>
  </si>
  <si>
    <t>Teacher</t>
  </si>
  <si>
    <t>MS65010</t>
  </si>
  <si>
    <t>Humanities 6</t>
  </si>
  <si>
    <t>Q1</t>
  </si>
  <si>
    <t>C-</t>
  </si>
  <si>
    <t>Teacher 2</t>
  </si>
  <si>
    <t>A-</t>
  </si>
  <si>
    <t>A+</t>
  </si>
  <si>
    <t>F</t>
  </si>
  <si>
    <t>A</t>
  </si>
  <si>
    <t>B-</t>
  </si>
  <si>
    <t>B</t>
  </si>
  <si>
    <t>B+</t>
  </si>
  <si>
    <t>MS65015</t>
  </si>
  <si>
    <t>Humanities 7</t>
  </si>
  <si>
    <t>Teacher 3</t>
  </si>
  <si>
    <t>F+</t>
  </si>
  <si>
    <t>C</t>
  </si>
  <si>
    <t>MS65020</t>
  </si>
  <si>
    <t>Humanities 8</t>
  </si>
  <si>
    <t>C+</t>
  </si>
  <si>
    <t>HS15000</t>
  </si>
  <si>
    <t>English I</t>
  </si>
  <si>
    <t>ENGLISH</t>
  </si>
  <si>
    <t>Teacher 4</t>
  </si>
  <si>
    <t>P1</t>
  </si>
  <si>
    <t>Teacher 5</t>
  </si>
  <si>
    <t>HS15005</t>
  </si>
  <si>
    <t>English II</t>
  </si>
  <si>
    <t>HS15010</t>
  </si>
  <si>
    <t>English III</t>
  </si>
  <si>
    <t>HS 35093</t>
  </si>
  <si>
    <t>English III (Foundation)</t>
  </si>
  <si>
    <t>Teacher 1</t>
  </si>
  <si>
    <t>HS15030</t>
  </si>
  <si>
    <t>Creative Writing</t>
  </si>
  <si>
    <t>Teacher 7</t>
  </si>
  <si>
    <t>Teacher 8</t>
  </si>
  <si>
    <t>HS15020</t>
  </si>
  <si>
    <t>AP English Language</t>
  </si>
  <si>
    <t>Teacher 9</t>
  </si>
  <si>
    <t>Teacher 10</t>
  </si>
  <si>
    <t>NG</t>
  </si>
  <si>
    <t>Teacher 11</t>
  </si>
  <si>
    <t>Teacher 12</t>
  </si>
  <si>
    <t>HS15040F</t>
  </si>
  <si>
    <t>English Lang Arts I (Foundation)</t>
  </si>
  <si>
    <t>Teacher 13</t>
  </si>
  <si>
    <t>Teacher 14</t>
  </si>
  <si>
    <t>Teacher 15</t>
  </si>
  <si>
    <t>Teacher 16</t>
  </si>
  <si>
    <t>HS15015</t>
  </si>
  <si>
    <t>English IV ERWC</t>
  </si>
  <si>
    <t>Teacher 17</t>
  </si>
  <si>
    <t>Teacher 18</t>
  </si>
  <si>
    <t>Teacher 19</t>
  </si>
  <si>
    <t>I</t>
  </si>
  <si>
    <t>Teacher 20</t>
  </si>
  <si>
    <t>Teacher 21</t>
  </si>
  <si>
    <t>Teacher 22</t>
  </si>
  <si>
    <t>Teacher 23</t>
  </si>
  <si>
    <t>Teacher 24</t>
  </si>
  <si>
    <t>Teacher 25</t>
  </si>
  <si>
    <t>HS15025</t>
  </si>
  <si>
    <t>AP English Literature</t>
  </si>
  <si>
    <t>Teacher 26</t>
  </si>
  <si>
    <t>HS15016</t>
  </si>
  <si>
    <t>English IV ERWC (Foundation)</t>
  </si>
  <si>
    <t>MS65025</t>
  </si>
  <si>
    <t>Humanities (Foundation)</t>
  </si>
  <si>
    <t>+</t>
  </si>
  <si>
    <t>Teacher 27</t>
  </si>
  <si>
    <t>Student Num</t>
  </si>
  <si>
    <t>State Student ID</t>
  </si>
  <si>
    <t>18-19 Overall</t>
  </si>
  <si>
    <t>18-19 Overall Txt</t>
  </si>
  <si>
    <t>18-19 Overall Scale</t>
  </si>
  <si>
    <t>18-19 Listening</t>
  </si>
  <si>
    <t>18-19 Listening Txt</t>
  </si>
  <si>
    <t>18-19 Speaking</t>
  </si>
  <si>
    <t>18-19 Speaking Txt</t>
  </si>
  <si>
    <t>18-19 Reading</t>
  </si>
  <si>
    <t>18-19 Reading Txt</t>
  </si>
  <si>
    <t>18-19 Writing</t>
  </si>
  <si>
    <t>18-19 Writing Txt</t>
  </si>
  <si>
    <t>18-19 Oral</t>
  </si>
  <si>
    <t>18-19 Oral Txt</t>
  </si>
  <si>
    <t>18-19 Oral Scale</t>
  </si>
  <si>
    <t>18-19 Written</t>
  </si>
  <si>
    <t>18-19 Written Txt</t>
  </si>
  <si>
    <t>18-19 Written Scale</t>
  </si>
  <si>
    <t>Level 4</t>
  </si>
  <si>
    <t>Somewhat/Moderately</t>
  </si>
  <si>
    <t>Well Developed</t>
  </si>
  <si>
    <t>Level 2</t>
  </si>
  <si>
    <t>Level 3</t>
  </si>
  <si>
    <t>Beginning</t>
  </si>
  <si>
    <t>Level 1</t>
  </si>
  <si>
    <t>Exempt</t>
  </si>
  <si>
    <t>TermName</t>
  </si>
  <si>
    <t>SchoolName</t>
  </si>
  <si>
    <t>StudentID</t>
  </si>
  <si>
    <t>Student_StateID</t>
  </si>
  <si>
    <t>Subject</t>
  </si>
  <si>
    <t>TestName</t>
  </si>
  <si>
    <t>TestRITScore</t>
  </si>
  <si>
    <t>Fall 20-21</t>
  </si>
  <si>
    <t>DCP El Camino</t>
  </si>
  <si>
    <t>Language Arts</t>
  </si>
  <si>
    <t>Growth: Reading 2-5 CA 2010 V2</t>
  </si>
  <si>
    <t>Growth: Reading 6+ CA 2010 V2</t>
  </si>
  <si>
    <t>StudentIdentifier</t>
  </si>
  <si>
    <t>FirstName</t>
  </si>
  <si>
    <t>LastOrSurname</t>
  </si>
  <si>
    <t>SubmitDateTime</t>
  </si>
  <si>
    <t>TestSessionId</t>
  </si>
  <si>
    <t>SchoolYear</t>
  </si>
  <si>
    <t>AssessmentType</t>
  </si>
  <si>
    <t>AssessmentName</t>
  </si>
  <si>
    <t>GradeLevelWhenAssessed</t>
  </si>
  <si>
    <t>Status</t>
  </si>
  <si>
    <t>ScaleScoreAchievementLevel</t>
  </si>
  <si>
    <t>Reporting Category</t>
  </si>
  <si>
    <t>ScaleScore</t>
  </si>
  <si>
    <t>Error Band Min</t>
  </si>
  <si>
    <t>Error Band Max</t>
  </si>
  <si>
    <t>ELA: Reading</t>
  </si>
  <si>
    <t>ELA: Writing</t>
  </si>
  <si>
    <t>ELA: Listening</t>
  </si>
  <si>
    <t>ELA: Research and Inquiry</t>
  </si>
  <si>
    <t>MigrantStatus</t>
  </si>
  <si>
    <t>EnglishLanguageAcquisitionStatus</t>
  </si>
  <si>
    <t>Language</t>
  </si>
  <si>
    <t>HispanicOrLatinoEthnicity</t>
  </si>
  <si>
    <t>AmericanIndianOrAlaskaNative</t>
  </si>
  <si>
    <t>Asian</t>
  </si>
  <si>
    <t>BlackOrAfricanAmerican</t>
  </si>
  <si>
    <t>White</t>
  </si>
  <si>
    <t>NativeHawaiianOrOtherPacificIslander</t>
  </si>
  <si>
    <t>DemographicRaceTwoOrMoreRaces</t>
  </si>
  <si>
    <t>Filipino</t>
  </si>
  <si>
    <t>AssignedAccommodationList</t>
  </si>
  <si>
    <t>FirstName 1</t>
  </si>
  <si>
    <t>LastName 1</t>
  </si>
  <si>
    <t>CA-14CB-245</t>
  </si>
  <si>
    <t>Downtown College Preparatory</t>
  </si>
  <si>
    <t>2020-21</t>
  </si>
  <si>
    <t>ICA</t>
  </si>
  <si>
    <t>High School ELA - Interim Assessment (ICA)</t>
  </si>
  <si>
    <t>ELA</t>
  </si>
  <si>
    <t>G12</t>
  </si>
  <si>
    <t>Standardized</t>
  </si>
  <si>
    <t>Met Standard</t>
  </si>
  <si>
    <t>Above Standard</t>
  </si>
  <si>
    <t>Near Standard</t>
  </si>
  <si>
    <t>No</t>
  </si>
  <si>
    <t>Reclassified Fluent English Proficient</t>
  </si>
  <si>
    <t>Spanish</t>
  </si>
  <si>
    <t>Yes</t>
  </si>
  <si>
    <t>TDS_ASL0|TDS_ClosedCap0|TDS_PM0|TDS_PoD0|TDS_TTS0|NEA0</t>
  </si>
  <si>
    <t>FirstName 2</t>
  </si>
  <si>
    <t>LastName 2</t>
  </si>
  <si>
    <t>CA-7436-244</t>
  </si>
  <si>
    <t>FirstName 3</t>
  </si>
  <si>
    <t>LastName 3</t>
  </si>
  <si>
    <t>FirstName 4</t>
  </si>
  <si>
    <t>LastName 4</t>
  </si>
  <si>
    <t>Nearly Met Standard</t>
  </si>
  <si>
    <t>Below Standard</t>
  </si>
  <si>
    <t>FirstName 5</t>
  </si>
  <si>
    <t>LastName 5</t>
  </si>
  <si>
    <t>CA-A867-237</t>
  </si>
  <si>
    <t>FirstName 6</t>
  </si>
  <si>
    <t>LastName 6</t>
  </si>
  <si>
    <t>CA-99F1-258</t>
  </si>
  <si>
    <t>Nonstandardized</t>
  </si>
  <si>
    <t>FirstName 7</t>
  </si>
  <si>
    <t>LastName 7</t>
  </si>
  <si>
    <t>CA-D57B-253</t>
  </si>
  <si>
    <t>Exceeded Standard</t>
  </si>
  <si>
    <t>FirstName 8</t>
  </si>
  <si>
    <t>LastName 8</t>
  </si>
  <si>
    <t>CA-979C-231</t>
  </si>
  <si>
    <t>English Only</t>
  </si>
  <si>
    <t>English</t>
  </si>
  <si>
    <t>FirstName 9</t>
  </si>
  <si>
    <t>LastName 9</t>
  </si>
  <si>
    <t>FirstName 10</t>
  </si>
  <si>
    <t>LastName 10</t>
  </si>
  <si>
    <t>Initial Fluent English Proficient</t>
  </si>
  <si>
    <t>FirstName 11</t>
  </si>
  <si>
    <t>LastName 11</t>
  </si>
  <si>
    <t>FirstName 12</t>
  </si>
  <si>
    <t>LastName 12</t>
  </si>
  <si>
    <t>G11</t>
  </si>
  <si>
    <t>English Learner</t>
  </si>
  <si>
    <t>FirstName 13</t>
  </si>
  <si>
    <t>LastName 13</t>
  </si>
  <si>
    <t>FirstName 14</t>
  </si>
  <si>
    <t>LastName 14</t>
  </si>
  <si>
    <t>CA-8B95-245</t>
  </si>
  <si>
    <t>High School MATH - Interim Assessment (ICA)</t>
  </si>
  <si>
    <t>Math</t>
  </si>
  <si>
    <t>TDS_ASL0|TDS_PM0|TDS_PoD0|TDS_TTS0|NEA0</t>
  </si>
  <si>
    <t>FirstName 15</t>
  </si>
  <si>
    <t>LastName 15</t>
  </si>
  <si>
    <t>G10</t>
  </si>
  <si>
    <t>Did Not Meet Standard</t>
  </si>
  <si>
    <t>FirstName 16</t>
  </si>
  <si>
    <t>LastName 16</t>
  </si>
  <si>
    <t>FirstName 17</t>
  </si>
  <si>
    <t>LastName 17</t>
  </si>
  <si>
    <t>FirstName 18</t>
  </si>
  <si>
    <t>LastName 18</t>
  </si>
  <si>
    <t>FirstName 19</t>
  </si>
  <si>
    <t>LastName 19</t>
  </si>
  <si>
    <t>FirstName 20</t>
  </si>
  <si>
    <t>LastName 20</t>
  </si>
  <si>
    <t>FirstName 21</t>
  </si>
  <si>
    <t>LastName 21</t>
  </si>
  <si>
    <t>FirstName 22</t>
  </si>
  <si>
    <t>LastName 22</t>
  </si>
  <si>
    <t>FirstName 23</t>
  </si>
  <si>
    <t>LastName 23</t>
  </si>
  <si>
    <t>FirstName 24</t>
  </si>
  <si>
    <t>LastName 24</t>
  </si>
  <si>
    <t>FirstName 25</t>
  </si>
  <si>
    <t>LastName 25</t>
  </si>
  <si>
    <t>FirstName 26</t>
  </si>
  <si>
    <t>LastName 26</t>
  </si>
  <si>
    <t>CA-F0F6-237</t>
  </si>
  <si>
    <t>FirstName 27</t>
  </si>
  <si>
    <t>LastName 27</t>
  </si>
  <si>
    <t>FirstName 28</t>
  </si>
  <si>
    <t>LastName 28</t>
  </si>
  <si>
    <t>CA-E274-222</t>
  </si>
  <si>
    <t>FirstName 29</t>
  </si>
  <si>
    <t>LastName 29</t>
  </si>
  <si>
    <t>FirstName 30</t>
  </si>
  <si>
    <t>LastName 30</t>
  </si>
  <si>
    <t>FirstName 31</t>
  </si>
  <si>
    <t>LastName 31</t>
  </si>
  <si>
    <t>FirstName 32</t>
  </si>
  <si>
    <t>LastName 32</t>
  </si>
  <si>
    <t>CA-6318-231</t>
  </si>
  <si>
    <t>FirstName 33</t>
  </si>
  <si>
    <t>LastName 33</t>
  </si>
  <si>
    <t>FirstName 34</t>
  </si>
  <si>
    <t>LastName 34</t>
  </si>
  <si>
    <t>FirstName 35</t>
  </si>
  <si>
    <t>LastName 35</t>
  </si>
  <si>
    <t>FirstName 36</t>
  </si>
  <si>
    <t>LastName 36</t>
  </si>
  <si>
    <t>TDS_ASL0|TDS_PM0|TDS_PoD0|TDS_TTS0|NEA_STT</t>
  </si>
  <si>
    <t>FirstName 37</t>
  </si>
  <si>
    <t>LastName 37</t>
  </si>
  <si>
    <t>FirstName 38</t>
  </si>
  <si>
    <t>LastName 38</t>
  </si>
  <si>
    <t>FirstName 39</t>
  </si>
  <si>
    <t>LastName 39</t>
  </si>
  <si>
    <t>FirstName 40</t>
  </si>
  <si>
    <t>LastName 40</t>
  </si>
  <si>
    <t>FirstName 41</t>
  </si>
  <si>
    <t>LastName 41</t>
  </si>
  <si>
    <t>FirstName 42</t>
  </si>
  <si>
    <t>LastName 42</t>
  </si>
  <si>
    <t>FirstName 43</t>
  </si>
  <si>
    <t>LastName 43</t>
  </si>
  <si>
    <t>FirstName 44</t>
  </si>
  <si>
    <t>LastName 44</t>
  </si>
  <si>
    <t>FirstName 45</t>
  </si>
  <si>
    <t>LastName 45</t>
  </si>
  <si>
    <t>FirstName 46</t>
  </si>
  <si>
    <t>LastName 46</t>
  </si>
  <si>
    <t>FirstName 47</t>
  </si>
  <si>
    <t>LastName 47</t>
  </si>
  <si>
    <t>FirstName 48</t>
  </si>
  <si>
    <t>LastName 48</t>
  </si>
  <si>
    <t>FirstName 49</t>
  </si>
  <si>
    <t>LastName 49</t>
  </si>
  <si>
    <t>FirstName 50</t>
  </si>
  <si>
    <t>LastName 50</t>
  </si>
  <si>
    <t>FirstName 51</t>
  </si>
  <si>
    <t>LastName 51</t>
  </si>
  <si>
    <t>FirstName 52</t>
  </si>
  <si>
    <t>LastName 52</t>
  </si>
  <si>
    <t>FirstName 53</t>
  </si>
  <si>
    <t>LastName 53</t>
  </si>
  <si>
    <t>FirstName 54</t>
  </si>
  <si>
    <t>LastName 54</t>
  </si>
  <si>
    <t>FirstName 55</t>
  </si>
  <si>
    <t>LastName 55</t>
  </si>
  <si>
    <t>FirstName 56</t>
  </si>
  <si>
    <t>LastName 56</t>
  </si>
  <si>
    <t>FirstName 57</t>
  </si>
  <si>
    <t>LastName 57</t>
  </si>
  <si>
    <t>FirstName 58</t>
  </si>
  <si>
    <t>LastName 58</t>
  </si>
  <si>
    <t>FirstName 59</t>
  </si>
  <si>
    <t>LastName 59</t>
  </si>
  <si>
    <t>FirstName 60</t>
  </si>
  <si>
    <t>LastName 60</t>
  </si>
  <si>
    <t>FirstName 61</t>
  </si>
  <si>
    <t>LastName 61</t>
  </si>
  <si>
    <t>FirstName 62</t>
  </si>
  <si>
    <t>LastName 62</t>
  </si>
  <si>
    <t>FirstName 63</t>
  </si>
  <si>
    <t>LastName 63</t>
  </si>
  <si>
    <t>FirstName 64</t>
  </si>
  <si>
    <t>LastName 64</t>
  </si>
  <si>
    <t>FirstName 65</t>
  </si>
  <si>
    <t>LastName 65</t>
  </si>
  <si>
    <t>FirstName 66</t>
  </si>
  <si>
    <t>LastName 66</t>
  </si>
  <si>
    <t>FirstName 67</t>
  </si>
  <si>
    <t>LastName 67</t>
  </si>
  <si>
    <t>FirstName 68</t>
  </si>
  <si>
    <t>LastName 68</t>
  </si>
  <si>
    <t>FirstName 69</t>
  </si>
  <si>
    <t>LastName 69</t>
  </si>
  <si>
    <t>FirstName 70</t>
  </si>
  <si>
    <t>LastName 70</t>
  </si>
  <si>
    <t>FirstName 71</t>
  </si>
  <si>
    <t>LastName 71</t>
  </si>
  <si>
    <t>FirstName 72</t>
  </si>
  <si>
    <t>LastName 72</t>
  </si>
  <si>
    <t>FirstName 73</t>
  </si>
  <si>
    <t>LastName 73</t>
  </si>
  <si>
    <t>FirstName 74</t>
  </si>
  <si>
    <t>LastName 74</t>
  </si>
  <si>
    <t>Standardized Partial</t>
  </si>
  <si>
    <t>FirstName 75</t>
  </si>
  <si>
    <t>LastName 75</t>
  </si>
  <si>
    <t>FirstName 76</t>
  </si>
  <si>
    <t>LastName 76</t>
  </si>
  <si>
    <t>FirstName 77</t>
  </si>
  <si>
    <t>LastName 77</t>
  </si>
  <si>
    <t>FirstName 78</t>
  </si>
  <si>
    <t>LastName 78</t>
  </si>
  <si>
    <t>FirstName 79</t>
  </si>
  <si>
    <t>LastName 79</t>
  </si>
  <si>
    <t>FirstName 80</t>
  </si>
  <si>
    <t>LastName 80</t>
  </si>
  <si>
    <t>FirstName 81</t>
  </si>
  <si>
    <t>LastName 81</t>
  </si>
  <si>
    <t>FirstName 82</t>
  </si>
  <si>
    <t>LastName 82</t>
  </si>
  <si>
    <t>CA-6138-228</t>
  </si>
  <si>
    <t>FirstName 83</t>
  </si>
  <si>
    <t>LastName 83</t>
  </si>
  <si>
    <t>CA-5326-247</t>
  </si>
  <si>
    <t>FirstName 84</t>
  </si>
  <si>
    <t>LastName 84</t>
  </si>
  <si>
    <t>FirstName 85</t>
  </si>
  <si>
    <t>LastName 85</t>
  </si>
  <si>
    <t>FirstName 86</t>
  </si>
  <si>
    <t>LastName 86</t>
  </si>
  <si>
    <t>Tigrinya</t>
  </si>
  <si>
    <t>FirstName 87</t>
  </si>
  <si>
    <t>LastName 87</t>
  </si>
  <si>
    <t>FirstName 88</t>
  </si>
  <si>
    <t>LastName 88</t>
  </si>
  <si>
    <t>FirstName 89</t>
  </si>
  <si>
    <t>LastName 89</t>
  </si>
  <si>
    <t>FirstName 90</t>
  </si>
  <si>
    <t>LastName 90</t>
  </si>
  <si>
    <t>FirstName 91</t>
  </si>
  <si>
    <t>LastName 91</t>
  </si>
  <si>
    <t>FirstName 92</t>
  </si>
  <si>
    <t>LastName 92</t>
  </si>
  <si>
    <t>FirstName 93</t>
  </si>
  <si>
    <t>LastName 93</t>
  </si>
  <si>
    <t>FirstName 94</t>
  </si>
  <si>
    <t>LastName 94</t>
  </si>
  <si>
    <t>FirstName 95</t>
  </si>
  <si>
    <t>LastName 95</t>
  </si>
  <si>
    <t>FirstName 96</t>
  </si>
  <si>
    <t>LastName 96</t>
  </si>
  <si>
    <t>FirstName 97</t>
  </si>
  <si>
    <t>LastName 97</t>
  </si>
  <si>
    <t>FirstName 98</t>
  </si>
  <si>
    <t>LastName 98</t>
  </si>
  <si>
    <t>FirstName 99</t>
  </si>
  <si>
    <t>LastName 99</t>
  </si>
  <si>
    <t>FirstName 100</t>
  </si>
  <si>
    <t>LastName 100</t>
  </si>
  <si>
    <t>FirstName 101</t>
  </si>
  <si>
    <t>LastName 101</t>
  </si>
  <si>
    <t>CA-6DA5-247</t>
  </si>
  <si>
    <t>FirstName 102</t>
  </si>
  <si>
    <t>LastName 102</t>
  </si>
  <si>
    <t>FirstName 103</t>
  </si>
  <si>
    <t>LastName 103</t>
  </si>
  <si>
    <t>FirstName 104</t>
  </si>
  <si>
    <t>LastName 104</t>
  </si>
  <si>
    <t>FirstName 105</t>
  </si>
  <si>
    <t>LastName 105</t>
  </si>
  <si>
    <t>FirstName 106</t>
  </si>
  <si>
    <t>LastName 106</t>
  </si>
  <si>
    <t>FirstName 107</t>
  </si>
  <si>
    <t>LastName 107</t>
  </si>
  <si>
    <t>FirstName 108</t>
  </si>
  <si>
    <t>LastName 108</t>
  </si>
  <si>
    <t>FirstName 109</t>
  </si>
  <si>
    <t>LastName 109</t>
  </si>
  <si>
    <t>FirstName 110</t>
  </si>
  <si>
    <t>LastName 110</t>
  </si>
  <si>
    <t>FirstName 111</t>
  </si>
  <si>
    <t>LastName 111</t>
  </si>
  <si>
    <t>G9</t>
  </si>
  <si>
    <t>FirstName 112</t>
  </si>
  <si>
    <t>LastName 112</t>
  </si>
  <si>
    <t>FirstName 113</t>
  </si>
  <si>
    <t>LastName 113</t>
  </si>
  <si>
    <t>FirstName 114</t>
  </si>
  <si>
    <t>LastName 114</t>
  </si>
  <si>
    <t>FirstName 115</t>
  </si>
  <si>
    <t>LastName 115</t>
  </si>
  <si>
    <t>FirstName 116</t>
  </si>
  <si>
    <t>LastName 116</t>
  </si>
  <si>
    <t>FirstName 117</t>
  </si>
  <si>
    <t>LastName 117</t>
  </si>
  <si>
    <t>FirstName 118</t>
  </si>
  <si>
    <t>LastName 118</t>
  </si>
  <si>
    <t>FirstName 119</t>
  </si>
  <si>
    <t>LastName 119</t>
  </si>
  <si>
    <t>FirstName 120</t>
  </si>
  <si>
    <t>LastName 120</t>
  </si>
  <si>
    <t>FirstName 121</t>
  </si>
  <si>
    <t>LastName 121</t>
  </si>
  <si>
    <t>CA-8EE7-233</t>
  </si>
  <si>
    <t>FirstName 122</t>
  </si>
  <si>
    <t>LastName 122</t>
  </si>
  <si>
    <t>FirstName 123</t>
  </si>
  <si>
    <t>LastName 123</t>
  </si>
  <si>
    <t>FirstName 124</t>
  </si>
  <si>
    <t>LastName 124</t>
  </si>
  <si>
    <t>FirstName 125</t>
  </si>
  <si>
    <t>LastName 125</t>
  </si>
  <si>
    <t>FirstName 126</t>
  </si>
  <si>
    <t>LastName 126</t>
  </si>
  <si>
    <t>FirstName 127</t>
  </si>
  <si>
    <t>LastName 127</t>
  </si>
  <si>
    <t>FirstName 128</t>
  </si>
  <si>
    <t>LastName 128</t>
  </si>
  <si>
    <t>FirstName 129</t>
  </si>
  <si>
    <t>LastName 129</t>
  </si>
  <si>
    <t>CA-9CB6-228</t>
  </si>
  <si>
    <t>FirstName 130</t>
  </si>
  <si>
    <t>LastName 130</t>
  </si>
  <si>
    <t>FirstName 131</t>
  </si>
  <si>
    <t>LastName 131</t>
  </si>
  <si>
    <t>FirstName 132</t>
  </si>
  <si>
    <t>LastName 132</t>
  </si>
  <si>
    <t>FirstName 133</t>
  </si>
  <si>
    <t>LastName 133</t>
  </si>
  <si>
    <t>FirstName 134</t>
  </si>
  <si>
    <t>LastName 134</t>
  </si>
  <si>
    <t>FirstName 135</t>
  </si>
  <si>
    <t>LastName 135</t>
  </si>
  <si>
    <t>FirstName 136</t>
  </si>
  <si>
    <t>LastName 136</t>
  </si>
  <si>
    <t>FirstName 137</t>
  </si>
  <si>
    <t>LastName 137</t>
  </si>
  <si>
    <t>FirstName 138</t>
  </si>
  <si>
    <t>LastName 138</t>
  </si>
  <si>
    <t>FirstName 139</t>
  </si>
  <si>
    <t>LastName 139</t>
  </si>
  <si>
    <t>FirstName 140</t>
  </si>
  <si>
    <t>LastName 140</t>
  </si>
  <si>
    <t>FirstName 141</t>
  </si>
  <si>
    <t>LastName 141</t>
  </si>
  <si>
    <t>FirstName 142</t>
  </si>
  <si>
    <t>LastName 142</t>
  </si>
  <si>
    <t>FirstName 143</t>
  </si>
  <si>
    <t>LastName 143</t>
  </si>
  <si>
    <t>FirstName 144</t>
  </si>
  <si>
    <t>LastName 144</t>
  </si>
  <si>
    <t>FirstName 145</t>
  </si>
  <si>
    <t>LastName 145</t>
  </si>
  <si>
    <t>FirstName 146</t>
  </si>
  <si>
    <t>LastName 146</t>
  </si>
  <si>
    <t>FirstName 147</t>
  </si>
  <si>
    <t>LastName 147</t>
  </si>
  <si>
    <t>FirstName 148</t>
  </si>
  <si>
    <t>LastName 148</t>
  </si>
  <si>
    <t>FirstName 149</t>
  </si>
  <si>
    <t>LastName 149</t>
  </si>
  <si>
    <t>FirstName 150</t>
  </si>
  <si>
    <t>LastName 150</t>
  </si>
  <si>
    <t>FirstName 151</t>
  </si>
  <si>
    <t>LastName 151</t>
  </si>
  <si>
    <t>FirstName 152</t>
  </si>
  <si>
    <t>LastName 152</t>
  </si>
  <si>
    <t>CA-C30B-219</t>
  </si>
  <si>
    <t>FirstName 153</t>
  </si>
  <si>
    <t>LastName 153</t>
  </si>
  <si>
    <t>CA-F21F-236</t>
  </si>
  <si>
    <t>FirstName 154</t>
  </si>
  <si>
    <t>LastName 154</t>
  </si>
  <si>
    <t>FirstName 155</t>
  </si>
  <si>
    <t>LastName 155</t>
  </si>
  <si>
    <t>FirstName 156</t>
  </si>
  <si>
    <t>LastName 156</t>
  </si>
  <si>
    <t>FirstName 157</t>
  </si>
  <si>
    <t>LastName 157</t>
  </si>
  <si>
    <t>FirstName 158</t>
  </si>
  <si>
    <t>LastName 158</t>
  </si>
  <si>
    <t>FirstName 159</t>
  </si>
  <si>
    <t>LastName 159</t>
  </si>
  <si>
    <t>FirstName 160</t>
  </si>
  <si>
    <t>LastName 160</t>
  </si>
  <si>
    <t>FirstName 161</t>
  </si>
  <si>
    <t>LastName 161</t>
  </si>
  <si>
    <t>FirstName 162</t>
  </si>
  <si>
    <t>LastName 162</t>
  </si>
  <si>
    <t>CA-F139-214</t>
  </si>
  <si>
    <t>FirstName 163</t>
  </si>
  <si>
    <t>LastName 163</t>
  </si>
  <si>
    <t>FirstName 164</t>
  </si>
  <si>
    <t>LastName 164</t>
  </si>
  <si>
    <t>FirstName 165</t>
  </si>
  <si>
    <t>LastName 165</t>
  </si>
  <si>
    <t>FirstName 166</t>
  </si>
  <si>
    <t>LastName 166</t>
  </si>
  <si>
    <t>FirstName 167</t>
  </si>
  <si>
    <t>LastName 167</t>
  </si>
  <si>
    <t>FirstName 168</t>
  </si>
  <si>
    <t>LastName 168</t>
  </si>
  <si>
    <t>FirstName 169</t>
  </si>
  <si>
    <t>LastName 169</t>
  </si>
  <si>
    <t>FirstName 170</t>
  </si>
  <si>
    <t>LastName 170</t>
  </si>
  <si>
    <t>FirstName 171</t>
  </si>
  <si>
    <t>LastName 171</t>
  </si>
  <si>
    <t>FirstName 172</t>
  </si>
  <si>
    <t>LastName 172</t>
  </si>
  <si>
    <t>FirstName 173</t>
  </si>
  <si>
    <t>LastName 173</t>
  </si>
  <si>
    <t>FirstName 174</t>
  </si>
  <si>
    <t>LastName 174</t>
  </si>
  <si>
    <t>FirstName 175</t>
  </si>
  <si>
    <t>LastName 175</t>
  </si>
  <si>
    <t>FirstName 176</t>
  </si>
  <si>
    <t>LastName 176</t>
  </si>
  <si>
    <t>FirstName 177</t>
  </si>
  <si>
    <t>LastName 177</t>
  </si>
  <si>
    <t>FirstName 178</t>
  </si>
  <si>
    <t>LastName 178</t>
  </si>
  <si>
    <t>FirstName 179</t>
  </si>
  <si>
    <t>LastName 179</t>
  </si>
  <si>
    <t>FirstName 180</t>
  </si>
  <si>
    <t>LastName 180</t>
  </si>
  <si>
    <t>FirstName 181</t>
  </si>
  <si>
    <t>LastName 181</t>
  </si>
  <si>
    <t>CA-5F04-252</t>
  </si>
  <si>
    <t>FirstName 182</t>
  </si>
  <si>
    <t>LastName 182</t>
  </si>
  <si>
    <t>FirstName 183</t>
  </si>
  <si>
    <t>LastName 183</t>
  </si>
  <si>
    <t>FirstName 184</t>
  </si>
  <si>
    <t>LastName 184</t>
  </si>
  <si>
    <t>FirstName 185</t>
  </si>
  <si>
    <t>LastName 185</t>
  </si>
  <si>
    <t>FirstName 186</t>
  </si>
  <si>
    <t>LastName 186</t>
  </si>
  <si>
    <t>FirstName 187</t>
  </si>
  <si>
    <t>LastName 187</t>
  </si>
  <si>
    <t>FirstName 188</t>
  </si>
  <si>
    <t>LastName 188</t>
  </si>
  <si>
    <t>FirstName 189</t>
  </si>
  <si>
    <t>LastName 189</t>
  </si>
  <si>
    <t>FirstName 190</t>
  </si>
  <si>
    <t>LastName 190</t>
  </si>
  <si>
    <t>FirstName 191</t>
  </si>
  <si>
    <t>LastName 191</t>
  </si>
  <si>
    <t>FirstName 192</t>
  </si>
  <si>
    <t>LastName 192</t>
  </si>
  <si>
    <t>FirstName 193</t>
  </si>
  <si>
    <t>LastName 193</t>
  </si>
  <si>
    <t>FirstName 194</t>
  </si>
  <si>
    <t>LastName 194</t>
  </si>
  <si>
    <t>FirstName 195</t>
  </si>
  <si>
    <t>LastName 195</t>
  </si>
  <si>
    <t>FirstName 196</t>
  </si>
  <si>
    <t>LastName 196</t>
  </si>
  <si>
    <t>FirstName 197</t>
  </si>
  <si>
    <t>LastName 197</t>
  </si>
  <si>
    <t>FirstName 198</t>
  </si>
  <si>
    <t>LastName 198</t>
  </si>
  <si>
    <t>FirstName 199</t>
  </si>
  <si>
    <t>LastName 199</t>
  </si>
  <si>
    <t>FirstName 200</t>
  </si>
  <si>
    <t>LastName 200</t>
  </si>
  <si>
    <t>FirstName 201</t>
  </si>
  <si>
    <t>LastName 201</t>
  </si>
  <si>
    <t>FirstName 202</t>
  </si>
  <si>
    <t>LastName 202</t>
  </si>
  <si>
    <t>FirstName 203</t>
  </si>
  <si>
    <t>LastName 203</t>
  </si>
  <si>
    <t>FirstName 204</t>
  </si>
  <si>
    <t>LastName 204</t>
  </si>
  <si>
    <t>FirstName 205</t>
  </si>
  <si>
    <t>LastName 205</t>
  </si>
  <si>
    <t>FirstName 206</t>
  </si>
  <si>
    <t>LastName 206</t>
  </si>
  <si>
    <t>FirstName 207</t>
  </si>
  <si>
    <t>LastName 207</t>
  </si>
  <si>
    <t>Somali</t>
  </si>
  <si>
    <t>FirstName 208</t>
  </si>
  <si>
    <t>LastName 208</t>
  </si>
  <si>
    <t>FirstName 209</t>
  </si>
  <si>
    <t>LastName 209</t>
  </si>
  <si>
    <t>FirstName 210</t>
  </si>
  <si>
    <t>LastName 210</t>
  </si>
  <si>
    <t>FirstName 211</t>
  </si>
  <si>
    <t>LastName 211</t>
  </si>
  <si>
    <t>FirstName 212</t>
  </si>
  <si>
    <t>LastName 212</t>
  </si>
  <si>
    <t>FirstName 213</t>
  </si>
  <si>
    <t>LastName 213</t>
  </si>
  <si>
    <t>FirstName 214</t>
  </si>
  <si>
    <t>LastName 214</t>
  </si>
  <si>
    <t>FirstName 215</t>
  </si>
  <si>
    <t>LastName 215</t>
  </si>
  <si>
    <t>FirstName 216</t>
  </si>
  <si>
    <t>LastName 216</t>
  </si>
  <si>
    <t>CA-9A26-249</t>
  </si>
  <si>
    <t>Grade 8 ELA - Interim Assessment (ICA)</t>
  </si>
  <si>
    <t>G8</t>
  </si>
  <si>
    <t>FirstName 217</t>
  </si>
  <si>
    <t>LastName 217</t>
  </si>
  <si>
    <t>FirstName 218</t>
  </si>
  <si>
    <t>LastName 218</t>
  </si>
  <si>
    <t>CA-B80B-251</t>
  </si>
  <si>
    <t>FirstName 219</t>
  </si>
  <si>
    <t>LastName 219</t>
  </si>
  <si>
    <t>FirstName 220</t>
  </si>
  <si>
    <t>LastName 220</t>
  </si>
  <si>
    <t>FirstName 221</t>
  </si>
  <si>
    <t>LastName 221</t>
  </si>
  <si>
    <t>FirstName 222</t>
  </si>
  <si>
    <t>LastName 222</t>
  </si>
  <si>
    <t>FirstName 223</t>
  </si>
  <si>
    <t>LastName 223</t>
  </si>
  <si>
    <t>FirstName 224</t>
  </si>
  <si>
    <t>LastName 224</t>
  </si>
  <si>
    <t>FirstName 225</t>
  </si>
  <si>
    <t>LastName 225</t>
  </si>
  <si>
    <t>FirstName 226</t>
  </si>
  <si>
    <t>LastName 226</t>
  </si>
  <si>
    <t>CA-A47F-253</t>
  </si>
  <si>
    <t>FirstName 227</t>
  </si>
  <si>
    <t>LastName 227</t>
  </si>
  <si>
    <t>FirstName 228</t>
  </si>
  <si>
    <t>LastName 228</t>
  </si>
  <si>
    <t>FirstName 229</t>
  </si>
  <si>
    <t>LastName 229</t>
  </si>
  <si>
    <t>FirstName 230</t>
  </si>
  <si>
    <t>LastName 230</t>
  </si>
  <si>
    <t>FirstName 231</t>
  </si>
  <si>
    <t>LastName 231</t>
  </si>
  <si>
    <t>FirstName 232</t>
  </si>
  <si>
    <t>LastName 232</t>
  </si>
  <si>
    <t>CA-2D8E-229</t>
  </si>
  <si>
    <t>FirstName 233</t>
  </si>
  <si>
    <t>LastName 233</t>
  </si>
  <si>
    <t>FirstName 234</t>
  </si>
  <si>
    <t>LastName 234</t>
  </si>
  <si>
    <t>FirstName 235</t>
  </si>
  <si>
    <t>LastName 235</t>
  </si>
  <si>
    <t>FirstName 236</t>
  </si>
  <si>
    <t>LastName 236</t>
  </si>
  <si>
    <t>FirstName 237</t>
  </si>
  <si>
    <t>LastName 237</t>
  </si>
  <si>
    <t>FirstName 238</t>
  </si>
  <si>
    <t>LastName 238</t>
  </si>
  <si>
    <t>FirstName 239</t>
  </si>
  <si>
    <t>LastName 239</t>
  </si>
  <si>
    <t>FirstName 240</t>
  </si>
  <si>
    <t>LastName 240</t>
  </si>
  <si>
    <t>FirstName 241</t>
  </si>
  <si>
    <t>LastName 241</t>
  </si>
  <si>
    <t>FirstName 242</t>
  </si>
  <si>
    <t>LastName 242</t>
  </si>
  <si>
    <t>CA-C578-228</t>
  </si>
  <si>
    <t>FirstName 243</t>
  </si>
  <si>
    <t>LastName 243</t>
  </si>
  <si>
    <t>FirstName 244</t>
  </si>
  <si>
    <t>LastName 244</t>
  </si>
  <si>
    <t>FirstName 245</t>
  </si>
  <si>
    <t>LastName 245</t>
  </si>
  <si>
    <t>TDS_ASL0|TDS_ClosedCap0|TDS_PM0|TDS_PoD0|TDS_TTS0|TDS_TTS_Item|NEA0</t>
  </si>
  <si>
    <t>FirstName 246</t>
  </si>
  <si>
    <t>LastName 246</t>
  </si>
  <si>
    <t>FirstName 247</t>
  </si>
  <si>
    <t>LastName 247</t>
  </si>
  <si>
    <t>FirstName 248</t>
  </si>
  <si>
    <t>LastName 248</t>
  </si>
  <si>
    <t>FirstName 249</t>
  </si>
  <si>
    <t>LastName 249</t>
  </si>
  <si>
    <t>FirstName 250</t>
  </si>
  <si>
    <t>LastName 250</t>
  </si>
  <si>
    <t>FirstName 251</t>
  </si>
  <si>
    <t>LastName 251</t>
  </si>
  <si>
    <t>FirstName 252</t>
  </si>
  <si>
    <t>LastName 252</t>
  </si>
  <si>
    <t>FirstName 253</t>
  </si>
  <si>
    <t>LastName 253</t>
  </si>
  <si>
    <t>FirstName 254</t>
  </si>
  <si>
    <t>LastName 254</t>
  </si>
  <si>
    <t>TDS_ASL0|TDS_ClosedCap0|TDS_PM0|TDS_PoD0|TDS_TTS_Stim&amp;TDS_TTS_Item|NEA0</t>
  </si>
  <si>
    <t>FirstName 255</t>
  </si>
  <si>
    <t>LastName 255</t>
  </si>
  <si>
    <t>FirstName 256</t>
  </si>
  <si>
    <t>LastName 256</t>
  </si>
  <si>
    <t>FirstName 257</t>
  </si>
  <si>
    <t>LastName 257</t>
  </si>
  <si>
    <t>FirstName 258</t>
  </si>
  <si>
    <t>LastName 258</t>
  </si>
  <si>
    <t>FirstName 259</t>
  </si>
  <si>
    <t>LastName 259</t>
  </si>
  <si>
    <t>FirstName 260</t>
  </si>
  <si>
    <t>LastName 260</t>
  </si>
  <si>
    <t>FirstName 261</t>
  </si>
  <si>
    <t>LastName 261</t>
  </si>
  <si>
    <t>FirstName 262</t>
  </si>
  <si>
    <t>LastName 262</t>
  </si>
  <si>
    <t>CA-97CC-213</t>
  </si>
  <si>
    <t>FirstName 263</t>
  </si>
  <si>
    <t>LastName 263</t>
  </si>
  <si>
    <t>FirstName 264</t>
  </si>
  <si>
    <t>LastName 264</t>
  </si>
  <si>
    <t>FirstName 265</t>
  </si>
  <si>
    <t>LastName 265</t>
  </si>
  <si>
    <t>FirstName 266</t>
  </si>
  <si>
    <t>LastName 266</t>
  </si>
  <si>
    <t>FirstName 267</t>
  </si>
  <si>
    <t>LastName 267</t>
  </si>
  <si>
    <t>FirstName 268</t>
  </si>
  <si>
    <t>LastName 268</t>
  </si>
  <si>
    <t>FirstName 269</t>
  </si>
  <si>
    <t>LastName 269</t>
  </si>
  <si>
    <t>FirstName 270</t>
  </si>
  <si>
    <t>LastName 270</t>
  </si>
  <si>
    <t>CA-03A2-260</t>
  </si>
  <si>
    <t>TDS_ASL0|TDS_ClosedCap0|TDS_PM0|TDS_PoD0|TDS_TTS_Item|NEA0</t>
  </si>
  <si>
    <t>FirstName 271</t>
  </si>
  <si>
    <t>LastName 271</t>
  </si>
  <si>
    <t>FirstName 272</t>
  </si>
  <si>
    <t>LastName 272</t>
  </si>
  <si>
    <t>CA-039A-242</t>
  </si>
  <si>
    <t>FirstName 273</t>
  </si>
  <si>
    <t>LastName 273</t>
  </si>
  <si>
    <t>FirstName 274</t>
  </si>
  <si>
    <t>LastName 274</t>
  </si>
  <si>
    <t>CA-DB78-261</t>
  </si>
  <si>
    <t>TDS_ASL0|TDS_ClosedCap1|TDS_PM0|TDS_PoD0|TDS_TTS_Stim&amp;TDS_TTS_Item|NEA0</t>
  </si>
  <si>
    <t>FirstName 275</t>
  </si>
  <si>
    <t>LastName 275</t>
  </si>
  <si>
    <t>FirstName 276</t>
  </si>
  <si>
    <t>LastName 276</t>
  </si>
  <si>
    <t>FirstName 277</t>
  </si>
  <si>
    <t>LastName 277</t>
  </si>
  <si>
    <t>FirstName 278</t>
  </si>
  <si>
    <t>LastName 278</t>
  </si>
  <si>
    <t>FirstName 279</t>
  </si>
  <si>
    <t>LastName 279</t>
  </si>
  <si>
    <t>FirstName 280</t>
  </si>
  <si>
    <t>LastName 280</t>
  </si>
  <si>
    <t>FirstName 281</t>
  </si>
  <si>
    <t>LastName 281</t>
  </si>
  <si>
    <t>FirstName 282</t>
  </si>
  <si>
    <t>LastName 282</t>
  </si>
  <si>
    <t>FirstName 283</t>
  </si>
  <si>
    <t>LastName 283</t>
  </si>
  <si>
    <t>FirstName 284</t>
  </si>
  <si>
    <t>LastName 284</t>
  </si>
  <si>
    <t>FirstName 285</t>
  </si>
  <si>
    <t>LastName 285</t>
  </si>
  <si>
    <t>FirstName 286</t>
  </si>
  <si>
    <t>LastName 286</t>
  </si>
  <si>
    <t>FirstName 287</t>
  </si>
  <si>
    <t>LastName 287</t>
  </si>
  <si>
    <t>FirstName 288</t>
  </si>
  <si>
    <t>LastName 288</t>
  </si>
  <si>
    <t>FirstName 289</t>
  </si>
  <si>
    <t>LastName 289</t>
  </si>
  <si>
    <t>FirstName 290</t>
  </si>
  <si>
    <t>LastName 290</t>
  </si>
  <si>
    <t>FirstName 291</t>
  </si>
  <si>
    <t>LastName 291</t>
  </si>
  <si>
    <t>FirstName 292</t>
  </si>
  <si>
    <t>LastName 292</t>
  </si>
  <si>
    <t>FirstName 293</t>
  </si>
  <si>
    <t>LastName 293</t>
  </si>
  <si>
    <t>FirstName 294</t>
  </si>
  <si>
    <t>LastName 294</t>
  </si>
  <si>
    <t>CA-0D94-257</t>
  </si>
  <si>
    <t>Downtown College Prep - Alum Rock</t>
  </si>
  <si>
    <t>FirstName 295</t>
  </si>
  <si>
    <t>LastName 295</t>
  </si>
  <si>
    <t>FirstName 296</t>
  </si>
  <si>
    <t>LastName 296</t>
  </si>
  <si>
    <t>FirstName 297</t>
  </si>
  <si>
    <t>LastName 297</t>
  </si>
  <si>
    <t>FirstName 298</t>
  </si>
  <si>
    <t>LastName 298</t>
  </si>
  <si>
    <t>FirstName 299</t>
  </si>
  <si>
    <t>LastName 299</t>
  </si>
  <si>
    <t>FirstName 300</t>
  </si>
  <si>
    <t>LastName 300</t>
  </si>
  <si>
    <t>FirstName 301</t>
  </si>
  <si>
    <t>LastName 301</t>
  </si>
  <si>
    <t>FirstName 302</t>
  </si>
  <si>
    <t>LastName 302</t>
  </si>
  <si>
    <t>CA-FB1B-256</t>
  </si>
  <si>
    <t>TDS_ASL0|TDS_ClosedCap0|TDS_PM0|TDS_PoD0|TDS_TTS0|NEA0|NEA_RA_Stimuli</t>
  </si>
  <si>
    <t>FirstName 303</t>
  </si>
  <si>
    <t>LastName 303</t>
  </si>
  <si>
    <t>FirstName 304</t>
  </si>
  <si>
    <t>LastName 304</t>
  </si>
  <si>
    <t>FirstName 305</t>
  </si>
  <si>
    <t>LastName 305</t>
  </si>
  <si>
    <t>FirstName 306</t>
  </si>
  <si>
    <t>LastName 306</t>
  </si>
  <si>
    <t>FirstName 307</t>
  </si>
  <si>
    <t>LastName 307</t>
  </si>
  <si>
    <t>FirstName 308</t>
  </si>
  <si>
    <t>LastName 308</t>
  </si>
  <si>
    <t>FirstName 309</t>
  </si>
  <si>
    <t>LastName 309</t>
  </si>
  <si>
    <t>FirstName 310</t>
  </si>
  <si>
    <t>LastName 310</t>
  </si>
  <si>
    <t>FirstName 311</t>
  </si>
  <si>
    <t>LastName 311</t>
  </si>
  <si>
    <t>FirstName 312</t>
  </si>
  <si>
    <t>LastName 312</t>
  </si>
  <si>
    <t>Vietnamese</t>
  </si>
  <si>
    <t>FirstName 313</t>
  </si>
  <si>
    <t>LastName 313</t>
  </si>
  <si>
    <t>FirstName 314</t>
  </si>
  <si>
    <t>LastName 314</t>
  </si>
  <si>
    <t>FirstName 315</t>
  </si>
  <si>
    <t>LastName 315</t>
  </si>
  <si>
    <t>FirstName 316</t>
  </si>
  <si>
    <t>LastName 316</t>
  </si>
  <si>
    <t>FirstName 317</t>
  </si>
  <si>
    <t>LastName 317</t>
  </si>
  <si>
    <t>FirstName 318</t>
  </si>
  <si>
    <t>LastName 318</t>
  </si>
  <si>
    <t>FirstName 319</t>
  </si>
  <si>
    <t>LastName 319</t>
  </si>
  <si>
    <t>FirstName 320</t>
  </si>
  <si>
    <t>LastName 320</t>
  </si>
  <si>
    <t>FirstName 321</t>
  </si>
  <si>
    <t>LastName 321</t>
  </si>
  <si>
    <t>FirstName 322</t>
  </si>
  <si>
    <t>LastName 322</t>
  </si>
  <si>
    <t>FirstName 323</t>
  </si>
  <si>
    <t>LastName 323</t>
  </si>
  <si>
    <t>FirstName 324</t>
  </si>
  <si>
    <t>LastName 324</t>
  </si>
  <si>
    <t>FirstName 325</t>
  </si>
  <si>
    <t>LastName 325</t>
  </si>
  <si>
    <t>FirstName 326</t>
  </si>
  <si>
    <t>LastName 326</t>
  </si>
  <si>
    <t>FirstName 327</t>
  </si>
  <si>
    <t>LastName 327</t>
  </si>
  <si>
    <t>Nonstandardized Partial</t>
  </si>
  <si>
    <t>FirstName 328</t>
  </si>
  <si>
    <t>LastName 328</t>
  </si>
  <si>
    <t>FirstName 329</t>
  </si>
  <si>
    <t>LastName 329</t>
  </si>
  <si>
    <t>FirstName 330</t>
  </si>
  <si>
    <t>LastName 330</t>
  </si>
  <si>
    <t>FirstName 331</t>
  </si>
  <si>
    <t>LastName 331</t>
  </si>
  <si>
    <t>FirstName 332</t>
  </si>
  <si>
    <t>LastName 332</t>
  </si>
  <si>
    <t>FirstName 333</t>
  </si>
  <si>
    <t>LastName 333</t>
  </si>
  <si>
    <t>FirstName 334</t>
  </si>
  <si>
    <t>LastName 334</t>
  </si>
  <si>
    <t>FirstName 335</t>
  </si>
  <si>
    <t>LastName 335</t>
  </si>
  <si>
    <t>FirstName 336</t>
  </si>
  <si>
    <t>LastName 336</t>
  </si>
  <si>
    <t>FirstName 337</t>
  </si>
  <si>
    <t>LastName 337</t>
  </si>
  <si>
    <t>FirstName 338</t>
  </si>
  <si>
    <t>LastName 338</t>
  </si>
  <si>
    <t>FirstName 339</t>
  </si>
  <si>
    <t>LastName 339</t>
  </si>
  <si>
    <t>FirstName 340</t>
  </si>
  <si>
    <t>LastName 340</t>
  </si>
  <si>
    <t>FirstName 341</t>
  </si>
  <si>
    <t>LastName 341</t>
  </si>
  <si>
    <t>FirstName 342</t>
  </si>
  <si>
    <t>LastName 342</t>
  </si>
  <si>
    <t>FirstName 343</t>
  </si>
  <si>
    <t>LastName 343</t>
  </si>
  <si>
    <t>FirstName 344</t>
  </si>
  <si>
    <t>LastName 344</t>
  </si>
  <si>
    <t>FirstName 345</t>
  </si>
  <si>
    <t>LastName 345</t>
  </si>
  <si>
    <t>FirstName 346</t>
  </si>
  <si>
    <t>LastName 346</t>
  </si>
  <si>
    <t>FirstName 347</t>
  </si>
  <si>
    <t>LastName 347</t>
  </si>
  <si>
    <t>FirstName 348</t>
  </si>
  <si>
    <t>LastName 348</t>
  </si>
  <si>
    <t>FirstName 349</t>
  </si>
  <si>
    <t>LastName 349</t>
  </si>
  <si>
    <t>FirstName 350</t>
  </si>
  <si>
    <t>LastName 350</t>
  </si>
  <si>
    <t>FirstName 351</t>
  </si>
  <si>
    <t>LastName 351</t>
  </si>
  <si>
    <t>FirstName 352</t>
  </si>
  <si>
    <t>LastName 352</t>
  </si>
  <si>
    <t>FirstName 353</t>
  </si>
  <si>
    <t>LastName 353</t>
  </si>
  <si>
    <t>FirstName 354</t>
  </si>
  <si>
    <t>LastName 354</t>
  </si>
  <si>
    <t>FirstName 355</t>
  </si>
  <si>
    <t>LastName 355</t>
  </si>
  <si>
    <t>FirstName 356</t>
  </si>
  <si>
    <t>LastName 356</t>
  </si>
  <si>
    <t>FirstName 357</t>
  </si>
  <si>
    <t>LastName 357</t>
  </si>
  <si>
    <t>FirstName 358</t>
  </si>
  <si>
    <t>LastName 358</t>
  </si>
  <si>
    <t>FirstName 359</t>
  </si>
  <si>
    <t>LastName 359</t>
  </si>
  <si>
    <t>CA-5B85-254</t>
  </si>
  <si>
    <t>FirstName 360</t>
  </si>
  <si>
    <t>LastName 360</t>
  </si>
  <si>
    <t>FirstName 361</t>
  </si>
  <si>
    <t>LastName 361</t>
  </si>
  <si>
    <t>FirstName 362</t>
  </si>
  <si>
    <t>LastName 362</t>
  </si>
  <si>
    <t>FirstName 363</t>
  </si>
  <si>
    <t>LastName 363</t>
  </si>
  <si>
    <t>FirstName 364</t>
  </si>
  <si>
    <t>LastName 364</t>
  </si>
  <si>
    <t>FirstName 365</t>
  </si>
  <si>
    <t>LastName 365</t>
  </si>
  <si>
    <t>FirstName 366</t>
  </si>
  <si>
    <t>LastName 366</t>
  </si>
  <si>
    <t>Korean</t>
  </si>
  <si>
    <t>FirstName 367</t>
  </si>
  <si>
    <t>LastName 367</t>
  </si>
  <si>
    <t>FirstName 368</t>
  </si>
  <si>
    <t>LastName 368</t>
  </si>
  <si>
    <t>FirstName 369</t>
  </si>
  <si>
    <t>LastName 369</t>
  </si>
  <si>
    <t>FirstName 370</t>
  </si>
  <si>
    <t>LastName 370</t>
  </si>
  <si>
    <t>CA-9C2F-227</t>
  </si>
  <si>
    <t>FirstName 371</t>
  </si>
  <si>
    <t>LastName 371</t>
  </si>
  <si>
    <t>FirstName 372</t>
  </si>
  <si>
    <t>LastName 372</t>
  </si>
  <si>
    <t>CA-1E5A-240</t>
  </si>
  <si>
    <t>FirstName 373</t>
  </si>
  <si>
    <t>LastName 373</t>
  </si>
  <si>
    <t>FirstName 374</t>
  </si>
  <si>
    <t>LastName 374</t>
  </si>
  <si>
    <t>FirstName 375</t>
  </si>
  <si>
    <t>LastName 375</t>
  </si>
  <si>
    <t>FirstName 376</t>
  </si>
  <si>
    <t>LastName 376</t>
  </si>
  <si>
    <t>FirstName 377</t>
  </si>
  <si>
    <t>LastName 377</t>
  </si>
  <si>
    <t>FirstName 378</t>
  </si>
  <si>
    <t>LastName 378</t>
  </si>
  <si>
    <t>FirstName 379</t>
  </si>
  <si>
    <t>LastName 379</t>
  </si>
  <si>
    <t>FirstName 380</t>
  </si>
  <si>
    <t>LastName 380</t>
  </si>
  <si>
    <t>FirstName 381</t>
  </si>
  <si>
    <t>LastName 381</t>
  </si>
  <si>
    <t>FirstName 382</t>
  </si>
  <si>
    <t>LastName 382</t>
  </si>
  <si>
    <t>FirstName 383</t>
  </si>
  <si>
    <t>LastName 383</t>
  </si>
  <si>
    <t>FirstName 384</t>
  </si>
  <si>
    <t>LastName 384</t>
  </si>
  <si>
    <t>FirstName 385</t>
  </si>
  <si>
    <t>LastName 385</t>
  </si>
  <si>
    <t>FirstName 386</t>
  </si>
  <si>
    <t>LastName 386</t>
  </si>
  <si>
    <t>FirstName 387</t>
  </si>
  <si>
    <t>LastName 387</t>
  </si>
  <si>
    <t>FirstName 388</t>
  </si>
  <si>
    <t>LastName 388</t>
  </si>
  <si>
    <t>FirstName 389</t>
  </si>
  <si>
    <t>LastName 389</t>
  </si>
  <si>
    <t>FirstName 390</t>
  </si>
  <si>
    <t>LastName 390</t>
  </si>
  <si>
    <t>FirstName 391</t>
  </si>
  <si>
    <t>LastName 391</t>
  </si>
  <si>
    <t>FirstName 392</t>
  </si>
  <si>
    <t>LastName 392</t>
  </si>
  <si>
    <t>FirstName 393</t>
  </si>
  <si>
    <t>LastName 393</t>
  </si>
  <si>
    <t>FirstName 394</t>
  </si>
  <si>
    <t>LastName 394</t>
  </si>
  <si>
    <t>FirstName 395</t>
  </si>
  <si>
    <t>LastName 395</t>
  </si>
  <si>
    <t>FirstName 396</t>
  </si>
  <si>
    <t>LastName 396</t>
  </si>
  <si>
    <t>FirstName 397</t>
  </si>
  <si>
    <t>LastName 397</t>
  </si>
  <si>
    <t>FirstName 398</t>
  </si>
  <si>
    <t>LastName 398</t>
  </si>
  <si>
    <t>FirstName 399</t>
  </si>
  <si>
    <t>LastName 399</t>
  </si>
  <si>
    <t>FirstName 400</t>
  </si>
  <si>
    <t>LastName 400</t>
  </si>
  <si>
    <t>FirstName 401</t>
  </si>
  <si>
    <t>LastName 401</t>
  </si>
  <si>
    <t>FirstName 402</t>
  </si>
  <si>
    <t>LastName 402</t>
  </si>
  <si>
    <t>FirstName 403</t>
  </si>
  <si>
    <t>LastName 403</t>
  </si>
  <si>
    <t>FirstName 404</t>
  </si>
  <si>
    <t>LastName 404</t>
  </si>
  <si>
    <t>FirstName 405</t>
  </si>
  <si>
    <t>LastName 405</t>
  </si>
  <si>
    <t>FirstName 406</t>
  </si>
  <si>
    <t>LastName 406</t>
  </si>
  <si>
    <t>FirstName 407</t>
  </si>
  <si>
    <t>LastName 407</t>
  </si>
  <si>
    <t>FirstName 408</t>
  </si>
  <si>
    <t>LastName 408</t>
  </si>
  <si>
    <t>FirstName 409</t>
  </si>
  <si>
    <t>LastName 409</t>
  </si>
  <si>
    <t>FirstName 410</t>
  </si>
  <si>
    <t>LastName 410</t>
  </si>
  <si>
    <t>FirstName 411</t>
  </si>
  <si>
    <t>LastName 411</t>
  </si>
  <si>
    <t>FirstName 412</t>
  </si>
  <si>
    <t>LastName 412</t>
  </si>
  <si>
    <t>FirstName 413</t>
  </si>
  <si>
    <t>LastName 413</t>
  </si>
  <si>
    <t>CA-09EC-223</t>
  </si>
  <si>
    <t>FirstName 414</t>
  </si>
  <si>
    <t>LastName 414</t>
  </si>
  <si>
    <t>FirstName 415</t>
  </si>
  <si>
    <t>LastName 415</t>
  </si>
  <si>
    <t>FirstName 416</t>
  </si>
  <si>
    <t>LastName 416</t>
  </si>
  <si>
    <t>FirstName 417</t>
  </si>
  <si>
    <t>LastName 417</t>
  </si>
  <si>
    <t>Filipino; Pilipino</t>
  </si>
  <si>
    <t>FirstName 418</t>
  </si>
  <si>
    <t>LastName 418</t>
  </si>
  <si>
    <t>FirstName 419</t>
  </si>
  <si>
    <t>LastName 419</t>
  </si>
  <si>
    <t>FirstName 420</t>
  </si>
  <si>
    <t>LastName 420</t>
  </si>
  <si>
    <t>FirstName 421</t>
  </si>
  <si>
    <t>LastName 421</t>
  </si>
  <si>
    <t>FirstName 422</t>
  </si>
  <si>
    <t>LastName 422</t>
  </si>
  <si>
    <t>FirstName 423</t>
  </si>
  <si>
    <t>LastName 423</t>
  </si>
  <si>
    <t>FirstName 424</t>
  </si>
  <si>
    <t>LastName 424</t>
  </si>
  <si>
    <t>FirstName 425</t>
  </si>
  <si>
    <t>LastName 425</t>
  </si>
  <si>
    <t>FirstName 426</t>
  </si>
  <si>
    <t>LastName 426</t>
  </si>
  <si>
    <t>FirstName 427</t>
  </si>
  <si>
    <t>LastName 427</t>
  </si>
  <si>
    <t>FirstName 428</t>
  </si>
  <si>
    <t>LastName 428</t>
  </si>
  <si>
    <t>FirstName 429</t>
  </si>
  <si>
    <t>LastName 429</t>
  </si>
  <si>
    <t>FirstName 430</t>
  </si>
  <si>
    <t>LastName 430</t>
  </si>
  <si>
    <t>FirstName 431</t>
  </si>
  <si>
    <t>LastName 431</t>
  </si>
  <si>
    <t>FirstName 432</t>
  </si>
  <si>
    <t>LastName 432</t>
  </si>
  <si>
    <t>FirstName 433</t>
  </si>
  <si>
    <t>LastName 433</t>
  </si>
  <si>
    <t>FirstName 434</t>
  </si>
  <si>
    <t>LastName 434</t>
  </si>
  <si>
    <t>FirstName 435</t>
  </si>
  <si>
    <t>LastName 435</t>
  </si>
  <si>
    <t>FirstName 436</t>
  </si>
  <si>
    <t>LastName 436</t>
  </si>
  <si>
    <t>FirstName 437</t>
  </si>
  <si>
    <t>LastName 437</t>
  </si>
  <si>
    <t>FirstName 438</t>
  </si>
  <si>
    <t>LastName 438</t>
  </si>
  <si>
    <t>FirstName 439</t>
  </si>
  <si>
    <t>LastName 439</t>
  </si>
  <si>
    <t>Panjabi; Punjabi</t>
  </si>
  <si>
    <t>FirstName 440</t>
  </si>
  <si>
    <t>LastName 440</t>
  </si>
  <si>
    <t>FirstName 441</t>
  </si>
  <si>
    <t>LastName 441</t>
  </si>
  <si>
    <t>FirstName 442</t>
  </si>
  <si>
    <t>LastName 442</t>
  </si>
  <si>
    <t>FirstName 443</t>
  </si>
  <si>
    <t>LastName 443</t>
  </si>
  <si>
    <t>FirstName 444</t>
  </si>
  <si>
    <t>LastName 444</t>
  </si>
  <si>
    <t>FirstName 445</t>
  </si>
  <si>
    <t>LastName 445</t>
  </si>
  <si>
    <t>FirstName 446</t>
  </si>
  <si>
    <t>LastName 446</t>
  </si>
  <si>
    <t>FirstName 447</t>
  </si>
  <si>
    <t>LastName 447</t>
  </si>
  <si>
    <t>FirstName 448</t>
  </si>
  <si>
    <t>LastName 448</t>
  </si>
  <si>
    <t>FirstName 449</t>
  </si>
  <si>
    <t>LastName 449</t>
  </si>
  <si>
    <t>FirstName 450</t>
  </si>
  <si>
    <t>LastName 450</t>
  </si>
  <si>
    <t>FirstName 451</t>
  </si>
  <si>
    <t>LastName 451</t>
  </si>
  <si>
    <t>FirstName 452</t>
  </si>
  <si>
    <t>LastName 452</t>
  </si>
  <si>
    <t>FirstName 453</t>
  </si>
  <si>
    <t>LastName 453</t>
  </si>
  <si>
    <t>FirstName 454</t>
  </si>
  <si>
    <t>LastName 454</t>
  </si>
  <si>
    <t>FirstName 455</t>
  </si>
  <si>
    <t>LastName 455</t>
  </si>
  <si>
    <t>FirstName 456</t>
  </si>
  <si>
    <t>LastName 456</t>
  </si>
  <si>
    <t>CA-4CBA-237</t>
  </si>
  <si>
    <t>FirstName 457</t>
  </si>
  <si>
    <t>LastName 457</t>
  </si>
  <si>
    <t>FirstName 458</t>
  </si>
  <si>
    <t>LastName 458</t>
  </si>
  <si>
    <t>FirstName 459</t>
  </si>
  <si>
    <t>LastName 459</t>
  </si>
  <si>
    <t>FirstName 460</t>
  </si>
  <si>
    <t>LastName 460</t>
  </si>
  <si>
    <t>FirstName 461</t>
  </si>
  <si>
    <t>LastName 461</t>
  </si>
  <si>
    <t>FirstName 462</t>
  </si>
  <si>
    <t>LastName 462</t>
  </si>
  <si>
    <t>FirstName 463</t>
  </si>
  <si>
    <t>LastName 463</t>
  </si>
  <si>
    <t>FirstName 464</t>
  </si>
  <si>
    <t>LastName 464</t>
  </si>
  <si>
    <t>FirstName 465</t>
  </si>
  <si>
    <t>LastName 465</t>
  </si>
  <si>
    <t>FirstName 466</t>
  </si>
  <si>
    <t>LastName 466</t>
  </si>
  <si>
    <t>FirstName 467</t>
  </si>
  <si>
    <t>LastName 467</t>
  </si>
  <si>
    <t>FirstName 468</t>
  </si>
  <si>
    <t>LastName 468</t>
  </si>
  <si>
    <t>FirstName 469</t>
  </si>
  <si>
    <t>LastName 469</t>
  </si>
  <si>
    <t>FirstName 470</t>
  </si>
  <si>
    <t>LastName 470</t>
  </si>
  <si>
    <t>FirstName 471</t>
  </si>
  <si>
    <t>LastName 471</t>
  </si>
  <si>
    <t>FirstName 472</t>
  </si>
  <si>
    <t>LastName 472</t>
  </si>
  <si>
    <t>FirstName 473</t>
  </si>
  <si>
    <t>LastName 473</t>
  </si>
  <si>
    <t>FirstName 474</t>
  </si>
  <si>
    <t>LastName 474</t>
  </si>
  <si>
    <t>FirstName 475</t>
  </si>
  <si>
    <t>LastName 475</t>
  </si>
  <si>
    <t>FirstName 476</t>
  </si>
  <si>
    <t>LastName 476</t>
  </si>
  <si>
    <t>FirstName 477</t>
  </si>
  <si>
    <t>LastName 477</t>
  </si>
  <si>
    <t>FirstName 478</t>
  </si>
  <si>
    <t>LastName 478</t>
  </si>
  <si>
    <t>FirstName 479</t>
  </si>
  <si>
    <t>LastName 479</t>
  </si>
  <si>
    <t>Hindi</t>
  </si>
  <si>
    <t>FirstName 480</t>
  </si>
  <si>
    <t>LastName 480</t>
  </si>
  <si>
    <t>FirstName 481</t>
  </si>
  <si>
    <t>LastName 481</t>
  </si>
  <si>
    <t>FirstName 482</t>
  </si>
  <si>
    <t>LastName 482</t>
  </si>
  <si>
    <t>FirstName 483</t>
  </si>
  <si>
    <t>LastName 483</t>
  </si>
  <si>
    <t>FirstName 484</t>
  </si>
  <si>
    <t>LastName 484</t>
  </si>
  <si>
    <t>FirstName 485</t>
  </si>
  <si>
    <t>LastName 485</t>
  </si>
  <si>
    <t>FirstName 486</t>
  </si>
  <si>
    <t>LastName 486</t>
  </si>
  <si>
    <t>FirstName 487</t>
  </si>
  <si>
    <t>LastName 487</t>
  </si>
  <si>
    <t>FirstName 488</t>
  </si>
  <si>
    <t>LastName 488</t>
  </si>
  <si>
    <t>FirstName 489</t>
  </si>
  <si>
    <t>LastName 489</t>
  </si>
  <si>
    <t>Arabic</t>
  </si>
  <si>
    <t>FirstName 490</t>
  </si>
  <si>
    <t>LastName 490</t>
  </si>
  <si>
    <t>FirstName 491</t>
  </si>
  <si>
    <t>LastName 491</t>
  </si>
  <si>
    <t>FirstName 492</t>
  </si>
  <si>
    <t>LastName 492</t>
  </si>
  <si>
    <t>FirstName 493</t>
  </si>
  <si>
    <t>LastName 493</t>
  </si>
  <si>
    <t>FirstName 494</t>
  </si>
  <si>
    <t>LastName 494</t>
  </si>
  <si>
    <t>FirstName 495</t>
  </si>
  <si>
    <t>LastName 495</t>
  </si>
  <si>
    <t>FirstName 496</t>
  </si>
  <si>
    <t>LastName 496</t>
  </si>
  <si>
    <t>FirstName 497</t>
  </si>
  <si>
    <t>LastName 497</t>
  </si>
  <si>
    <t>FirstName 498</t>
  </si>
  <si>
    <t>LastName 498</t>
  </si>
  <si>
    <t>FirstName 499</t>
  </si>
  <si>
    <t>LastName 499</t>
  </si>
  <si>
    <t>Code</t>
  </si>
  <si>
    <t>Description</t>
  </si>
  <si>
    <t>Cantonese</t>
  </si>
  <si>
    <t>Filipino (Pilipino or Tagalog)</t>
  </si>
  <si>
    <t>Portuguese</t>
  </si>
  <si>
    <t>Mandarin (Putonghua)</t>
  </si>
  <si>
    <t>Japanese</t>
  </si>
  <si>
    <t>Khmer (Cambodian)</t>
  </si>
  <si>
    <t>Lao</t>
  </si>
  <si>
    <t>Armenian</t>
  </si>
  <si>
    <t>Burmese</t>
  </si>
  <si>
    <t>Dutch</t>
  </si>
  <si>
    <t>Farsi (Persian)</t>
  </si>
  <si>
    <t>French</t>
  </si>
  <si>
    <t>German</t>
  </si>
  <si>
    <t>Greek</t>
  </si>
  <si>
    <t>Chamorro (Guamanian)</t>
  </si>
  <si>
    <t>Hebrew</t>
  </si>
  <si>
    <t>Hmong</t>
  </si>
  <si>
    <t>Hungarian</t>
  </si>
  <si>
    <t>Ilocano</t>
  </si>
  <si>
    <t>Indonesian</t>
  </si>
  <si>
    <t>Italian</t>
  </si>
  <si>
    <t>Punjabi</t>
  </si>
  <si>
    <t>Russian</t>
  </si>
  <si>
    <t>Samoan</t>
  </si>
  <si>
    <t>Thai</t>
  </si>
  <si>
    <t>Turkish</t>
  </si>
  <si>
    <t>Tongan</t>
  </si>
  <si>
    <t>Urdu</t>
  </si>
  <si>
    <t>Cebuano (Visayan)</t>
  </si>
  <si>
    <t>Sign Language</t>
  </si>
  <si>
    <t>Ukrainian</t>
  </si>
  <si>
    <t>Chaozhou (Chiuchow)</t>
  </si>
  <si>
    <t>Pashto</t>
  </si>
  <si>
    <t>Polish</t>
  </si>
  <si>
    <t>Assyrian</t>
  </si>
  <si>
    <t>Gujarati</t>
  </si>
  <si>
    <t>Mien (Yao)</t>
  </si>
  <si>
    <t>Rumanian</t>
  </si>
  <si>
    <t>Taiwanese</t>
  </si>
  <si>
    <t>Lahu</t>
  </si>
  <si>
    <t>Marshallese</t>
  </si>
  <si>
    <t>Mixteco</t>
  </si>
  <si>
    <t>Khmu</t>
  </si>
  <si>
    <t>Kurdish (Kurdi, Kurmanji)</t>
  </si>
  <si>
    <t>Serbo-Croatian (Bosnian, Croatian, Serbian)</t>
  </si>
  <si>
    <t>Toishanese</t>
  </si>
  <si>
    <t>Chaldean</t>
  </si>
  <si>
    <t>Albanian</t>
  </si>
  <si>
    <t>Bengali</t>
  </si>
  <si>
    <t>Telugu</t>
  </si>
  <si>
    <t>Tamil</t>
  </si>
  <si>
    <t>Marathi</t>
  </si>
  <si>
    <t>Kannada</t>
  </si>
  <si>
    <t>Haitian (Haitian Creole)</t>
  </si>
  <si>
    <t>Kachin (Jingpho)</t>
  </si>
  <si>
    <t>Karen languages</t>
  </si>
  <si>
    <t>Nepali</t>
  </si>
  <si>
    <t>Swahili</t>
  </si>
  <si>
    <t>Oromo</t>
  </si>
  <si>
    <t>Lingala</t>
  </si>
  <si>
    <t>Kinyarwanda</t>
  </si>
  <si>
    <t>Dzongkha</t>
  </si>
  <si>
    <t>Dinka</t>
  </si>
  <si>
    <t>Other non-English languages</t>
  </si>
  <si>
    <t>UU</t>
  </si>
  <si>
    <t>Unknown</t>
  </si>
  <si>
    <t>Overall</t>
  </si>
  <si>
    <t>Overall Txt</t>
  </si>
  <si>
    <t>Overall Scale</t>
  </si>
  <si>
    <t>Listening Txt</t>
  </si>
  <si>
    <t>Speaking Txt</t>
  </si>
  <si>
    <t>Reading Txt</t>
  </si>
  <si>
    <t>Writing 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</si>
</sst>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m\ d\,\ yyyy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0000FF"/>
      <name val="Arial"/>
    </font>
    <font>
      <sz val="10"/>
      <color rgb="FF222222"/>
      <name val="Arial"/>
    </font>
    <font>
      <b/>
      <sz val="10"/>
      <color theme="1"/>
      <name val="Arial"/>
    </font>
    <font>
      <b/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</fills>
  <borders count="3">
    <border>
      <left/>
      <right/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/>
    <xf numFmtId="0" fontId="4" fillId="0" borderId="0" xfId="0" applyFont="1" applyAlignment="1"/>
    <xf numFmtId="1" fontId="4" fillId="0" borderId="0" xfId="0" applyNumberFormat="1" applyFont="1" applyAlignment="1"/>
    <xf numFmtId="0" fontId="5" fillId="3" borderId="1" xfId="0" applyFont="1" applyFill="1" applyBorder="1" applyAlignment="1"/>
    <xf numFmtId="0" fontId="5" fillId="3" borderId="0" xfId="0" applyFont="1" applyFill="1" applyAlignment="1"/>
    <xf numFmtId="0" fontId="5" fillId="4" borderId="1" xfId="0" applyFont="1" applyFill="1" applyBorder="1" applyAlignment="1"/>
    <xf numFmtId="0" fontId="5" fillId="4" borderId="0" xfId="0" applyFont="1" applyFill="1" applyAlignment="1"/>
    <xf numFmtId="0" fontId="5" fillId="4" borderId="2" xfId="0" applyFont="1" applyFill="1" applyBorder="1" applyAlignment="1"/>
    <xf numFmtId="0" fontId="5" fillId="3" borderId="2" xfId="0" applyFont="1" applyFill="1" applyBorder="1" applyAlignment="1"/>
    <xf numFmtId="164" fontId="1" fillId="0" borderId="0" xfId="0" applyNumberFormat="1" applyFont="1" applyAlignment="1"/>
    <xf numFmtId="1" fontId="1" fillId="0" borderId="0" xfId="0" applyNumberFormat="1" applyFont="1" applyAlignment="1"/>
    <xf numFmtId="0" fontId="1" fillId="0" borderId="0" xfId="0" applyFont="1"/>
    <xf numFmtId="0" fontId="1" fillId="5" borderId="1" xfId="0" applyFont="1" applyFill="1" applyBorder="1"/>
    <xf numFmtId="0" fontId="1" fillId="5" borderId="0" xfId="0" applyFont="1" applyFill="1"/>
    <xf numFmtId="1" fontId="1" fillId="6" borderId="1" xfId="0" applyNumberFormat="1" applyFont="1" applyFill="1" applyBorder="1" applyAlignment="1"/>
    <xf numFmtId="1" fontId="1" fillId="6" borderId="0" xfId="0" applyNumberFormat="1" applyFont="1" applyFill="1"/>
    <xf numFmtId="0" fontId="1" fillId="6" borderId="0" xfId="0" applyFont="1" applyFill="1"/>
    <xf numFmtId="0" fontId="1" fillId="6" borderId="2" xfId="0" applyFont="1" applyFill="1" applyBorder="1"/>
    <xf numFmtId="0" fontId="1" fillId="5" borderId="0" xfId="0" applyFont="1" applyFill="1"/>
    <xf numFmtId="0" fontId="1" fillId="5" borderId="2" xfId="0" applyFont="1" applyFill="1" applyBorder="1"/>
    <xf numFmtId="4" fontId="1" fillId="6" borderId="0" xfId="0" applyNumberFormat="1" applyFont="1" applyFill="1"/>
    <xf numFmtId="0" fontId="1" fillId="6" borderId="0" xfId="0" applyFont="1" applyFill="1"/>
    <xf numFmtId="165" fontId="1" fillId="5" borderId="0" xfId="0" applyNumberFormat="1" applyFont="1" applyFill="1"/>
    <xf numFmtId="165" fontId="1" fillId="6" borderId="0" xfId="0" applyNumberFormat="1" applyFont="1" applyFill="1"/>
    <xf numFmtId="14" fontId="1" fillId="0" borderId="0" xfId="0" applyNumberFormat="1" applyFont="1" applyAlignment="1"/>
    <xf numFmtId="1" fontId="1" fillId="6" borderId="0" xfId="0" applyNumberFormat="1" applyFont="1" applyFill="1" applyAlignment="1"/>
    <xf numFmtId="165" fontId="1" fillId="0" borderId="0" xfId="0" applyNumberFormat="1" applyFont="1" applyAlignment="1"/>
    <xf numFmtId="9" fontId="1" fillId="0" borderId="0" xfId="0" applyNumberFormat="1" applyFont="1" applyAlignment="1"/>
    <xf numFmtId="10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4A7D6"/>
          <bgColor rgb="FFB4A7D6"/>
        </patternFill>
      </fill>
    </dxf>
    <dxf>
      <font>
        <color rgb="FF000000"/>
      </font>
      <fill>
        <patternFill patternType="solid">
          <fgColor rgb="FFB4A7D6"/>
          <bgColor rgb="FFB4A7D6"/>
        </patternFill>
      </fill>
    </dxf>
    <dxf>
      <fill>
        <patternFill patternType="solid">
          <fgColor rgb="FFD5A6BD"/>
          <bgColor rgb="FFD5A6BD"/>
        </patternFill>
      </fill>
    </dxf>
    <dxf>
      <font>
        <color rgb="FFFFFFFF"/>
      </font>
      <fill>
        <patternFill patternType="solid">
          <fgColor rgb="FFD5A6BD"/>
          <bgColor rgb="FFD5A6BD"/>
        </patternFill>
      </fill>
    </dxf>
    <dxf>
      <font>
        <color rgb="FFFFFFFF"/>
      </font>
      <fill>
        <patternFill patternType="solid">
          <fgColor rgb="FFB4A7D6"/>
          <bgColor rgb="FFB4A7D6"/>
        </patternFill>
      </fill>
    </dxf>
    <dxf>
      <font>
        <color rgb="FFFFFFFF"/>
      </font>
      <fill>
        <patternFill patternType="solid">
          <fgColor rgb="FFB4A7D6"/>
          <bgColor rgb="FFB4A7D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1"/>
  <sheetViews>
    <sheetView tabSelected="1" workbookViewId="0"/>
  </sheetViews>
  <sheetFormatPr defaultColWidth="14.42578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1" t="s">
        <v>3</v>
      </c>
    </row>
    <row r="5" spans="1:1" x14ac:dyDescent="0.2">
      <c r="A5" s="2" t="s">
        <v>4</v>
      </c>
    </row>
    <row r="7" spans="1:1" x14ac:dyDescent="0.2">
      <c r="A7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2" spans="1:1" x14ac:dyDescent="0.2">
      <c r="A12" s="1" t="s">
        <v>8</v>
      </c>
    </row>
    <row r="14" spans="1:1" x14ac:dyDescent="0.2">
      <c r="A14" s="1" t="s">
        <v>9</v>
      </c>
    </row>
    <row r="15" spans="1:1" x14ac:dyDescent="0.2">
      <c r="A15" s="1" t="s">
        <v>10</v>
      </c>
    </row>
    <row r="16" spans="1:1" x14ac:dyDescent="0.2">
      <c r="A16" s="1" t="s">
        <v>11</v>
      </c>
    </row>
    <row r="17" spans="1:1" x14ac:dyDescent="0.2">
      <c r="A17" s="1" t="s">
        <v>12</v>
      </c>
    </row>
    <row r="18" spans="1:1" x14ac:dyDescent="0.2">
      <c r="A18" s="1" t="s">
        <v>13</v>
      </c>
    </row>
    <row r="19" spans="1:1" x14ac:dyDescent="0.2">
      <c r="A19" s="1" t="s">
        <v>14</v>
      </c>
    </row>
    <row r="20" spans="1:1" x14ac:dyDescent="0.2">
      <c r="A20" s="1" t="s">
        <v>15</v>
      </c>
    </row>
    <row r="21" spans="1:1" x14ac:dyDescent="0.2">
      <c r="A21" s="1" t="s">
        <v>16</v>
      </c>
    </row>
    <row r="23" spans="1:1" x14ac:dyDescent="0.2">
      <c r="A23" s="1" t="s">
        <v>17</v>
      </c>
    </row>
    <row r="24" spans="1:1" x14ac:dyDescent="0.2">
      <c r="A24" s="1" t="s">
        <v>18</v>
      </c>
    </row>
    <row r="25" spans="1:1" x14ac:dyDescent="0.2">
      <c r="A25" s="1" t="s">
        <v>19</v>
      </c>
    </row>
    <row r="26" spans="1:1" x14ac:dyDescent="0.2">
      <c r="A26" s="1" t="s">
        <v>20</v>
      </c>
    </row>
    <row r="27" spans="1:1" x14ac:dyDescent="0.2">
      <c r="A27" s="1" t="s">
        <v>21</v>
      </c>
    </row>
    <row r="28" spans="1:1" x14ac:dyDescent="0.2">
      <c r="A28" s="1" t="s">
        <v>22</v>
      </c>
    </row>
    <row r="29" spans="1:1" x14ac:dyDescent="0.2">
      <c r="A29" s="1" t="s">
        <v>23</v>
      </c>
    </row>
    <row r="30" spans="1:1" x14ac:dyDescent="0.2">
      <c r="A30" s="1" t="s">
        <v>24</v>
      </c>
    </row>
    <row r="31" spans="1:1" x14ac:dyDescent="0.2">
      <c r="A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64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4.42578125" defaultRowHeight="15.75" customHeight="1" x14ac:dyDescent="0.2"/>
  <cols>
    <col min="1" max="1" width="11.42578125" customWidth="1"/>
    <col min="2" max="2" width="34" customWidth="1"/>
    <col min="3" max="3" width="6.85546875" customWidth="1"/>
    <col min="4" max="4" width="12.28515625" customWidth="1"/>
    <col min="5" max="5" width="13" customWidth="1"/>
    <col min="6" max="6" width="10.7109375" customWidth="1"/>
    <col min="7" max="7" width="6.42578125" customWidth="1"/>
    <col min="8" max="9" width="13.140625" customWidth="1"/>
    <col min="10" max="10" width="15.28515625" customWidth="1"/>
    <col min="11" max="11" width="20.28515625" customWidth="1"/>
    <col min="12" max="19" width="21.5703125" customWidth="1"/>
    <col min="20" max="21" width="21" customWidth="1"/>
    <col min="22" max="22" width="24.85546875" customWidth="1"/>
    <col min="23" max="23" width="23" customWidth="1"/>
    <col min="24" max="24" width="23.42578125" customWidth="1"/>
    <col min="25" max="26" width="26" customWidth="1"/>
    <col min="27" max="27" width="29.5703125" customWidth="1"/>
    <col min="28" max="37" width="23.42578125" customWidth="1"/>
  </cols>
  <sheetData>
    <row r="1" spans="1:37" x14ac:dyDescent="0.2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5" t="s">
        <v>31</v>
      </c>
      <c r="H1" s="4" t="s">
        <v>32</v>
      </c>
      <c r="I1" s="4" t="s">
        <v>33</v>
      </c>
      <c r="J1" s="4" t="s">
        <v>34</v>
      </c>
      <c r="K1" s="6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  <c r="Q1" s="7" t="s">
        <v>41</v>
      </c>
      <c r="R1" s="7" t="s">
        <v>42</v>
      </c>
      <c r="S1" s="7" t="s">
        <v>43</v>
      </c>
      <c r="T1" s="8" t="s">
        <v>44</v>
      </c>
      <c r="U1" s="9" t="s">
        <v>45</v>
      </c>
      <c r="V1" s="9" t="s">
        <v>46</v>
      </c>
      <c r="W1" s="9" t="s">
        <v>47</v>
      </c>
      <c r="X1" s="10" t="s">
        <v>48</v>
      </c>
      <c r="Y1" s="7" t="s">
        <v>49</v>
      </c>
      <c r="Z1" s="7" t="s">
        <v>50</v>
      </c>
      <c r="AA1" s="7" t="s">
        <v>51</v>
      </c>
      <c r="AB1" s="7" t="s">
        <v>52</v>
      </c>
      <c r="AC1" s="11" t="s">
        <v>53</v>
      </c>
      <c r="AD1" s="9" t="s">
        <v>54</v>
      </c>
      <c r="AE1" s="9" t="s">
        <v>55</v>
      </c>
      <c r="AF1" s="9" t="s">
        <v>56</v>
      </c>
      <c r="AG1" s="11" t="s">
        <v>57</v>
      </c>
      <c r="AH1" s="11" t="s">
        <v>58</v>
      </c>
      <c r="AI1" s="11" t="s">
        <v>59</v>
      </c>
      <c r="AJ1" s="9" t="s">
        <v>60</v>
      </c>
      <c r="AK1" s="9" t="s">
        <v>61</v>
      </c>
    </row>
    <row r="2" spans="1:37" x14ac:dyDescent="0.2">
      <c r="A2" s="1" t="s">
        <v>62</v>
      </c>
      <c r="B2" s="1" t="s">
        <v>63</v>
      </c>
      <c r="C2" s="1">
        <v>13371</v>
      </c>
      <c r="D2" s="1">
        <v>2257212284</v>
      </c>
      <c r="E2" s="1" t="s">
        <v>64</v>
      </c>
      <c r="F2" s="12">
        <v>40030</v>
      </c>
      <c r="G2" s="13">
        <v>6</v>
      </c>
      <c r="H2" s="1">
        <v>60</v>
      </c>
      <c r="I2" s="14" t="str">
        <f t="array" ref="I2">INDEX('Language Codes'!B:B,MATCH(H2,'Language Codes'!A:A,0))</f>
        <v>Somali</v>
      </c>
      <c r="J2" s="14" t="s">
        <v>65</v>
      </c>
      <c r="K2" s="15">
        <f t="array" ref="K2">IFERROR(INDEX('18-19 ELPAC Data'!C:C,MATCH(D2,'18-19 ELPAC Data'!B:B,0)),"")</f>
        <v>2</v>
      </c>
      <c r="L2" s="16" t="str">
        <f>IF(ISBLANK(K2),"","Spring 2019")</f>
        <v>Spring 2019</v>
      </c>
      <c r="M2" s="16">
        <f t="array" ref="M2">IFERROR(INDEX('18-19 ELPAC Data'!N:N,MATCH(D2,'18-19 ELPAC Data'!B:B,0)),"")</f>
        <v>2</v>
      </c>
      <c r="N2" s="16">
        <f t="array" ref="N2">IFERROR(INDEX('18-19 ELPAC Data'!Q:Q,MATCH(D2,'18-19 ELPAC Data'!B:B,0)),"")</f>
        <v>1</v>
      </c>
      <c r="O2" s="16">
        <f t="array" ref="O2">IFERROR(INDEX('18-19 ELPAC Data'!F:F,MATCH(D2,'18-19 ELPAC Data'!B:B,0)),"")</f>
        <v>2</v>
      </c>
      <c r="P2" s="16">
        <f t="array" ref="P2">IFERROR(INDEX('18-19 ELPAC Data'!H:H,MATCH(D2,'18-19 ELPAC Data'!B:B,0)),"")</f>
        <v>2</v>
      </c>
      <c r="Q2" s="16">
        <f t="array" ref="Q2">IFERROR(INDEX('18-19 ELPAC Data'!J:J,MATCH(D2,'18-19 ELPAC Data'!B:B,0)),"")</f>
        <v>2</v>
      </c>
      <c r="R2" s="16">
        <f t="array" ref="R2">IFERROR(INDEX('18-19 ELPAC Data'!L:L,MATCH(D2,'18-19 ELPAC Data'!B:B,0)),"")</f>
        <v>1</v>
      </c>
      <c r="S2" s="16" t="s">
        <v>65</v>
      </c>
      <c r="T2" s="17" t="str">
        <f t="shared" ref="T2:T642" si="0">IF(OR(ISBLANK(U2),U2="N/A"),"","Fall 20-21")</f>
        <v/>
      </c>
      <c r="U2" s="18"/>
      <c r="V2" s="19" t="str">
        <f t="shared" ref="V2:V642" si="1">IF(U2="N/A","No",
  IF(G2=5,IF(U2&gt;=204,"Yes","No"),
  IF(G2=6,IF(U2&gt;=210,"Yes","No"),
  IF(G2=7,IF(U2&gt;=214,"Yes","No"),
  IF(G2=8,IF(U2&gt;=217,"Yes","No"),
  IF(G2&gt;=9,IF(U2&gt;=219,"Yes","No"),"UNKNOWN GRADE"))))))</f>
        <v>No</v>
      </c>
      <c r="W2" s="19" t="str">
        <f t="shared" ref="W2:W642" si="2">IF(AND(V2="Yes",OR(K2=4,S2=4)),"Yes","No")</f>
        <v>No</v>
      </c>
      <c r="X2" s="20" t="str">
        <f t="shared" ref="X2:X642" si="3">IF(AND(ISBLANK(U2),OR(K2=4,S2=4)),"Yes","No")</f>
        <v>No</v>
      </c>
      <c r="Y2" s="21" t="str">
        <f t="array" ref="Y2">IF(OR(ISBLANK(Z2),Z2="N/A"),"",INDEX('ICA 20-21 ELA'!D:D,MATCH(D2,'ICA 20-21 ELA'!A:A,0)))</f>
        <v/>
      </c>
      <c r="Z2" s="21" t="s">
        <v>66</v>
      </c>
      <c r="AA2" s="21" t="s">
        <v>66</v>
      </c>
      <c r="AB2" s="16" t="str">
        <f t="shared" ref="AB2:AB642" si="4">IF(OR(AA2="",AA2="N/A"),"No",IF(AND(AA2&gt;=-25,OR(K2=4,S2=4)),"Yes","No"))</f>
        <v>No</v>
      </c>
      <c r="AC2" s="22" t="str">
        <f t="shared" ref="AC2:AC642" si="5">IF(AND(ISBLANK(AA2),OR(K2=4,S2=4)),"Yes","No")</f>
        <v>No</v>
      </c>
      <c r="AD2" s="19" t="str">
        <f t="array" ref="AD2">IF(ISBLANK(AE2),"",INDEX(WPAData!F:F,MATCH(C2,WPAData!A:A,0)))</f>
        <v/>
      </c>
      <c r="AE2" s="19"/>
      <c r="AF2" s="19" t="str">
        <f t="shared" ref="AF2:AF505" si="6">IF(AND(AE2&gt;2,OR(K2=4,S2=4)),"Yes","No")</f>
        <v>No</v>
      </c>
      <c r="AG2" s="15" t="str">
        <f t="array" ref="AG2">IFERROR(INDEX(LastEngGrade!G:G,MATCH(D2,LastEngGrade!A:A,0)),"")</f>
        <v>B</v>
      </c>
      <c r="AH2" s="16" t="str">
        <f t="array" ref="AH2">IFERROR(INDEX(LastEngGrade!C:C,MATCH(D2,LastEngGrade!A:A,0)),"")</f>
        <v>Humanities 6</v>
      </c>
      <c r="AI2" s="22" t="str">
        <f t="array" ref="AI2">IFERROR(INDEX(LastEngGrade!F:F,MATCH(D2,LastEngGrade!A:A,0)),"")</f>
        <v>Q1</v>
      </c>
      <c r="AJ2" s="23">
        <f t="array" ref="AJ2">IFERROR(INDEX(CurrentYearGPA!C:C,MATCH(D2,CurrentYearGPA!B:B,0)),"")</f>
        <v>2.67</v>
      </c>
      <c r="AK2" s="23" t="str">
        <f t="shared" ref="AK2:AK642" si="7">IF(OR(W2="Yes",AB2="Yes",AF2="Yes"),"Yes","No")</f>
        <v>No</v>
      </c>
    </row>
    <row r="3" spans="1:37" x14ac:dyDescent="0.2">
      <c r="A3" s="1" t="s">
        <v>62</v>
      </c>
      <c r="B3" s="1" t="s">
        <v>63</v>
      </c>
      <c r="C3" s="1">
        <v>14032</v>
      </c>
      <c r="D3" s="1">
        <v>3058046796</v>
      </c>
      <c r="E3" s="1" t="s">
        <v>67</v>
      </c>
      <c r="F3" s="12">
        <v>39088</v>
      </c>
      <c r="G3" s="13">
        <v>8</v>
      </c>
      <c r="H3" s="1">
        <v>1</v>
      </c>
      <c r="I3" s="14" t="str">
        <f t="array" ref="I3">INDEX('Language Codes'!B:B,MATCH(H3,'Language Codes'!A:A,0))</f>
        <v>Spanish</v>
      </c>
      <c r="J3" s="14" t="s">
        <v>65</v>
      </c>
      <c r="K3" s="15" t="str">
        <f t="array" ref="K3">IFERROR(INDEX('18-19 ELPAC Data'!C:C,MATCH(D3,'18-19 ELPAC Data'!B:B,0)),"")</f>
        <v/>
      </c>
      <c r="L3" s="16" t="str">
        <f t="shared" ref="L3:L642" si="8">IF(K3&gt;4,"","Spring 2019")</f>
        <v/>
      </c>
      <c r="M3" s="16">
        <f t="array" ref="M3">IFERROR(INDEX('18-19 ELPAC Data'!N:N,MATCH(D3,'18-19 ELPAC Data'!B:B,0)),"")</f>
        <v>0</v>
      </c>
      <c r="N3" s="16">
        <f t="array" ref="N3">IFERROR(INDEX('18-19 ELPAC Data'!Q:Q,MATCH(D3,'18-19 ELPAC Data'!B:B,0)),"")</f>
        <v>0</v>
      </c>
      <c r="O3" s="16" t="str">
        <f t="array" ref="O3">IFERROR(INDEX('18-19 ELPAC Data'!F:F,MATCH(D3,'18-19 ELPAC Data'!B:B,0)),"")</f>
        <v/>
      </c>
      <c r="P3" s="16" t="str">
        <f t="array" ref="P3">IFERROR(INDEX('18-19 ELPAC Data'!H:H,MATCH(D3,'18-19 ELPAC Data'!B:B,0)),"")</f>
        <v/>
      </c>
      <c r="Q3" s="16" t="str">
        <f t="array" ref="Q3">IFERROR(INDEX('18-19 ELPAC Data'!J:J,MATCH(D3,'18-19 ELPAC Data'!B:B,0)),"")</f>
        <v/>
      </c>
      <c r="R3" s="16" t="str">
        <f t="array" ref="R3">IFERROR(INDEX('18-19 ELPAC Data'!L:L,MATCH(D3,'18-19 ELPAC Data'!B:B,0)),"")</f>
        <v/>
      </c>
      <c r="S3" s="16" t="s">
        <v>65</v>
      </c>
      <c r="T3" s="17" t="str">
        <f t="shared" si="0"/>
        <v>Fall 20-21</v>
      </c>
      <c r="U3" s="24">
        <v>211</v>
      </c>
      <c r="V3" s="19" t="str">
        <f t="shared" si="1"/>
        <v>No</v>
      </c>
      <c r="W3" s="19" t="str">
        <f t="shared" si="2"/>
        <v>No</v>
      </c>
      <c r="X3" s="20" t="str">
        <f t="shared" si="3"/>
        <v>No</v>
      </c>
      <c r="Y3" s="21" t="str">
        <f t="array" ref="Y3">IF(OR(ISBLANK(Z3),Z3="N/A"),"",INDEX('ICA 20-21 ELA'!D:D,MATCH(D3,'ICA 20-21 ELA'!A:A,0)))</f>
        <v/>
      </c>
      <c r="Z3" s="21" t="s">
        <v>66</v>
      </c>
      <c r="AA3" s="21" t="s">
        <v>66</v>
      </c>
      <c r="AB3" s="16" t="str">
        <f t="shared" si="4"/>
        <v>No</v>
      </c>
      <c r="AC3" s="22" t="str">
        <f t="shared" si="5"/>
        <v>No</v>
      </c>
      <c r="AD3" s="19" t="str">
        <f t="array" ref="AD3">IF(ISBLANK(AE3),"",INDEX(WPAData!F:F,MATCH(C3,WPAData!A:A,0)))</f>
        <v/>
      </c>
      <c r="AE3" s="19"/>
      <c r="AF3" s="19" t="str">
        <f t="shared" si="6"/>
        <v>No</v>
      </c>
      <c r="AG3" s="15" t="str">
        <f t="array" ref="AG3">IFERROR(INDEX(LastEngGrade!G:G,MATCH(D3,LastEngGrade!A:A,0)),"")</f>
        <v>A+</v>
      </c>
      <c r="AH3" s="16" t="str">
        <f t="array" ref="AH3">IFERROR(INDEX(LastEngGrade!C:C,MATCH(D3,LastEngGrade!A:A,0)),"")</f>
        <v>Humanities 8</v>
      </c>
      <c r="AI3" s="22" t="str">
        <f t="array" ref="AI3">IFERROR(INDEX(LastEngGrade!F:F,MATCH(D3,LastEngGrade!A:A,0)),"")</f>
        <v>Q1</v>
      </c>
      <c r="AJ3" s="23">
        <f t="array" ref="AJ3">IFERROR(INDEX(CurrentYearGPA!C:C,MATCH(D3,CurrentYearGPA!B:B,0)),"")</f>
        <v>4</v>
      </c>
      <c r="AK3" s="23" t="str">
        <f t="shared" si="7"/>
        <v>No</v>
      </c>
    </row>
    <row r="4" spans="1:37" x14ac:dyDescent="0.2">
      <c r="A4" s="1" t="s">
        <v>68</v>
      </c>
      <c r="B4" s="1" t="s">
        <v>69</v>
      </c>
      <c r="C4" s="1">
        <v>12289</v>
      </c>
      <c r="D4" s="1">
        <v>7503957990</v>
      </c>
      <c r="E4" s="1" t="s">
        <v>70</v>
      </c>
      <c r="F4" s="12">
        <v>38422</v>
      </c>
      <c r="G4" s="13">
        <v>10</v>
      </c>
      <c r="H4" s="1">
        <v>1</v>
      </c>
      <c r="I4" s="14" t="str">
        <f t="array" ref="I4">INDEX('Language Codes'!B:B,MATCH(H4,'Language Codes'!A:A,0))</f>
        <v>Spanish</v>
      </c>
      <c r="J4" s="14" t="s">
        <v>65</v>
      </c>
      <c r="K4" s="15">
        <f t="array" ref="K4">IFERROR(INDEX('18-19 ELPAC Data'!C:C,MATCH(D4,'18-19 ELPAC Data'!B:B,0)),"")</f>
        <v>3</v>
      </c>
      <c r="L4" s="16" t="str">
        <f t="shared" si="8"/>
        <v>Spring 2019</v>
      </c>
      <c r="M4" s="16">
        <f t="array" ref="M4">IFERROR(INDEX('18-19 ELPAC Data'!N:N,MATCH(D4,'18-19 ELPAC Data'!B:B,0)),"")</f>
        <v>3</v>
      </c>
      <c r="N4" s="16">
        <f t="array" ref="N4">IFERROR(INDEX('18-19 ELPAC Data'!Q:Q,MATCH(D4,'18-19 ELPAC Data'!B:B,0)),"")</f>
        <v>2</v>
      </c>
      <c r="O4" s="16">
        <f t="array" ref="O4">IFERROR(INDEX('18-19 ELPAC Data'!F:F,MATCH(D4,'18-19 ELPAC Data'!B:B,0)),"")</f>
        <v>2</v>
      </c>
      <c r="P4" s="16">
        <f t="array" ref="P4">IFERROR(INDEX('18-19 ELPAC Data'!H:H,MATCH(D4,'18-19 ELPAC Data'!B:B,0)),"")</f>
        <v>2</v>
      </c>
      <c r="Q4" s="16">
        <f t="array" ref="Q4">IFERROR(INDEX('18-19 ELPAC Data'!J:J,MATCH(D4,'18-19 ELPAC Data'!B:B,0)),"")</f>
        <v>2</v>
      </c>
      <c r="R4" s="16">
        <f t="array" ref="R4">IFERROR(INDEX('18-19 ELPAC Data'!L:L,MATCH(D4,'18-19 ELPAC Data'!B:B,0)),"")</f>
        <v>2</v>
      </c>
      <c r="S4" s="16" t="s">
        <v>65</v>
      </c>
      <c r="T4" s="17" t="str">
        <f t="shared" si="0"/>
        <v/>
      </c>
      <c r="U4" s="24" t="s">
        <v>66</v>
      </c>
      <c r="V4" s="19" t="str">
        <f t="shared" si="1"/>
        <v>No</v>
      </c>
      <c r="W4" s="19" t="str">
        <f t="shared" si="2"/>
        <v>No</v>
      </c>
      <c r="X4" s="20" t="str">
        <f t="shared" si="3"/>
        <v>No</v>
      </c>
      <c r="Y4" s="21" t="str">
        <f t="array" ref="Y4">IF(OR(ISBLANK(Z4),Z4="N/A"),"",INDEX('ICA 20-21 ELA'!D:D,MATCH(D4,'ICA 20-21 ELA'!A:A,0)))</f>
        <v/>
      </c>
      <c r="Z4" s="16"/>
      <c r="AA4" s="16"/>
      <c r="AB4" s="16" t="str">
        <f t="shared" si="4"/>
        <v>No</v>
      </c>
      <c r="AC4" s="22" t="str">
        <f t="shared" si="5"/>
        <v>No</v>
      </c>
      <c r="AD4" s="19" t="str">
        <f t="array" ref="AD4">IF(ISBLANK(AE4),"",INDEX(WPAData!F:F,MATCH(C4,WPAData!A:A,0)))</f>
        <v/>
      </c>
      <c r="AE4" s="19"/>
      <c r="AF4" s="19" t="str">
        <f t="shared" si="6"/>
        <v>No</v>
      </c>
      <c r="AG4" s="15" t="str">
        <f t="array" ref="AG4">IFERROR(INDEX(LastEngGrade!G:G,MATCH(D4,LastEngGrade!A:A,0)),"")</f>
        <v>F</v>
      </c>
      <c r="AH4" s="16" t="str">
        <f t="array" ref="AH4">IFERROR(INDEX(LastEngGrade!C:C,MATCH(D4,LastEngGrade!A:A,0)),"")</f>
        <v>English II</v>
      </c>
      <c r="AI4" s="22" t="str">
        <f t="array" ref="AI4">IFERROR(INDEX(LastEngGrade!F:F,MATCH(D4,LastEngGrade!A:A,0)),"")</f>
        <v>P1</v>
      </c>
      <c r="AJ4" s="23">
        <f t="array" ref="AJ4">IFERROR(INDEX(CurrentYearGPA!C:C,MATCH(D4,CurrentYearGPA!B:B,0)),"")</f>
        <v>0</v>
      </c>
      <c r="AK4" s="23" t="str">
        <f t="shared" si="7"/>
        <v>No</v>
      </c>
    </row>
    <row r="5" spans="1:37" x14ac:dyDescent="0.2">
      <c r="A5" s="1" t="s">
        <v>71</v>
      </c>
      <c r="B5" s="1" t="s">
        <v>72</v>
      </c>
      <c r="C5" s="1">
        <v>13289</v>
      </c>
      <c r="D5" s="1">
        <v>2298814176</v>
      </c>
      <c r="E5" s="1" t="s">
        <v>73</v>
      </c>
      <c r="F5" s="12">
        <v>39022</v>
      </c>
      <c r="G5" s="13">
        <v>9</v>
      </c>
      <c r="H5" s="1">
        <v>1</v>
      </c>
      <c r="I5" s="14" t="str">
        <f t="array" ref="I5">INDEX('Language Codes'!B:B,MATCH(H5,'Language Codes'!A:A,0))</f>
        <v>Spanish</v>
      </c>
      <c r="J5" s="14" t="s">
        <v>65</v>
      </c>
      <c r="K5" s="15">
        <f t="array" ref="K5">IFERROR(INDEX('18-19 ELPAC Data'!C:C,MATCH(D5,'18-19 ELPAC Data'!B:B,0)),"")</f>
        <v>3</v>
      </c>
      <c r="L5" s="16" t="str">
        <f t="shared" si="8"/>
        <v>Spring 2019</v>
      </c>
      <c r="M5" s="16">
        <f t="array" ref="M5">IFERROR(INDEX('18-19 ELPAC Data'!N:N,MATCH(D5,'18-19 ELPAC Data'!B:B,0)),"")</f>
        <v>4</v>
      </c>
      <c r="N5" s="16">
        <f t="array" ref="N5">IFERROR(INDEX('18-19 ELPAC Data'!Q:Q,MATCH(D5,'18-19 ELPAC Data'!B:B,0)),"")</f>
        <v>2</v>
      </c>
      <c r="O5" s="16">
        <f t="array" ref="O5">IFERROR(INDEX('18-19 ELPAC Data'!F:F,MATCH(D5,'18-19 ELPAC Data'!B:B,0)),"")</f>
        <v>3</v>
      </c>
      <c r="P5" s="16">
        <f t="array" ref="P5">IFERROR(INDEX('18-19 ELPAC Data'!H:H,MATCH(D5,'18-19 ELPAC Data'!B:B,0)),"")</f>
        <v>3</v>
      </c>
      <c r="Q5" s="16">
        <f t="array" ref="Q5">IFERROR(INDEX('18-19 ELPAC Data'!J:J,MATCH(D5,'18-19 ELPAC Data'!B:B,0)),"")</f>
        <v>1</v>
      </c>
      <c r="R5" s="16">
        <f t="array" ref="R5">IFERROR(INDEX('18-19 ELPAC Data'!L:L,MATCH(D5,'18-19 ELPAC Data'!B:B,0)),"")</f>
        <v>2</v>
      </c>
      <c r="S5" s="16" t="s">
        <v>65</v>
      </c>
      <c r="T5" s="17" t="str">
        <f t="shared" si="0"/>
        <v/>
      </c>
      <c r="U5" s="24" t="s">
        <v>66</v>
      </c>
      <c r="V5" s="19" t="str">
        <f t="shared" si="1"/>
        <v>No</v>
      </c>
      <c r="W5" s="19" t="str">
        <f t="shared" si="2"/>
        <v>No</v>
      </c>
      <c r="X5" s="20" t="str">
        <f t="shared" si="3"/>
        <v>No</v>
      </c>
      <c r="Y5" s="25">
        <f t="array" ref="Y5">IF(OR(ISBLANK(Z5),Z5="N/A"),"",INDEX('ICA 20-21 ELA'!D:D,MATCH(D5,'ICA 20-21 ELA'!A:A,0)))</f>
        <v>44084</v>
      </c>
      <c r="Z5" s="21">
        <v>2481</v>
      </c>
      <c r="AA5" s="21">
        <v>-86</v>
      </c>
      <c r="AB5" s="16" t="str">
        <f t="shared" si="4"/>
        <v>No</v>
      </c>
      <c r="AC5" s="22" t="str">
        <f t="shared" si="5"/>
        <v>No</v>
      </c>
      <c r="AD5" s="26">
        <f t="array" ref="AD5">IF(ISBLANK(AE5),"",INDEX(WPAData!F:F,MATCH(C5,WPAData!A:A,0)))</f>
        <v>44119</v>
      </c>
      <c r="AE5" s="24">
        <v>3</v>
      </c>
      <c r="AF5" s="19" t="str">
        <f t="shared" si="6"/>
        <v>No</v>
      </c>
      <c r="AG5" s="15" t="str">
        <f t="array" ref="AG5">IFERROR(INDEX(LastEngGrade!G:G,MATCH(D5,LastEngGrade!A:A,0)),"")</f>
        <v>A</v>
      </c>
      <c r="AH5" s="16" t="str">
        <f t="array" ref="AH5">IFERROR(INDEX(LastEngGrade!C:C,MATCH(D5,LastEngGrade!A:A,0)),"")</f>
        <v>English I</v>
      </c>
      <c r="AI5" s="22" t="str">
        <f t="array" ref="AI5">IFERROR(INDEX(LastEngGrade!F:F,MATCH(D5,LastEngGrade!A:A,0)),"")</f>
        <v>Q1</v>
      </c>
      <c r="AJ5" s="23">
        <f t="array" ref="AJ5">IFERROR(INDEX(CurrentYearGPA!C:C,MATCH(D5,CurrentYearGPA!B:B,0)),"")</f>
        <v>3.4</v>
      </c>
      <c r="AK5" s="23" t="str">
        <f t="shared" si="7"/>
        <v>No</v>
      </c>
    </row>
    <row r="6" spans="1:37" x14ac:dyDescent="0.2">
      <c r="A6" s="1" t="s">
        <v>62</v>
      </c>
      <c r="B6" s="1" t="s">
        <v>63</v>
      </c>
      <c r="C6" s="1">
        <v>12980</v>
      </c>
      <c r="D6" s="1">
        <v>1527690431</v>
      </c>
      <c r="E6" s="1" t="s">
        <v>74</v>
      </c>
      <c r="F6" s="12">
        <v>39487</v>
      </c>
      <c r="G6" s="13">
        <v>7</v>
      </c>
      <c r="H6" s="1">
        <v>1</v>
      </c>
      <c r="I6" s="14" t="str">
        <f t="array" ref="I6">INDEX('Language Codes'!B:B,MATCH(H6,'Language Codes'!A:A,0))</f>
        <v>Spanish</v>
      </c>
      <c r="J6" s="14" t="s">
        <v>65</v>
      </c>
      <c r="K6" s="15">
        <f t="array" ref="K6">IFERROR(INDEX('18-19 ELPAC Data'!C:C,MATCH(D6,'18-19 ELPAC Data'!B:B,0)),"")</f>
        <v>4</v>
      </c>
      <c r="L6" s="16" t="str">
        <f t="shared" si="8"/>
        <v>Spring 2019</v>
      </c>
      <c r="M6" s="16">
        <f t="array" ref="M6">IFERROR(INDEX('18-19 ELPAC Data'!N:N,MATCH(D6,'18-19 ELPAC Data'!B:B,0)),"")</f>
        <v>4</v>
      </c>
      <c r="N6" s="16">
        <f t="array" ref="N6">IFERROR(INDEX('18-19 ELPAC Data'!Q:Q,MATCH(D6,'18-19 ELPAC Data'!B:B,0)),"")</f>
        <v>3</v>
      </c>
      <c r="O6" s="16">
        <f t="array" ref="O6">IFERROR(INDEX('18-19 ELPAC Data'!F:F,MATCH(D6,'18-19 ELPAC Data'!B:B,0)),"")</f>
        <v>2</v>
      </c>
      <c r="P6" s="16">
        <f t="array" ref="P6">IFERROR(INDEX('18-19 ELPAC Data'!H:H,MATCH(D6,'18-19 ELPAC Data'!B:B,0)),"")</f>
        <v>3</v>
      </c>
      <c r="Q6" s="16">
        <f t="array" ref="Q6">IFERROR(INDEX('18-19 ELPAC Data'!J:J,MATCH(D6,'18-19 ELPAC Data'!B:B,0)),"")</f>
        <v>2</v>
      </c>
      <c r="R6" s="16">
        <f t="array" ref="R6">IFERROR(INDEX('18-19 ELPAC Data'!L:L,MATCH(D6,'18-19 ELPAC Data'!B:B,0)),"")</f>
        <v>3</v>
      </c>
      <c r="S6" s="16" t="s">
        <v>65</v>
      </c>
      <c r="T6" s="17" t="str">
        <f t="shared" si="0"/>
        <v>Fall 20-21</v>
      </c>
      <c r="U6" s="24">
        <v>200</v>
      </c>
      <c r="V6" s="19" t="str">
        <f t="shared" si="1"/>
        <v>No</v>
      </c>
      <c r="W6" s="19" t="str">
        <f t="shared" si="2"/>
        <v>No</v>
      </c>
      <c r="X6" s="20" t="str">
        <f t="shared" si="3"/>
        <v>No</v>
      </c>
      <c r="Y6" s="21" t="str">
        <f t="array" ref="Y6">IF(OR(ISBLANK(Z6),Z6="N/A"),"",INDEX('ICA 20-21 ELA'!D:D,MATCH(D6,'ICA 20-21 ELA'!A:A,0)))</f>
        <v/>
      </c>
      <c r="Z6" s="21" t="s">
        <v>66</v>
      </c>
      <c r="AA6" s="21" t="s">
        <v>66</v>
      </c>
      <c r="AB6" s="16" t="str">
        <f t="shared" si="4"/>
        <v>No</v>
      </c>
      <c r="AC6" s="22" t="str">
        <f t="shared" si="5"/>
        <v>No</v>
      </c>
      <c r="AD6" s="19" t="str">
        <f t="array" ref="AD6">IF(ISBLANK(AE6),"",INDEX(WPAData!F:F,MATCH(C6,WPAData!A:A,0)))</f>
        <v/>
      </c>
      <c r="AE6" s="19"/>
      <c r="AF6" s="19" t="str">
        <f t="shared" si="6"/>
        <v>No</v>
      </c>
      <c r="AG6" s="15" t="str">
        <f t="array" ref="AG6">IFERROR(INDEX(LastEngGrade!G:G,MATCH(D6,LastEngGrade!A:A,0)),"")</f>
        <v>A+</v>
      </c>
      <c r="AH6" s="16" t="str">
        <f t="array" ref="AH6">IFERROR(INDEX(LastEngGrade!C:C,MATCH(D6,LastEngGrade!A:A,0)),"")</f>
        <v>Humanities 7</v>
      </c>
      <c r="AI6" s="22" t="str">
        <f t="array" ref="AI6">IFERROR(INDEX(LastEngGrade!F:F,MATCH(D6,LastEngGrade!A:A,0)),"")</f>
        <v>Q1</v>
      </c>
      <c r="AJ6" s="23">
        <f t="array" ref="AJ6">IFERROR(INDEX(CurrentYearGPA!C:C,MATCH(D6,CurrentYearGPA!B:B,0)),"")</f>
        <v>3.33</v>
      </c>
      <c r="AK6" s="23" t="str">
        <f t="shared" si="7"/>
        <v>No</v>
      </c>
    </row>
    <row r="7" spans="1:37" x14ac:dyDescent="0.2">
      <c r="A7" s="1" t="s">
        <v>75</v>
      </c>
      <c r="B7" s="1" t="s">
        <v>76</v>
      </c>
      <c r="C7" s="1">
        <v>13151</v>
      </c>
      <c r="D7" s="1">
        <v>1269340468</v>
      </c>
      <c r="E7" s="1" t="s">
        <v>77</v>
      </c>
      <c r="F7" s="12">
        <v>39286</v>
      </c>
      <c r="G7" s="13">
        <v>8</v>
      </c>
      <c r="H7" s="1">
        <v>1</v>
      </c>
      <c r="I7" s="14" t="str">
        <f t="array" ref="I7">INDEX('Language Codes'!B:B,MATCH(H7,'Language Codes'!A:A,0))</f>
        <v>Spanish</v>
      </c>
      <c r="J7" s="14" t="s">
        <v>78</v>
      </c>
      <c r="K7" s="15">
        <f t="array" ref="K7">IFERROR(INDEX('18-19 ELPAC Data'!C:C,MATCH(D7,'18-19 ELPAC Data'!B:B,0)),"")</f>
        <v>2</v>
      </c>
      <c r="L7" s="16" t="str">
        <f t="shared" si="8"/>
        <v>Spring 2019</v>
      </c>
      <c r="M7" s="16">
        <f t="array" ref="M7">IFERROR(INDEX('18-19 ELPAC Data'!N:N,MATCH(D7,'18-19 ELPAC Data'!B:B,0)),"")</f>
        <v>3</v>
      </c>
      <c r="N7" s="16">
        <f t="array" ref="N7">IFERROR(INDEX('18-19 ELPAC Data'!Q:Q,MATCH(D7,'18-19 ELPAC Data'!B:B,0)),"")</f>
        <v>2</v>
      </c>
      <c r="O7" s="16">
        <f t="array" ref="O7">IFERROR(INDEX('18-19 ELPAC Data'!F:F,MATCH(D7,'18-19 ELPAC Data'!B:B,0)),"")</f>
        <v>2</v>
      </c>
      <c r="P7" s="16">
        <f t="array" ref="P7">IFERROR(INDEX('18-19 ELPAC Data'!H:H,MATCH(D7,'18-19 ELPAC Data'!B:B,0)),"")</f>
        <v>2</v>
      </c>
      <c r="Q7" s="16">
        <f t="array" ref="Q7">IFERROR(INDEX('18-19 ELPAC Data'!J:J,MATCH(D7,'18-19 ELPAC Data'!B:B,0)),"")</f>
        <v>1</v>
      </c>
      <c r="R7" s="16">
        <f t="array" ref="R7">IFERROR(INDEX('18-19 ELPAC Data'!L:L,MATCH(D7,'18-19 ELPAC Data'!B:B,0)),"")</f>
        <v>2</v>
      </c>
      <c r="S7" s="16" t="s">
        <v>65</v>
      </c>
      <c r="T7" s="17" t="str">
        <f t="shared" si="0"/>
        <v>Fall 20-21</v>
      </c>
      <c r="U7" s="24">
        <v>193</v>
      </c>
      <c r="V7" s="19" t="str">
        <f t="shared" si="1"/>
        <v>No</v>
      </c>
      <c r="W7" s="19" t="str">
        <f t="shared" si="2"/>
        <v>No</v>
      </c>
      <c r="X7" s="20" t="str">
        <f t="shared" si="3"/>
        <v>No</v>
      </c>
      <c r="Y7" s="21" t="str">
        <f t="array" ref="Y7">IF(OR(ISBLANK(Z7),Z7="N/A"),"",INDEX('ICA 20-21 ELA'!D:D,MATCH(D7,'ICA 20-21 ELA'!A:A,0)))</f>
        <v/>
      </c>
      <c r="Z7" s="21" t="s">
        <v>66</v>
      </c>
      <c r="AA7" s="21" t="s">
        <v>66</v>
      </c>
      <c r="AB7" s="16" t="str">
        <f t="shared" si="4"/>
        <v>No</v>
      </c>
      <c r="AC7" s="22" t="str">
        <f t="shared" si="5"/>
        <v>No</v>
      </c>
      <c r="AD7" s="19" t="str">
        <f t="array" ref="AD7">IF(ISBLANK(AE7),"",INDEX(WPAData!F:F,MATCH(C7,WPAData!A:A,0)))</f>
        <v/>
      </c>
      <c r="AE7" s="19"/>
      <c r="AF7" s="19" t="str">
        <f t="shared" si="6"/>
        <v>No</v>
      </c>
      <c r="AG7" s="15" t="str">
        <f t="array" ref="AG7">IFERROR(INDEX(LastEngGrade!G:G,MATCH(D7,LastEngGrade!A:A,0)),"")</f>
        <v>F+</v>
      </c>
      <c r="AH7" s="16" t="str">
        <f t="array" ref="AH7">IFERROR(INDEX(LastEngGrade!C:C,MATCH(D7,LastEngGrade!A:A,0)),"")</f>
        <v>Humanities 8</v>
      </c>
      <c r="AI7" s="22" t="str">
        <f t="array" ref="AI7">IFERROR(INDEX(LastEngGrade!F:F,MATCH(D7,LastEngGrade!A:A,0)),"")</f>
        <v>Q1</v>
      </c>
      <c r="AJ7" s="23">
        <f t="array" ref="AJ7">IFERROR(INDEX(CurrentYearGPA!C:C,MATCH(D7,CurrentYearGPA!B:B,0)),"")</f>
        <v>2.33</v>
      </c>
      <c r="AK7" s="23" t="str">
        <f t="shared" si="7"/>
        <v>No</v>
      </c>
    </row>
    <row r="8" spans="1:37" x14ac:dyDescent="0.2">
      <c r="A8" s="1" t="s">
        <v>62</v>
      </c>
      <c r="B8" s="1" t="s">
        <v>63</v>
      </c>
      <c r="C8" s="1">
        <v>13579</v>
      </c>
      <c r="D8" s="1">
        <v>6388371360</v>
      </c>
      <c r="E8" s="1" t="s">
        <v>79</v>
      </c>
      <c r="F8" s="12">
        <v>39606</v>
      </c>
      <c r="G8" s="13">
        <v>7</v>
      </c>
      <c r="H8" s="1">
        <v>1</v>
      </c>
      <c r="I8" s="14" t="str">
        <f t="array" ref="I8">INDEX('Language Codes'!B:B,MATCH(H8,'Language Codes'!A:A,0))</f>
        <v>Spanish</v>
      </c>
      <c r="J8" s="14" t="s">
        <v>65</v>
      </c>
      <c r="K8" s="15">
        <f t="array" ref="K8">IFERROR(INDEX('18-19 ELPAC Data'!C:C,MATCH(D8,'18-19 ELPAC Data'!B:B,0)),"")</f>
        <v>3</v>
      </c>
      <c r="L8" s="16" t="str">
        <f t="shared" si="8"/>
        <v>Spring 2019</v>
      </c>
      <c r="M8" s="16">
        <f t="array" ref="M8">IFERROR(INDEX('18-19 ELPAC Data'!N:N,MATCH(D8,'18-19 ELPAC Data'!B:B,0)),"")</f>
        <v>3</v>
      </c>
      <c r="N8" s="16">
        <f t="array" ref="N8">IFERROR(INDEX('18-19 ELPAC Data'!Q:Q,MATCH(D8,'18-19 ELPAC Data'!B:B,0)),"")</f>
        <v>4</v>
      </c>
      <c r="O8" s="16">
        <f t="array" ref="O8">IFERROR(INDEX('18-19 ELPAC Data'!F:F,MATCH(D8,'18-19 ELPAC Data'!B:B,0)),"")</f>
        <v>1</v>
      </c>
      <c r="P8" s="16">
        <f t="array" ref="P8">IFERROR(INDEX('18-19 ELPAC Data'!H:H,MATCH(D8,'18-19 ELPAC Data'!B:B,0)),"")</f>
        <v>3</v>
      </c>
      <c r="Q8" s="16">
        <f t="array" ref="Q8">IFERROR(INDEX('18-19 ELPAC Data'!J:J,MATCH(D8,'18-19 ELPAC Data'!B:B,0)),"")</f>
        <v>3</v>
      </c>
      <c r="R8" s="16">
        <f t="array" ref="R8">IFERROR(INDEX('18-19 ELPAC Data'!L:L,MATCH(D8,'18-19 ELPAC Data'!B:B,0)),"")</f>
        <v>3</v>
      </c>
      <c r="S8" s="16" t="s">
        <v>65</v>
      </c>
      <c r="T8" s="17" t="str">
        <f t="shared" si="0"/>
        <v>Fall 20-21</v>
      </c>
      <c r="U8" s="24">
        <v>175</v>
      </c>
      <c r="V8" s="19" t="str">
        <f t="shared" si="1"/>
        <v>No</v>
      </c>
      <c r="W8" s="19" t="str">
        <f t="shared" si="2"/>
        <v>No</v>
      </c>
      <c r="X8" s="20" t="str">
        <f t="shared" si="3"/>
        <v>No</v>
      </c>
      <c r="Y8" s="21" t="str">
        <f t="array" ref="Y8">IF(OR(ISBLANK(Z8),Z8="N/A"),"",INDEX('ICA 20-21 ELA'!D:D,MATCH(D8,'ICA 20-21 ELA'!A:A,0)))</f>
        <v/>
      </c>
      <c r="Z8" s="21" t="s">
        <v>66</v>
      </c>
      <c r="AA8" s="21" t="s">
        <v>66</v>
      </c>
      <c r="AB8" s="16" t="str">
        <f t="shared" si="4"/>
        <v>No</v>
      </c>
      <c r="AC8" s="22" t="str">
        <f t="shared" si="5"/>
        <v>No</v>
      </c>
      <c r="AD8" s="19" t="str">
        <f t="array" ref="AD8">IF(ISBLANK(AE8),"",INDEX(WPAData!F:F,MATCH(C8,WPAData!A:A,0)))</f>
        <v/>
      </c>
      <c r="AE8" s="19"/>
      <c r="AF8" s="19" t="str">
        <f t="shared" si="6"/>
        <v>No</v>
      </c>
      <c r="AG8" s="15" t="str">
        <f t="array" ref="AG8">IFERROR(INDEX(LastEngGrade!G:G,MATCH(D8,LastEngGrade!A:A,0)),"")</f>
        <v>C-</v>
      </c>
      <c r="AH8" s="16" t="str">
        <f t="array" ref="AH8">IFERROR(INDEX(LastEngGrade!C:C,MATCH(D8,LastEngGrade!A:A,0)),"")</f>
        <v>Humanities 7</v>
      </c>
      <c r="AI8" s="22" t="str">
        <f t="array" ref="AI8">IFERROR(INDEX(LastEngGrade!F:F,MATCH(D8,LastEngGrade!A:A,0)),"")</f>
        <v>Q1</v>
      </c>
      <c r="AJ8" s="23">
        <f t="array" ref="AJ8">IFERROR(INDEX(CurrentYearGPA!C:C,MATCH(D8,CurrentYearGPA!B:B,0)),"")</f>
        <v>1</v>
      </c>
      <c r="AK8" s="23" t="str">
        <f t="shared" si="7"/>
        <v>No</v>
      </c>
    </row>
    <row r="9" spans="1:37" x14ac:dyDescent="0.2">
      <c r="A9" s="1" t="s">
        <v>62</v>
      </c>
      <c r="B9" s="1" t="s">
        <v>63</v>
      </c>
      <c r="C9" s="1">
        <v>12870</v>
      </c>
      <c r="D9" s="1">
        <v>6633871874</v>
      </c>
      <c r="E9" s="1" t="s">
        <v>80</v>
      </c>
      <c r="F9" s="27">
        <v>39396</v>
      </c>
      <c r="G9" s="13">
        <v>7</v>
      </c>
      <c r="H9" s="1">
        <v>1</v>
      </c>
      <c r="I9" s="14" t="str">
        <f t="array" ref="I9">INDEX('Language Codes'!B:B,MATCH(H9,'Language Codes'!A:A,0))</f>
        <v>Spanish</v>
      </c>
      <c r="J9" s="14" t="s">
        <v>65</v>
      </c>
      <c r="K9" s="15" t="str">
        <f t="array" ref="K9">IFERROR(INDEX('18-19 ELPAC Data'!C:C,MATCH(D9,'18-19 ELPAC Data'!B:B,0)),"")</f>
        <v/>
      </c>
      <c r="L9" s="16" t="str">
        <f t="shared" si="8"/>
        <v/>
      </c>
      <c r="M9" s="16">
        <f t="array" ref="M9">IFERROR(INDEX('18-19 ELPAC Data'!N:N,MATCH(D9,'18-19 ELPAC Data'!B:B,0)),"")</f>
        <v>0</v>
      </c>
      <c r="N9" s="16">
        <f t="array" ref="N9">IFERROR(INDEX('18-19 ELPAC Data'!Q:Q,MATCH(D9,'18-19 ELPAC Data'!B:B,0)),"")</f>
        <v>0</v>
      </c>
      <c r="O9" s="16" t="str">
        <f t="array" ref="O9">IFERROR(INDEX('18-19 ELPAC Data'!F:F,MATCH(D9,'18-19 ELPAC Data'!B:B,0)),"")</f>
        <v/>
      </c>
      <c r="P9" s="16" t="str">
        <f t="array" ref="P9">IFERROR(INDEX('18-19 ELPAC Data'!H:H,MATCH(D9,'18-19 ELPAC Data'!B:B,0)),"")</f>
        <v/>
      </c>
      <c r="Q9" s="16" t="str">
        <f t="array" ref="Q9">IFERROR(INDEX('18-19 ELPAC Data'!J:J,MATCH(D9,'18-19 ELPAC Data'!B:B,0)),"")</f>
        <v/>
      </c>
      <c r="R9" s="16" t="str">
        <f t="array" ref="R9">IFERROR(INDEX('18-19 ELPAC Data'!L:L,MATCH(D9,'18-19 ELPAC Data'!B:B,0)),"")</f>
        <v/>
      </c>
      <c r="S9" s="16" t="s">
        <v>65</v>
      </c>
      <c r="T9" s="17" t="str">
        <f t="shared" si="0"/>
        <v>Fall 20-21</v>
      </c>
      <c r="U9" s="24">
        <v>218</v>
      </c>
      <c r="V9" s="19" t="str">
        <f t="shared" si="1"/>
        <v>Yes</v>
      </c>
      <c r="W9" s="19" t="str">
        <f t="shared" si="2"/>
        <v>No</v>
      </c>
      <c r="X9" s="20" t="str">
        <f t="shared" si="3"/>
        <v>No</v>
      </c>
      <c r="Y9" s="21" t="str">
        <f t="array" ref="Y9">IF(OR(ISBLANK(Z9),Z9="N/A"),"",INDEX('ICA 20-21 ELA'!D:D,MATCH(D9,'ICA 20-21 ELA'!A:A,0)))</f>
        <v/>
      </c>
      <c r="Z9" s="21" t="s">
        <v>66</v>
      </c>
      <c r="AA9" s="21" t="s">
        <v>66</v>
      </c>
      <c r="AB9" s="16" t="str">
        <f t="shared" si="4"/>
        <v>No</v>
      </c>
      <c r="AC9" s="22" t="str">
        <f t="shared" si="5"/>
        <v>No</v>
      </c>
      <c r="AD9" s="19" t="str">
        <f t="array" ref="AD9">IF(ISBLANK(AE9),"",INDEX(WPAData!F:F,MATCH(C9,WPAData!A:A,0)))</f>
        <v/>
      </c>
      <c r="AE9" s="19"/>
      <c r="AF9" s="19" t="str">
        <f t="shared" si="6"/>
        <v>No</v>
      </c>
      <c r="AG9" s="15" t="str">
        <f t="array" ref="AG9">IFERROR(INDEX(LastEngGrade!G:G,MATCH(D9,LastEngGrade!A:A,0)),"")</f>
        <v>A+</v>
      </c>
      <c r="AH9" s="16" t="str">
        <f t="array" ref="AH9">IFERROR(INDEX(LastEngGrade!C:C,MATCH(D9,LastEngGrade!A:A,0)),"")</f>
        <v>Humanities 7</v>
      </c>
      <c r="AI9" s="22" t="str">
        <f t="array" ref="AI9">IFERROR(INDEX(LastEngGrade!F:F,MATCH(D9,LastEngGrade!A:A,0)),"")</f>
        <v>Q1</v>
      </c>
      <c r="AJ9" s="23">
        <f t="array" ref="AJ9">IFERROR(INDEX(CurrentYearGPA!C:C,MATCH(D9,CurrentYearGPA!B:B,0)),"")</f>
        <v>4</v>
      </c>
      <c r="AK9" s="23" t="str">
        <f t="shared" si="7"/>
        <v>No</v>
      </c>
    </row>
    <row r="10" spans="1:37" x14ac:dyDescent="0.2">
      <c r="A10" s="1" t="s">
        <v>71</v>
      </c>
      <c r="B10" s="1" t="s">
        <v>72</v>
      </c>
      <c r="C10" s="1">
        <v>12782</v>
      </c>
      <c r="D10" s="1">
        <v>8742781045</v>
      </c>
      <c r="E10" s="1" t="s">
        <v>81</v>
      </c>
      <c r="F10" s="27">
        <v>39032</v>
      </c>
      <c r="G10" s="13">
        <v>9</v>
      </c>
      <c r="H10" s="1">
        <v>1</v>
      </c>
      <c r="I10" s="14" t="str">
        <f t="array" ref="I10">INDEX('Language Codes'!B:B,MATCH(H10,'Language Codes'!A:A,0))</f>
        <v>Spanish</v>
      </c>
      <c r="J10" s="14" t="s">
        <v>65</v>
      </c>
      <c r="K10" s="15">
        <f t="array" ref="K10">IFERROR(INDEX('18-19 ELPAC Data'!C:C,MATCH(D10,'18-19 ELPAC Data'!B:B,0)),"")</f>
        <v>3</v>
      </c>
      <c r="L10" s="16" t="str">
        <f t="shared" si="8"/>
        <v>Spring 2019</v>
      </c>
      <c r="M10" s="16">
        <f t="array" ref="M10">IFERROR(INDEX('18-19 ELPAC Data'!N:N,MATCH(D10,'18-19 ELPAC Data'!B:B,0)),"")</f>
        <v>4</v>
      </c>
      <c r="N10" s="16">
        <f t="array" ref="N10">IFERROR(INDEX('18-19 ELPAC Data'!Q:Q,MATCH(D10,'18-19 ELPAC Data'!B:B,0)),"")</f>
        <v>2</v>
      </c>
      <c r="O10" s="16">
        <f t="array" ref="O10">IFERROR(INDEX('18-19 ELPAC Data'!F:F,MATCH(D10,'18-19 ELPAC Data'!B:B,0)),"")</f>
        <v>2</v>
      </c>
      <c r="P10" s="16">
        <f t="array" ref="P10">IFERROR(INDEX('18-19 ELPAC Data'!H:H,MATCH(D10,'18-19 ELPAC Data'!B:B,0)),"")</f>
        <v>3</v>
      </c>
      <c r="Q10" s="16">
        <f t="array" ref="Q10">IFERROR(INDEX('18-19 ELPAC Data'!J:J,MATCH(D10,'18-19 ELPAC Data'!B:B,0)),"")</f>
        <v>1</v>
      </c>
      <c r="R10" s="16">
        <f t="array" ref="R10">IFERROR(INDEX('18-19 ELPAC Data'!L:L,MATCH(D10,'18-19 ELPAC Data'!B:B,0)),"")</f>
        <v>2</v>
      </c>
      <c r="S10" s="16" t="s">
        <v>65</v>
      </c>
      <c r="T10" s="17" t="str">
        <f t="shared" si="0"/>
        <v/>
      </c>
      <c r="U10" s="24" t="s">
        <v>66</v>
      </c>
      <c r="V10" s="19" t="str">
        <f t="shared" si="1"/>
        <v>No</v>
      </c>
      <c r="W10" s="19" t="str">
        <f t="shared" si="2"/>
        <v>No</v>
      </c>
      <c r="X10" s="20" t="str">
        <f t="shared" si="3"/>
        <v>No</v>
      </c>
      <c r="Y10" s="25">
        <f t="array" ref="Y10">IF(OR(ISBLANK(Z10),Z10="N/A"),"",INDEX('ICA 20-21 ELA'!D:D,MATCH(D10,'ICA 20-21 ELA'!A:A,0)))</f>
        <v>44089</v>
      </c>
      <c r="Z10" s="21">
        <v>2445</v>
      </c>
      <c r="AA10" s="21">
        <v>-122</v>
      </c>
      <c r="AB10" s="16" t="str">
        <f t="shared" si="4"/>
        <v>No</v>
      </c>
      <c r="AC10" s="22" t="str">
        <f t="shared" si="5"/>
        <v>No</v>
      </c>
      <c r="AD10" s="19" t="str">
        <f t="array" ref="AD10">IF(ISBLANK(AE10),"",INDEX(WPAData!F:F,MATCH(C10,WPAData!A:A,0)))</f>
        <v/>
      </c>
      <c r="AE10" s="19"/>
      <c r="AF10" s="19" t="str">
        <f t="shared" si="6"/>
        <v>No</v>
      </c>
      <c r="AG10" s="15" t="str">
        <f t="array" ref="AG10">IFERROR(INDEX(LastEngGrade!G:G,MATCH(D10,LastEngGrade!A:A,0)),"")</f>
        <v>A</v>
      </c>
      <c r="AH10" s="16" t="str">
        <f t="array" ref="AH10">IFERROR(INDEX(LastEngGrade!C:C,MATCH(D10,LastEngGrade!A:A,0)),"")</f>
        <v>English I</v>
      </c>
      <c r="AI10" s="22" t="str">
        <f t="array" ref="AI10">IFERROR(INDEX(LastEngGrade!F:F,MATCH(D10,LastEngGrade!A:A,0)),"")</f>
        <v>Q1</v>
      </c>
      <c r="AJ10" s="23">
        <f t="array" ref="AJ10">IFERROR(INDEX(CurrentYearGPA!C:C,MATCH(D10,CurrentYearGPA!B:B,0)),"")</f>
        <v>2.9</v>
      </c>
      <c r="AK10" s="23" t="str">
        <f t="shared" si="7"/>
        <v>No</v>
      </c>
    </row>
    <row r="11" spans="1:37" x14ac:dyDescent="0.2">
      <c r="A11" s="1" t="s">
        <v>62</v>
      </c>
      <c r="B11" s="1" t="s">
        <v>63</v>
      </c>
      <c r="C11" s="1">
        <v>12627</v>
      </c>
      <c r="D11" s="1">
        <v>9966347335</v>
      </c>
      <c r="E11" s="1" t="s">
        <v>82</v>
      </c>
      <c r="F11" s="12">
        <v>39330</v>
      </c>
      <c r="G11" s="13">
        <v>8</v>
      </c>
      <c r="H11" s="1">
        <v>1</v>
      </c>
      <c r="I11" s="14" t="str">
        <f t="array" ref="I11">INDEX('Language Codes'!B:B,MATCH(H11,'Language Codes'!A:A,0))</f>
        <v>Spanish</v>
      </c>
      <c r="J11" s="14" t="s">
        <v>65</v>
      </c>
      <c r="K11" s="15">
        <f t="array" ref="K11">IFERROR(INDEX('18-19 ELPAC Data'!C:C,MATCH(D11,'18-19 ELPAC Data'!B:B,0)),"")</f>
        <v>3</v>
      </c>
      <c r="L11" s="16" t="str">
        <f t="shared" si="8"/>
        <v>Spring 2019</v>
      </c>
      <c r="M11" s="16">
        <f t="array" ref="M11">IFERROR(INDEX('18-19 ELPAC Data'!N:N,MATCH(D11,'18-19 ELPAC Data'!B:B,0)),"")</f>
        <v>4</v>
      </c>
      <c r="N11" s="16">
        <f t="array" ref="N11">IFERROR(INDEX('18-19 ELPAC Data'!Q:Q,MATCH(D11,'18-19 ELPAC Data'!B:B,0)),"")</f>
        <v>1</v>
      </c>
      <c r="O11" s="16">
        <f t="array" ref="O11">IFERROR(INDEX('18-19 ELPAC Data'!F:F,MATCH(D11,'18-19 ELPAC Data'!B:B,0)),"")</f>
        <v>2</v>
      </c>
      <c r="P11" s="16">
        <f t="array" ref="P11">IFERROR(INDEX('18-19 ELPAC Data'!H:H,MATCH(D11,'18-19 ELPAC Data'!B:B,0)),"")</f>
        <v>3</v>
      </c>
      <c r="Q11" s="16">
        <f t="array" ref="Q11">IFERROR(INDEX('18-19 ELPAC Data'!J:J,MATCH(D11,'18-19 ELPAC Data'!B:B,0)),"")</f>
        <v>1</v>
      </c>
      <c r="R11" s="16">
        <f t="array" ref="R11">IFERROR(INDEX('18-19 ELPAC Data'!L:L,MATCH(D11,'18-19 ELPAC Data'!B:B,0)),"")</f>
        <v>2</v>
      </c>
      <c r="S11" s="16" t="s">
        <v>65</v>
      </c>
      <c r="T11" s="17" t="str">
        <f t="shared" si="0"/>
        <v>Fall 20-21</v>
      </c>
      <c r="U11" s="24">
        <v>186</v>
      </c>
      <c r="V11" s="19" t="str">
        <f t="shared" si="1"/>
        <v>No</v>
      </c>
      <c r="W11" s="19" t="str">
        <f t="shared" si="2"/>
        <v>No</v>
      </c>
      <c r="X11" s="20" t="str">
        <f t="shared" si="3"/>
        <v>No</v>
      </c>
      <c r="Y11" s="21" t="str">
        <f t="array" ref="Y11">IF(OR(ISBLANK(Z11),Z11="N/A"),"",INDEX('ICA 20-21 ELA'!D:D,MATCH(D11,'ICA 20-21 ELA'!A:A,0)))</f>
        <v/>
      </c>
      <c r="Z11" s="21" t="s">
        <v>66</v>
      </c>
      <c r="AA11" s="21" t="s">
        <v>66</v>
      </c>
      <c r="AB11" s="16" t="str">
        <f t="shared" si="4"/>
        <v>No</v>
      </c>
      <c r="AC11" s="22" t="str">
        <f t="shared" si="5"/>
        <v>No</v>
      </c>
      <c r="AD11" s="19" t="str">
        <f t="array" ref="AD11">IF(ISBLANK(AE11),"",INDEX(WPAData!F:F,MATCH(C11,WPAData!A:A,0)))</f>
        <v/>
      </c>
      <c r="AE11" s="19"/>
      <c r="AF11" s="19" t="str">
        <f t="shared" si="6"/>
        <v>No</v>
      </c>
      <c r="AG11" s="15" t="str">
        <f t="array" ref="AG11">IFERROR(INDEX(LastEngGrade!G:G,MATCH(D11,LastEngGrade!A:A,0)),"")</f>
        <v>C</v>
      </c>
      <c r="AH11" s="16" t="str">
        <f t="array" ref="AH11">IFERROR(INDEX(LastEngGrade!C:C,MATCH(D11,LastEngGrade!A:A,0)),"")</f>
        <v>Humanities 8</v>
      </c>
      <c r="AI11" s="22" t="str">
        <f t="array" ref="AI11">IFERROR(INDEX(LastEngGrade!F:F,MATCH(D11,LastEngGrade!A:A,0)),"")</f>
        <v>Q1</v>
      </c>
      <c r="AJ11" s="23">
        <f t="array" ref="AJ11">IFERROR(INDEX(CurrentYearGPA!C:C,MATCH(D11,CurrentYearGPA!B:B,0)),"")</f>
        <v>2.33</v>
      </c>
      <c r="AK11" s="23" t="str">
        <f t="shared" si="7"/>
        <v>No</v>
      </c>
    </row>
    <row r="12" spans="1:37" x14ac:dyDescent="0.2">
      <c r="A12" s="1" t="s">
        <v>68</v>
      </c>
      <c r="B12" s="1" t="s">
        <v>69</v>
      </c>
      <c r="C12" s="1">
        <v>12626</v>
      </c>
      <c r="D12" s="1">
        <v>4327832362</v>
      </c>
      <c r="E12" s="1" t="s">
        <v>83</v>
      </c>
      <c r="F12" s="27">
        <v>39015</v>
      </c>
      <c r="G12" s="13">
        <v>9</v>
      </c>
      <c r="H12" s="1">
        <v>1</v>
      </c>
      <c r="I12" s="14" t="str">
        <f t="array" ref="I12">INDEX('Language Codes'!B:B,MATCH(H12,'Language Codes'!A:A,0))</f>
        <v>Spanish</v>
      </c>
      <c r="J12" s="14" t="s">
        <v>65</v>
      </c>
      <c r="K12" s="15">
        <f t="array" ref="K12">IFERROR(INDEX('18-19 ELPAC Data'!C:C,MATCH(D12,'18-19 ELPAC Data'!B:B,0)),"")</f>
        <v>3</v>
      </c>
      <c r="L12" s="16" t="str">
        <f t="shared" si="8"/>
        <v>Spring 2019</v>
      </c>
      <c r="M12" s="16">
        <f t="array" ref="M12">IFERROR(INDEX('18-19 ELPAC Data'!N:N,MATCH(D12,'18-19 ELPAC Data'!B:B,0)),"")</f>
        <v>4</v>
      </c>
      <c r="N12" s="16">
        <f t="array" ref="N12">IFERROR(INDEX('18-19 ELPAC Data'!Q:Q,MATCH(D12,'18-19 ELPAC Data'!B:B,0)),"")</f>
        <v>2</v>
      </c>
      <c r="O12" s="16">
        <f t="array" ref="O12">IFERROR(INDEX('18-19 ELPAC Data'!F:F,MATCH(D12,'18-19 ELPAC Data'!B:B,0)),"")</f>
        <v>2</v>
      </c>
      <c r="P12" s="16">
        <f t="array" ref="P12">IFERROR(INDEX('18-19 ELPAC Data'!H:H,MATCH(D12,'18-19 ELPAC Data'!B:B,0)),"")</f>
        <v>3</v>
      </c>
      <c r="Q12" s="16">
        <f t="array" ref="Q12">IFERROR(INDEX('18-19 ELPAC Data'!J:J,MATCH(D12,'18-19 ELPAC Data'!B:B,0)),"")</f>
        <v>2</v>
      </c>
      <c r="R12" s="16">
        <f t="array" ref="R12">IFERROR(INDEX('18-19 ELPAC Data'!L:L,MATCH(D12,'18-19 ELPAC Data'!B:B,0)),"")</f>
        <v>2</v>
      </c>
      <c r="S12" s="16" t="s">
        <v>65</v>
      </c>
      <c r="T12" s="17" t="str">
        <f t="shared" si="0"/>
        <v/>
      </c>
      <c r="U12" s="24" t="s">
        <v>66</v>
      </c>
      <c r="V12" s="19" t="str">
        <f t="shared" si="1"/>
        <v>No</v>
      </c>
      <c r="W12" s="19" t="str">
        <f t="shared" si="2"/>
        <v>No</v>
      </c>
      <c r="X12" s="20" t="str">
        <f t="shared" si="3"/>
        <v>No</v>
      </c>
      <c r="Y12" s="25">
        <f t="array" ref="Y12">IF(OR(ISBLANK(Z12),Z12="N/A"),"",INDEX('ICA 20-21 ELA'!D:D,MATCH(D12,'ICA 20-21 ELA'!A:A,0)))</f>
        <v>44076</v>
      </c>
      <c r="Z12" s="21">
        <v>2396</v>
      </c>
      <c r="AA12" s="21">
        <v>-171</v>
      </c>
      <c r="AB12" s="16" t="str">
        <f t="shared" si="4"/>
        <v>No</v>
      </c>
      <c r="AC12" s="22" t="str">
        <f t="shared" si="5"/>
        <v>No</v>
      </c>
      <c r="AD12" s="26">
        <f t="array" ref="AD12">IF(ISBLANK(AE12),"",INDEX(WPAData!F:F,MATCH(C12,WPAData!A:A,0)))</f>
        <v>44123</v>
      </c>
      <c r="AE12" s="24">
        <v>2</v>
      </c>
      <c r="AF12" s="19" t="str">
        <f t="shared" si="6"/>
        <v>No</v>
      </c>
      <c r="AG12" s="15" t="str">
        <f t="array" ref="AG12">IFERROR(INDEX(LastEngGrade!G:G,MATCH(D12,LastEngGrade!A:A,0)),"")</f>
        <v>A</v>
      </c>
      <c r="AH12" s="16" t="str">
        <f t="array" ref="AH12">IFERROR(INDEX(LastEngGrade!C:C,MATCH(D12,LastEngGrade!A:A,0)),"")</f>
        <v>English I</v>
      </c>
      <c r="AI12" s="22" t="str">
        <f t="array" ref="AI12">IFERROR(INDEX(LastEngGrade!F:F,MATCH(D12,LastEngGrade!A:A,0)),"")</f>
        <v>P1</v>
      </c>
      <c r="AJ12" s="23">
        <f t="array" ref="AJ12">IFERROR(INDEX(CurrentYearGPA!C:C,MATCH(D12,CurrentYearGPA!B:B,0)),"")</f>
        <v>3.75</v>
      </c>
      <c r="AK12" s="23" t="str">
        <f t="shared" si="7"/>
        <v>No</v>
      </c>
    </row>
    <row r="13" spans="1:37" x14ac:dyDescent="0.2">
      <c r="A13" s="1" t="s">
        <v>68</v>
      </c>
      <c r="B13" s="1" t="s">
        <v>69</v>
      </c>
      <c r="C13" s="1">
        <v>12643</v>
      </c>
      <c r="D13" s="1">
        <v>8130377981</v>
      </c>
      <c r="E13" s="1" t="s">
        <v>84</v>
      </c>
      <c r="F13" s="12">
        <v>38692</v>
      </c>
      <c r="G13" s="13">
        <v>9</v>
      </c>
      <c r="H13" s="1">
        <v>1</v>
      </c>
      <c r="I13" s="14" t="str">
        <f t="array" ref="I13">INDEX('Language Codes'!B:B,MATCH(H13,'Language Codes'!A:A,0))</f>
        <v>Spanish</v>
      </c>
      <c r="J13" s="14" t="s">
        <v>65</v>
      </c>
      <c r="K13" s="15" t="str">
        <f t="array" ref="K13">IFERROR(INDEX('18-19 ELPAC Data'!C:C,MATCH(D13,'18-19 ELPAC Data'!B:B,0)),"")</f>
        <v/>
      </c>
      <c r="L13" s="16" t="str">
        <f t="shared" si="8"/>
        <v/>
      </c>
      <c r="M13" s="16" t="str">
        <f t="array" ref="M13">IFERROR(INDEX('18-19 ELPAC Data'!N:N,MATCH(D13,'18-19 ELPAC Data'!B:B,0)),"")</f>
        <v/>
      </c>
      <c r="N13" s="16" t="str">
        <f t="array" ref="N13">IFERROR(INDEX('18-19 ELPAC Data'!Q:Q,MATCH(D13,'18-19 ELPAC Data'!B:B,0)),"")</f>
        <v/>
      </c>
      <c r="O13" s="16" t="str">
        <f t="array" ref="O13">IFERROR(INDEX('18-19 ELPAC Data'!F:F,MATCH(D13,'18-19 ELPAC Data'!B:B,0)),"")</f>
        <v/>
      </c>
      <c r="P13" s="16" t="str">
        <f t="array" ref="P13">IFERROR(INDEX('18-19 ELPAC Data'!H:H,MATCH(D13,'18-19 ELPAC Data'!B:B,0)),"")</f>
        <v/>
      </c>
      <c r="Q13" s="16" t="str">
        <f t="array" ref="Q13">IFERROR(INDEX('18-19 ELPAC Data'!J:J,MATCH(D13,'18-19 ELPAC Data'!B:B,0)),"")</f>
        <v/>
      </c>
      <c r="R13" s="16" t="str">
        <f t="array" ref="R13">IFERROR(INDEX('18-19 ELPAC Data'!L:L,MATCH(D13,'18-19 ELPAC Data'!B:B,0)),"")</f>
        <v/>
      </c>
      <c r="S13" s="16" t="s">
        <v>65</v>
      </c>
      <c r="T13" s="17" t="str">
        <f t="shared" si="0"/>
        <v/>
      </c>
      <c r="U13" s="24" t="s">
        <v>66</v>
      </c>
      <c r="V13" s="19" t="str">
        <f t="shared" si="1"/>
        <v>No</v>
      </c>
      <c r="W13" s="19" t="str">
        <f t="shared" si="2"/>
        <v>No</v>
      </c>
      <c r="X13" s="20" t="str">
        <f t="shared" si="3"/>
        <v>No</v>
      </c>
      <c r="Y13" s="25">
        <f t="array" ref="Y13">IF(OR(ISBLANK(Z13),Z13="N/A"),"",INDEX('ICA 20-21 ELA'!D:D,MATCH(D13,'ICA 20-21 ELA'!A:A,0)))</f>
        <v>44097</v>
      </c>
      <c r="Z13" s="21">
        <v>2413</v>
      </c>
      <c r="AA13" s="21">
        <v>-154</v>
      </c>
      <c r="AB13" s="16" t="str">
        <f t="shared" si="4"/>
        <v>No</v>
      </c>
      <c r="AC13" s="22" t="str">
        <f t="shared" si="5"/>
        <v>No</v>
      </c>
      <c r="AD13" s="26">
        <f t="array" ref="AD13">IF(ISBLANK(AE13),"",INDEX(WPAData!F:F,MATCH(C13,WPAData!A:A,0)))</f>
        <v>44131</v>
      </c>
      <c r="AE13" s="24">
        <v>1</v>
      </c>
      <c r="AF13" s="19" t="str">
        <f t="shared" si="6"/>
        <v>No</v>
      </c>
      <c r="AG13" s="15" t="str">
        <f t="array" ref="AG13">IFERROR(INDEX(LastEngGrade!G:G,MATCH(D13,LastEngGrade!A:A,0)),"")</f>
        <v>B</v>
      </c>
      <c r="AH13" s="16" t="str">
        <f t="array" ref="AH13">IFERROR(INDEX(LastEngGrade!C:C,MATCH(D13,LastEngGrade!A:A,0)),"")</f>
        <v>English I</v>
      </c>
      <c r="AI13" s="22" t="str">
        <f t="array" ref="AI13">IFERROR(INDEX(LastEngGrade!F:F,MATCH(D13,LastEngGrade!A:A,0)),"")</f>
        <v>P1</v>
      </c>
      <c r="AJ13" s="23">
        <f t="array" ref="AJ13">IFERROR(INDEX(CurrentYearGPA!C:C,MATCH(D13,CurrentYearGPA!B:B,0)),"")</f>
        <v>1.75</v>
      </c>
      <c r="AK13" s="23" t="str">
        <f t="shared" si="7"/>
        <v>No</v>
      </c>
    </row>
    <row r="14" spans="1:37" x14ac:dyDescent="0.2">
      <c r="A14" s="1" t="s">
        <v>68</v>
      </c>
      <c r="B14" s="1" t="s">
        <v>69</v>
      </c>
      <c r="C14" s="1">
        <v>90201</v>
      </c>
      <c r="D14" s="1">
        <v>5426141005</v>
      </c>
      <c r="E14" s="1" t="s">
        <v>85</v>
      </c>
      <c r="F14" s="27">
        <v>39001</v>
      </c>
      <c r="G14" s="13">
        <v>9</v>
      </c>
      <c r="H14" s="1">
        <v>1</v>
      </c>
      <c r="I14" s="14" t="str">
        <f t="array" ref="I14">INDEX('Language Codes'!B:B,MATCH(H14,'Language Codes'!A:A,0))</f>
        <v>Spanish</v>
      </c>
      <c r="J14" s="14" t="s">
        <v>65</v>
      </c>
      <c r="K14" s="15">
        <f t="array" ref="K14">IFERROR(INDEX('18-19 ELPAC Data'!C:C,MATCH(D14,'18-19 ELPAC Data'!B:B,0)),"")</f>
        <v>2</v>
      </c>
      <c r="L14" s="16" t="str">
        <f t="shared" si="8"/>
        <v>Spring 2019</v>
      </c>
      <c r="M14" s="16">
        <f t="array" ref="M14">IFERROR(INDEX('18-19 ELPAC Data'!N:N,MATCH(D14,'18-19 ELPAC Data'!B:B,0)),"")</f>
        <v>3</v>
      </c>
      <c r="N14" s="16">
        <f t="array" ref="N14">IFERROR(INDEX('18-19 ELPAC Data'!Q:Q,MATCH(D14,'18-19 ELPAC Data'!B:B,0)),"")</f>
        <v>2</v>
      </c>
      <c r="O14" s="16">
        <f t="array" ref="O14">IFERROR(INDEX('18-19 ELPAC Data'!F:F,MATCH(D14,'18-19 ELPAC Data'!B:B,0)),"")</f>
        <v>2</v>
      </c>
      <c r="P14" s="16">
        <f t="array" ref="P14">IFERROR(INDEX('18-19 ELPAC Data'!H:H,MATCH(D14,'18-19 ELPAC Data'!B:B,0)),"")</f>
        <v>3</v>
      </c>
      <c r="Q14" s="16">
        <f t="array" ref="Q14">IFERROR(INDEX('18-19 ELPAC Data'!J:J,MATCH(D14,'18-19 ELPAC Data'!B:B,0)),"")</f>
        <v>1</v>
      </c>
      <c r="R14" s="16">
        <f t="array" ref="R14">IFERROR(INDEX('18-19 ELPAC Data'!L:L,MATCH(D14,'18-19 ELPAC Data'!B:B,0)),"")</f>
        <v>2</v>
      </c>
      <c r="S14" s="16" t="s">
        <v>65</v>
      </c>
      <c r="T14" s="17" t="str">
        <f t="shared" si="0"/>
        <v/>
      </c>
      <c r="U14" s="24" t="s">
        <v>66</v>
      </c>
      <c r="V14" s="19" t="str">
        <f t="shared" si="1"/>
        <v>No</v>
      </c>
      <c r="W14" s="19" t="str">
        <f t="shared" si="2"/>
        <v>No</v>
      </c>
      <c r="X14" s="20" t="str">
        <f t="shared" si="3"/>
        <v>No</v>
      </c>
      <c r="Y14" s="25">
        <f t="array" ref="Y14">IF(OR(ISBLANK(Z14),Z14="N/A"),"",INDEX('ICA 20-21 ELA'!D:D,MATCH(D14,'ICA 20-21 ELA'!A:A,0)))</f>
        <v>44084</v>
      </c>
      <c r="Z14" s="21">
        <v>2397</v>
      </c>
      <c r="AA14" s="21">
        <v>-170</v>
      </c>
      <c r="AB14" s="16" t="str">
        <f t="shared" si="4"/>
        <v>No</v>
      </c>
      <c r="AC14" s="22" t="str">
        <f t="shared" si="5"/>
        <v>No</v>
      </c>
      <c r="AD14" s="26">
        <f t="array" ref="AD14">IF(ISBLANK(AE14),"",INDEX(WPAData!F:F,MATCH(C14,WPAData!A:A,0)))</f>
        <v>44124</v>
      </c>
      <c r="AE14" s="24">
        <v>1</v>
      </c>
      <c r="AF14" s="19" t="str">
        <f t="shared" si="6"/>
        <v>No</v>
      </c>
      <c r="AG14" s="15" t="str">
        <f t="array" ref="AG14">IFERROR(INDEX(LastEngGrade!G:G,MATCH(D14,LastEngGrade!A:A,0)),"")</f>
        <v>B-</v>
      </c>
      <c r="AH14" s="16" t="str">
        <f t="array" ref="AH14">IFERROR(INDEX(LastEngGrade!C:C,MATCH(D14,LastEngGrade!A:A,0)),"")</f>
        <v>Creative Writing</v>
      </c>
      <c r="AI14" s="22" t="str">
        <f t="array" ref="AI14">IFERROR(INDEX(LastEngGrade!F:F,MATCH(D14,LastEngGrade!A:A,0)),"")</f>
        <v>P1</v>
      </c>
      <c r="AJ14" s="23">
        <f t="array" ref="AJ14">IFERROR(INDEX(CurrentYearGPA!C:C,MATCH(D14,CurrentYearGPA!B:B,0)),"")</f>
        <v>2.25</v>
      </c>
      <c r="AK14" s="23" t="str">
        <f t="shared" si="7"/>
        <v>No</v>
      </c>
    </row>
    <row r="15" spans="1:37" x14ac:dyDescent="0.2">
      <c r="A15" s="1" t="s">
        <v>75</v>
      </c>
      <c r="B15" s="1" t="s">
        <v>76</v>
      </c>
      <c r="C15" s="1">
        <v>13494</v>
      </c>
      <c r="D15" s="1">
        <v>3275042951</v>
      </c>
      <c r="E15" s="1" t="s">
        <v>86</v>
      </c>
      <c r="F15" s="12">
        <v>39652</v>
      </c>
      <c r="G15" s="13">
        <v>7</v>
      </c>
      <c r="H15" s="1">
        <v>1</v>
      </c>
      <c r="I15" s="14" t="str">
        <f t="array" ref="I15">INDEX('Language Codes'!B:B,MATCH(H15,'Language Codes'!A:A,0))</f>
        <v>Spanish</v>
      </c>
      <c r="J15" s="14" t="s">
        <v>65</v>
      </c>
      <c r="K15" s="15">
        <f t="array" ref="K15">IFERROR(INDEX('18-19 ELPAC Data'!C:C,MATCH(D15,'18-19 ELPAC Data'!B:B,0)),"")</f>
        <v>4</v>
      </c>
      <c r="L15" s="16" t="str">
        <f t="shared" si="8"/>
        <v>Spring 2019</v>
      </c>
      <c r="M15" s="16">
        <f t="array" ref="M15">IFERROR(INDEX('18-19 ELPAC Data'!N:N,MATCH(D15,'18-19 ELPAC Data'!B:B,0)),"")</f>
        <v>4</v>
      </c>
      <c r="N15" s="16">
        <f t="array" ref="N15">IFERROR(INDEX('18-19 ELPAC Data'!Q:Q,MATCH(D15,'18-19 ELPAC Data'!B:B,0)),"")</f>
        <v>4</v>
      </c>
      <c r="O15" s="16">
        <f t="array" ref="O15">IFERROR(INDEX('18-19 ELPAC Data'!F:F,MATCH(D15,'18-19 ELPAC Data'!B:B,0)),"")</f>
        <v>2</v>
      </c>
      <c r="P15" s="16">
        <f t="array" ref="P15">IFERROR(INDEX('18-19 ELPAC Data'!H:H,MATCH(D15,'18-19 ELPAC Data'!B:B,0)),"")</f>
        <v>3</v>
      </c>
      <c r="Q15" s="16">
        <f t="array" ref="Q15">IFERROR(INDEX('18-19 ELPAC Data'!J:J,MATCH(D15,'18-19 ELPAC Data'!B:B,0)),"")</f>
        <v>3</v>
      </c>
      <c r="R15" s="16">
        <f t="array" ref="R15">IFERROR(INDEX('18-19 ELPAC Data'!L:L,MATCH(D15,'18-19 ELPAC Data'!B:B,0)),"")</f>
        <v>2</v>
      </c>
      <c r="S15" s="16" t="s">
        <v>65</v>
      </c>
      <c r="T15" s="17" t="str">
        <f t="shared" si="0"/>
        <v>Fall 20-21</v>
      </c>
      <c r="U15" s="24">
        <v>224</v>
      </c>
      <c r="V15" s="19" t="str">
        <f t="shared" si="1"/>
        <v>Yes</v>
      </c>
      <c r="W15" s="19" t="str">
        <f t="shared" si="2"/>
        <v>Yes</v>
      </c>
      <c r="X15" s="20" t="str">
        <f t="shared" si="3"/>
        <v>No</v>
      </c>
      <c r="Y15" s="21" t="str">
        <f t="array" ref="Y15">IF(OR(ISBLANK(Z15),Z15="N/A"),"",INDEX('ICA 20-21 ELA'!D:D,MATCH(D15,'ICA 20-21 ELA'!A:A,0)))</f>
        <v/>
      </c>
      <c r="Z15" s="21" t="s">
        <v>66</v>
      </c>
      <c r="AA15" s="21" t="s">
        <v>66</v>
      </c>
      <c r="AB15" s="16" t="str">
        <f t="shared" si="4"/>
        <v>No</v>
      </c>
      <c r="AC15" s="22" t="str">
        <f t="shared" si="5"/>
        <v>No</v>
      </c>
      <c r="AD15" s="19" t="str">
        <f t="array" ref="AD15">IF(ISBLANK(AE15),"",INDEX(WPAData!F:F,MATCH(C15,WPAData!A:A,0)))</f>
        <v/>
      </c>
      <c r="AE15" s="19"/>
      <c r="AF15" s="19" t="str">
        <f t="shared" si="6"/>
        <v>No</v>
      </c>
      <c r="AG15" s="15" t="str">
        <f t="array" ref="AG15">IFERROR(INDEX(LastEngGrade!G:G,MATCH(D15,LastEngGrade!A:A,0)),"")</f>
        <v>A</v>
      </c>
      <c r="AH15" s="16" t="str">
        <f t="array" ref="AH15">IFERROR(INDEX(LastEngGrade!C:C,MATCH(D15,LastEngGrade!A:A,0)),"")</f>
        <v>Humanities 7</v>
      </c>
      <c r="AI15" s="22" t="str">
        <f t="array" ref="AI15">IFERROR(INDEX(LastEngGrade!F:F,MATCH(D15,LastEngGrade!A:A,0)),"")</f>
        <v>Q1</v>
      </c>
      <c r="AJ15" s="23">
        <f t="array" ref="AJ15">IFERROR(INDEX(CurrentYearGPA!C:C,MATCH(D15,CurrentYearGPA!B:B,0)),"")</f>
        <v>3</v>
      </c>
      <c r="AK15" s="23" t="str">
        <f t="shared" si="7"/>
        <v>Yes</v>
      </c>
    </row>
    <row r="16" spans="1:37" x14ac:dyDescent="0.2">
      <c r="A16" s="1" t="s">
        <v>62</v>
      </c>
      <c r="B16" s="1" t="s">
        <v>63</v>
      </c>
      <c r="C16" s="1">
        <v>13704</v>
      </c>
      <c r="D16" s="1">
        <v>7064615913</v>
      </c>
      <c r="E16" s="1" t="s">
        <v>87</v>
      </c>
      <c r="F16" s="12">
        <v>39486</v>
      </c>
      <c r="G16" s="13">
        <v>7</v>
      </c>
      <c r="H16" s="1">
        <v>1</v>
      </c>
      <c r="I16" s="14" t="str">
        <f t="array" ref="I16">INDEX('Language Codes'!B:B,MATCH(H16,'Language Codes'!A:A,0))</f>
        <v>Spanish</v>
      </c>
      <c r="J16" s="14" t="s">
        <v>78</v>
      </c>
      <c r="K16" s="15">
        <f t="array" ref="K16">IFERROR(INDEX('18-19 ELPAC Data'!C:C,MATCH(D16,'18-19 ELPAC Data'!B:B,0)),"")</f>
        <v>3</v>
      </c>
      <c r="L16" s="16" t="str">
        <f t="shared" si="8"/>
        <v>Spring 2019</v>
      </c>
      <c r="M16" s="16">
        <f t="array" ref="M16">IFERROR(INDEX('18-19 ELPAC Data'!N:N,MATCH(D16,'18-19 ELPAC Data'!B:B,0)),"")</f>
        <v>4</v>
      </c>
      <c r="N16" s="16">
        <f t="array" ref="N16">IFERROR(INDEX('18-19 ELPAC Data'!Q:Q,MATCH(D16,'18-19 ELPAC Data'!B:B,0)),"")</f>
        <v>2</v>
      </c>
      <c r="O16" s="16">
        <f t="array" ref="O16">IFERROR(INDEX('18-19 ELPAC Data'!F:F,MATCH(D16,'18-19 ELPAC Data'!B:B,0)),"")</f>
        <v>2</v>
      </c>
      <c r="P16" s="16">
        <f t="array" ref="P16">IFERROR(INDEX('18-19 ELPAC Data'!H:H,MATCH(D16,'18-19 ELPAC Data'!B:B,0)),"")</f>
        <v>3</v>
      </c>
      <c r="Q16" s="16">
        <f t="array" ref="Q16">IFERROR(INDEX('18-19 ELPAC Data'!J:J,MATCH(D16,'18-19 ELPAC Data'!B:B,0)),"")</f>
        <v>2</v>
      </c>
      <c r="R16" s="16">
        <f t="array" ref="R16">IFERROR(INDEX('18-19 ELPAC Data'!L:L,MATCH(D16,'18-19 ELPAC Data'!B:B,0)),"")</f>
        <v>2</v>
      </c>
      <c r="S16" s="16" t="s">
        <v>65</v>
      </c>
      <c r="T16" s="17" t="str">
        <f t="shared" si="0"/>
        <v>Fall 20-21</v>
      </c>
      <c r="U16" s="24">
        <v>183</v>
      </c>
      <c r="V16" s="19" t="str">
        <f t="shared" si="1"/>
        <v>No</v>
      </c>
      <c r="W16" s="19" t="str">
        <f t="shared" si="2"/>
        <v>No</v>
      </c>
      <c r="X16" s="20" t="str">
        <f t="shared" si="3"/>
        <v>No</v>
      </c>
      <c r="Y16" s="21" t="str">
        <f t="array" ref="Y16">IF(OR(ISBLANK(Z16),Z16="N/A"),"",INDEX('ICA 20-21 ELA'!D:D,MATCH(D16,'ICA 20-21 ELA'!A:A,0)))</f>
        <v/>
      </c>
      <c r="Z16" s="21" t="s">
        <v>66</v>
      </c>
      <c r="AA16" s="21" t="s">
        <v>66</v>
      </c>
      <c r="AB16" s="16" t="str">
        <f t="shared" si="4"/>
        <v>No</v>
      </c>
      <c r="AC16" s="22" t="str">
        <f t="shared" si="5"/>
        <v>No</v>
      </c>
      <c r="AD16" s="19" t="str">
        <f t="array" ref="AD16">IF(ISBLANK(AE16),"",INDEX(WPAData!F:F,MATCH(C16,WPAData!A:A,0)))</f>
        <v/>
      </c>
      <c r="AE16" s="19"/>
      <c r="AF16" s="19" t="str">
        <f t="shared" si="6"/>
        <v>No</v>
      </c>
      <c r="AG16" s="15" t="str">
        <f t="array" ref="AG16">IFERROR(INDEX(LastEngGrade!G:G,MATCH(D16,LastEngGrade!A:A,0)),"")</f>
        <v>B-</v>
      </c>
      <c r="AH16" s="16" t="str">
        <f t="array" ref="AH16">IFERROR(INDEX(LastEngGrade!C:C,MATCH(D16,LastEngGrade!A:A,0)),"")</f>
        <v>Humanities 7</v>
      </c>
      <c r="AI16" s="22" t="str">
        <f t="array" ref="AI16">IFERROR(INDEX(LastEngGrade!F:F,MATCH(D16,LastEngGrade!A:A,0)),"")</f>
        <v>Q1</v>
      </c>
      <c r="AJ16" s="23">
        <f t="array" ref="AJ16">IFERROR(INDEX(CurrentYearGPA!C:C,MATCH(D16,CurrentYearGPA!B:B,0)),"")</f>
        <v>3</v>
      </c>
      <c r="AK16" s="23" t="str">
        <f t="shared" si="7"/>
        <v>No</v>
      </c>
    </row>
    <row r="17" spans="1:37" x14ac:dyDescent="0.2">
      <c r="A17" s="1" t="s">
        <v>71</v>
      </c>
      <c r="B17" s="1" t="s">
        <v>72</v>
      </c>
      <c r="C17" s="1">
        <v>92006</v>
      </c>
      <c r="D17" s="1">
        <v>6187962385</v>
      </c>
      <c r="E17" s="1" t="s">
        <v>88</v>
      </c>
      <c r="F17" s="12">
        <v>38364</v>
      </c>
      <c r="G17" s="13">
        <v>10</v>
      </c>
      <c r="H17" s="1">
        <v>1</v>
      </c>
      <c r="I17" s="14" t="str">
        <f t="array" ref="I17">INDEX('Language Codes'!B:B,MATCH(H17,'Language Codes'!A:A,0))</f>
        <v>Spanish</v>
      </c>
      <c r="J17" s="14" t="s">
        <v>65</v>
      </c>
      <c r="K17" s="15">
        <f t="array" ref="K17">IFERROR(INDEX('18-19 ELPAC Data'!C:C,MATCH(D17,'18-19 ELPAC Data'!B:B,0)),"")</f>
        <v>4</v>
      </c>
      <c r="L17" s="16" t="str">
        <f t="shared" si="8"/>
        <v>Spring 2019</v>
      </c>
      <c r="M17" s="16">
        <f t="array" ref="M17">IFERROR(INDEX('18-19 ELPAC Data'!N:N,MATCH(D17,'18-19 ELPAC Data'!B:B,0)),"")</f>
        <v>4</v>
      </c>
      <c r="N17" s="16">
        <f t="array" ref="N17">IFERROR(INDEX('18-19 ELPAC Data'!Q:Q,MATCH(D17,'18-19 ELPAC Data'!B:B,0)),"")</f>
        <v>4</v>
      </c>
      <c r="O17" s="16">
        <f t="array" ref="O17">IFERROR(INDEX('18-19 ELPAC Data'!F:F,MATCH(D17,'18-19 ELPAC Data'!B:B,0)),"")</f>
        <v>2</v>
      </c>
      <c r="P17" s="16">
        <f t="array" ref="P17">IFERROR(INDEX('18-19 ELPAC Data'!H:H,MATCH(D17,'18-19 ELPAC Data'!B:B,0)),"")</f>
        <v>3</v>
      </c>
      <c r="Q17" s="16">
        <f t="array" ref="Q17">IFERROR(INDEX('18-19 ELPAC Data'!J:J,MATCH(D17,'18-19 ELPAC Data'!B:B,0)),"")</f>
        <v>3</v>
      </c>
      <c r="R17" s="16">
        <f t="array" ref="R17">IFERROR(INDEX('18-19 ELPAC Data'!L:L,MATCH(D17,'18-19 ELPAC Data'!B:B,0)),"")</f>
        <v>2</v>
      </c>
      <c r="S17" s="16" t="s">
        <v>65</v>
      </c>
      <c r="T17" s="17" t="str">
        <f t="shared" si="0"/>
        <v/>
      </c>
      <c r="U17" s="24" t="s">
        <v>66</v>
      </c>
      <c r="V17" s="19" t="str">
        <f t="shared" si="1"/>
        <v>No</v>
      </c>
      <c r="W17" s="19" t="str">
        <f t="shared" si="2"/>
        <v>No</v>
      </c>
      <c r="X17" s="20" t="str">
        <f t="shared" si="3"/>
        <v>No</v>
      </c>
      <c r="Y17" s="25">
        <f t="array" ref="Y17">IF(OR(ISBLANK(Z17),Z17="N/A"),"",INDEX('ICA 20-21 ELA'!D:D,MATCH(D17,'ICA 20-21 ELA'!A:A,0)))</f>
        <v>44084</v>
      </c>
      <c r="Z17" s="21">
        <v>2446</v>
      </c>
      <c r="AA17" s="21">
        <v>-125</v>
      </c>
      <c r="AB17" s="16" t="str">
        <f t="shared" si="4"/>
        <v>No</v>
      </c>
      <c r="AC17" s="22" t="str">
        <f t="shared" si="5"/>
        <v>No</v>
      </c>
      <c r="AD17" s="26">
        <f t="array" ref="AD17">IF(ISBLANK(AE17),"",INDEX(WPAData!F:F,MATCH(C17,WPAData!A:A,0)))</f>
        <v>44120</v>
      </c>
      <c r="AE17" s="24">
        <v>1</v>
      </c>
      <c r="AF17" s="19" t="str">
        <f t="shared" si="6"/>
        <v>No</v>
      </c>
      <c r="AG17" s="15" t="str">
        <f t="array" ref="AG17">IFERROR(INDEX(LastEngGrade!G:G,MATCH(D17,LastEngGrade!A:A,0)),"")</f>
        <v>C</v>
      </c>
      <c r="AH17" s="16" t="str">
        <f t="array" ref="AH17">IFERROR(INDEX(LastEngGrade!C:C,MATCH(D17,LastEngGrade!A:A,0)),"")</f>
        <v>English II</v>
      </c>
      <c r="AI17" s="22" t="str">
        <f t="array" ref="AI17">IFERROR(INDEX(LastEngGrade!F:F,MATCH(D17,LastEngGrade!A:A,0)),"")</f>
        <v>Q1</v>
      </c>
      <c r="AJ17" s="23">
        <f t="array" ref="AJ17">IFERROR(INDEX(CurrentYearGPA!C:C,MATCH(D17,CurrentYearGPA!B:B,0)),"")</f>
        <v>3</v>
      </c>
      <c r="AK17" s="23" t="str">
        <f t="shared" si="7"/>
        <v>No</v>
      </c>
    </row>
    <row r="18" spans="1:37" x14ac:dyDescent="0.2">
      <c r="A18" s="1" t="s">
        <v>75</v>
      </c>
      <c r="B18" s="1" t="s">
        <v>76</v>
      </c>
      <c r="C18" s="1">
        <v>14151</v>
      </c>
      <c r="D18" s="1">
        <v>2352408287</v>
      </c>
      <c r="E18" s="1" t="s">
        <v>89</v>
      </c>
      <c r="F18" s="12">
        <v>40052</v>
      </c>
      <c r="G18" s="13">
        <v>6</v>
      </c>
      <c r="H18" s="1">
        <v>1</v>
      </c>
      <c r="I18" s="14" t="str">
        <f t="array" ref="I18">INDEX('Language Codes'!B:B,MATCH(H18,'Language Codes'!A:A,0))</f>
        <v>Spanish</v>
      </c>
      <c r="J18" s="14" t="s">
        <v>78</v>
      </c>
      <c r="K18" s="15" t="str">
        <f t="array" ref="K18">IFERROR(INDEX('18-19 ELPAC Data'!C:C,MATCH(D18,'18-19 ELPAC Data'!B:B,0)),"")</f>
        <v/>
      </c>
      <c r="L18" s="16" t="str">
        <f t="shared" si="8"/>
        <v/>
      </c>
      <c r="M18" s="16">
        <f t="array" ref="M18">IFERROR(INDEX('18-19 ELPAC Data'!N:N,MATCH(D18,'18-19 ELPAC Data'!B:B,0)),"")</f>
        <v>0</v>
      </c>
      <c r="N18" s="16">
        <f t="array" ref="N18">IFERROR(INDEX('18-19 ELPAC Data'!Q:Q,MATCH(D18,'18-19 ELPAC Data'!B:B,0)),"")</f>
        <v>0</v>
      </c>
      <c r="O18" s="16" t="str">
        <f t="array" ref="O18">IFERROR(INDEX('18-19 ELPAC Data'!F:F,MATCH(D18,'18-19 ELPAC Data'!B:B,0)),"")</f>
        <v/>
      </c>
      <c r="P18" s="16" t="str">
        <f t="array" ref="P18">IFERROR(INDEX('18-19 ELPAC Data'!H:H,MATCH(D18,'18-19 ELPAC Data'!B:B,0)),"")</f>
        <v/>
      </c>
      <c r="Q18" s="16" t="str">
        <f t="array" ref="Q18">IFERROR(INDEX('18-19 ELPAC Data'!J:J,MATCH(D18,'18-19 ELPAC Data'!B:B,0)),"")</f>
        <v/>
      </c>
      <c r="R18" s="16" t="str">
        <f t="array" ref="R18">IFERROR(INDEX('18-19 ELPAC Data'!L:L,MATCH(D18,'18-19 ELPAC Data'!B:B,0)),"")</f>
        <v/>
      </c>
      <c r="S18" s="16" t="s">
        <v>65</v>
      </c>
      <c r="T18" s="17" t="str">
        <f t="shared" si="0"/>
        <v>Fall 20-21</v>
      </c>
      <c r="U18" s="24">
        <v>215</v>
      </c>
      <c r="V18" s="19" t="str">
        <f t="shared" si="1"/>
        <v>Yes</v>
      </c>
      <c r="W18" s="19" t="str">
        <f t="shared" si="2"/>
        <v>No</v>
      </c>
      <c r="X18" s="20" t="str">
        <f t="shared" si="3"/>
        <v>No</v>
      </c>
      <c r="Y18" s="21" t="str">
        <f t="array" ref="Y18">IF(OR(ISBLANK(Z18),Z18="N/A"),"",INDEX('ICA 20-21 ELA'!D:D,MATCH(D18,'ICA 20-21 ELA'!A:A,0)))</f>
        <v/>
      </c>
      <c r="Z18" s="21" t="s">
        <v>66</v>
      </c>
      <c r="AA18" s="21" t="s">
        <v>66</v>
      </c>
      <c r="AB18" s="16" t="str">
        <f t="shared" si="4"/>
        <v>No</v>
      </c>
      <c r="AC18" s="22" t="str">
        <f t="shared" si="5"/>
        <v>No</v>
      </c>
      <c r="AD18" s="19" t="str">
        <f t="array" ref="AD18">IF(ISBLANK(AE18),"",INDEX(WPAData!F:F,MATCH(C18,WPAData!A:A,0)))</f>
        <v/>
      </c>
      <c r="AE18" s="19"/>
      <c r="AF18" s="19" t="str">
        <f t="shared" si="6"/>
        <v>No</v>
      </c>
      <c r="AG18" s="15" t="str">
        <f t="array" ref="AG18">IFERROR(INDEX(LastEngGrade!G:G,MATCH(D18,LastEngGrade!A:A,0)),"")</f>
        <v>B</v>
      </c>
      <c r="AH18" s="16" t="str">
        <f t="array" ref="AH18">IFERROR(INDEX(LastEngGrade!C:C,MATCH(D18,LastEngGrade!A:A,0)),"")</f>
        <v>Humanities 6</v>
      </c>
      <c r="AI18" s="22" t="str">
        <f t="array" ref="AI18">IFERROR(INDEX(LastEngGrade!F:F,MATCH(D18,LastEngGrade!A:A,0)),"")</f>
        <v>Q1</v>
      </c>
      <c r="AJ18" s="23">
        <f t="array" ref="AJ18">IFERROR(INDEX(CurrentYearGPA!C:C,MATCH(D18,CurrentYearGPA!B:B,0)),"")</f>
        <v>2.67</v>
      </c>
      <c r="AK18" s="23" t="str">
        <f t="shared" si="7"/>
        <v>No</v>
      </c>
    </row>
    <row r="19" spans="1:37" x14ac:dyDescent="0.2">
      <c r="A19" s="1" t="s">
        <v>71</v>
      </c>
      <c r="B19" s="1" t="s">
        <v>72</v>
      </c>
      <c r="C19" s="1">
        <v>13858</v>
      </c>
      <c r="D19" s="1">
        <v>6203980697</v>
      </c>
      <c r="E19" s="1" t="s">
        <v>90</v>
      </c>
      <c r="F19" s="12">
        <v>38776</v>
      </c>
      <c r="G19" s="13">
        <v>9</v>
      </c>
      <c r="H19" s="1">
        <v>1</v>
      </c>
      <c r="I19" s="14" t="str">
        <f t="array" ref="I19">INDEX('Language Codes'!B:B,MATCH(H19,'Language Codes'!A:A,0))</f>
        <v>Spanish</v>
      </c>
      <c r="J19" s="14" t="s">
        <v>65</v>
      </c>
      <c r="K19" s="15">
        <f t="array" ref="K19">IFERROR(INDEX('18-19 ELPAC Data'!C:C,MATCH(D19,'18-19 ELPAC Data'!B:B,0)),"")</f>
        <v>2</v>
      </c>
      <c r="L19" s="16" t="str">
        <f t="shared" si="8"/>
        <v>Spring 2019</v>
      </c>
      <c r="M19" s="16">
        <f t="array" ref="M19">IFERROR(INDEX('18-19 ELPAC Data'!N:N,MATCH(D19,'18-19 ELPAC Data'!B:B,0)),"")</f>
        <v>2</v>
      </c>
      <c r="N19" s="16">
        <f t="array" ref="N19">IFERROR(INDEX('18-19 ELPAC Data'!Q:Q,MATCH(D19,'18-19 ELPAC Data'!B:B,0)),"")</f>
        <v>3</v>
      </c>
      <c r="O19" s="16">
        <f t="array" ref="O19">IFERROR(INDEX('18-19 ELPAC Data'!F:F,MATCH(D19,'18-19 ELPAC Data'!B:B,0)),"")</f>
        <v>1</v>
      </c>
      <c r="P19" s="16">
        <f t="array" ref="P19">IFERROR(INDEX('18-19 ELPAC Data'!H:H,MATCH(D19,'18-19 ELPAC Data'!B:B,0)),"")</f>
        <v>2</v>
      </c>
      <c r="Q19" s="16">
        <f t="array" ref="Q19">IFERROR(INDEX('18-19 ELPAC Data'!J:J,MATCH(D19,'18-19 ELPAC Data'!B:B,0)),"")</f>
        <v>2</v>
      </c>
      <c r="R19" s="16">
        <f t="array" ref="R19">IFERROR(INDEX('18-19 ELPAC Data'!L:L,MATCH(D19,'18-19 ELPAC Data'!B:B,0)),"")</f>
        <v>2</v>
      </c>
      <c r="S19" s="16" t="s">
        <v>65</v>
      </c>
      <c r="T19" s="17" t="str">
        <f t="shared" si="0"/>
        <v/>
      </c>
      <c r="U19" s="24" t="s">
        <v>66</v>
      </c>
      <c r="V19" s="19" t="str">
        <f t="shared" si="1"/>
        <v>No</v>
      </c>
      <c r="W19" s="19" t="str">
        <f t="shared" si="2"/>
        <v>No</v>
      </c>
      <c r="X19" s="20" t="str">
        <f t="shared" si="3"/>
        <v>No</v>
      </c>
      <c r="Y19" s="25">
        <f t="array" ref="Y19">IF(OR(ISBLANK(Z19),Z19="N/A"),"",INDEX('ICA 20-21 ELA'!D:D,MATCH(D19,'ICA 20-21 ELA'!A:A,0)))</f>
        <v>44084</v>
      </c>
      <c r="Z19" s="21">
        <v>2400</v>
      </c>
      <c r="AA19" s="21">
        <v>-167</v>
      </c>
      <c r="AB19" s="16" t="str">
        <f t="shared" si="4"/>
        <v>No</v>
      </c>
      <c r="AC19" s="22" t="str">
        <f t="shared" si="5"/>
        <v>No</v>
      </c>
      <c r="AD19" s="19" t="str">
        <f t="array" ref="AD19">IF(ISBLANK(AE19),"",INDEX(WPAData!F:F,MATCH(C19,WPAData!A:A,0)))</f>
        <v/>
      </c>
      <c r="AE19" s="19"/>
      <c r="AF19" s="19" t="str">
        <f t="shared" si="6"/>
        <v>No</v>
      </c>
      <c r="AG19" s="15" t="str">
        <f t="array" ref="AG19">IFERROR(INDEX(LastEngGrade!G:G,MATCH(D19,LastEngGrade!A:A,0)),"")</f>
        <v>A-</v>
      </c>
      <c r="AH19" s="16" t="str">
        <f t="array" ref="AH19">IFERROR(INDEX(LastEngGrade!C:C,MATCH(D19,LastEngGrade!A:A,0)),"")</f>
        <v>English I</v>
      </c>
      <c r="AI19" s="22" t="str">
        <f t="array" ref="AI19">IFERROR(INDEX(LastEngGrade!F:F,MATCH(D19,LastEngGrade!A:A,0)),"")</f>
        <v>Q1</v>
      </c>
      <c r="AJ19" s="23">
        <f t="array" ref="AJ19">IFERROR(INDEX(CurrentYearGPA!C:C,MATCH(D19,CurrentYearGPA!B:B,0)),"")</f>
        <v>2.7</v>
      </c>
      <c r="AK19" s="23" t="str">
        <f t="shared" si="7"/>
        <v>No</v>
      </c>
    </row>
    <row r="20" spans="1:37" x14ac:dyDescent="0.2">
      <c r="A20" s="1" t="s">
        <v>75</v>
      </c>
      <c r="B20" s="1" t="s">
        <v>76</v>
      </c>
      <c r="C20" s="1">
        <v>14249</v>
      </c>
      <c r="D20" s="1">
        <v>8313248665</v>
      </c>
      <c r="E20" s="1" t="s">
        <v>91</v>
      </c>
      <c r="F20" s="12">
        <v>39945</v>
      </c>
      <c r="G20" s="13">
        <v>6</v>
      </c>
      <c r="H20" s="1">
        <v>1</v>
      </c>
      <c r="I20" s="14" t="str">
        <f t="array" ref="I20">INDEX('Language Codes'!B:B,MATCH(H20,'Language Codes'!A:A,0))</f>
        <v>Spanish</v>
      </c>
      <c r="J20" s="14" t="s">
        <v>65</v>
      </c>
      <c r="K20" s="15" t="str">
        <f t="array" ref="K20">IFERROR(INDEX('18-19 ELPAC Data'!C:C,MATCH(D20,'18-19 ELPAC Data'!B:B,0)),"")</f>
        <v/>
      </c>
      <c r="L20" s="16" t="str">
        <f t="shared" si="8"/>
        <v/>
      </c>
      <c r="M20" s="16">
        <f t="array" ref="M20">IFERROR(INDEX('18-19 ELPAC Data'!N:N,MATCH(D20,'18-19 ELPAC Data'!B:B,0)),"")</f>
        <v>0</v>
      </c>
      <c r="N20" s="16">
        <f t="array" ref="N20">IFERROR(INDEX('18-19 ELPAC Data'!Q:Q,MATCH(D20,'18-19 ELPAC Data'!B:B,0)),"")</f>
        <v>0</v>
      </c>
      <c r="O20" s="16" t="str">
        <f t="array" ref="O20">IFERROR(INDEX('18-19 ELPAC Data'!F:F,MATCH(D20,'18-19 ELPAC Data'!B:B,0)),"")</f>
        <v/>
      </c>
      <c r="P20" s="16" t="str">
        <f t="array" ref="P20">IFERROR(INDEX('18-19 ELPAC Data'!H:H,MATCH(D20,'18-19 ELPAC Data'!B:B,0)),"")</f>
        <v/>
      </c>
      <c r="Q20" s="16" t="str">
        <f t="array" ref="Q20">IFERROR(INDEX('18-19 ELPAC Data'!J:J,MATCH(D20,'18-19 ELPAC Data'!B:B,0)),"")</f>
        <v/>
      </c>
      <c r="R20" s="16" t="str">
        <f t="array" ref="R20">IFERROR(INDEX('18-19 ELPAC Data'!L:L,MATCH(D20,'18-19 ELPAC Data'!B:B,0)),"")</f>
        <v/>
      </c>
      <c r="S20" s="16" t="s">
        <v>65</v>
      </c>
      <c r="T20" s="17" t="str">
        <f t="shared" si="0"/>
        <v/>
      </c>
      <c r="U20" s="18"/>
      <c r="V20" s="19" t="str">
        <f t="shared" si="1"/>
        <v>No</v>
      </c>
      <c r="W20" s="19" t="str">
        <f t="shared" si="2"/>
        <v>No</v>
      </c>
      <c r="X20" s="20" t="str">
        <f t="shared" si="3"/>
        <v>No</v>
      </c>
      <c r="Y20" s="21" t="str">
        <f t="array" ref="Y20">IF(OR(ISBLANK(Z20),Z20="N/A"),"",INDEX('ICA 20-21 ELA'!D:D,MATCH(D20,'ICA 20-21 ELA'!A:A,0)))</f>
        <v/>
      </c>
      <c r="Z20" s="21" t="s">
        <v>66</v>
      </c>
      <c r="AA20" s="21" t="s">
        <v>66</v>
      </c>
      <c r="AB20" s="16" t="str">
        <f t="shared" si="4"/>
        <v>No</v>
      </c>
      <c r="AC20" s="22" t="str">
        <f t="shared" si="5"/>
        <v>No</v>
      </c>
      <c r="AD20" s="19" t="str">
        <f t="array" ref="AD20">IF(ISBLANK(AE20),"",INDEX(WPAData!F:F,MATCH(C20,WPAData!A:A,0)))</f>
        <v/>
      </c>
      <c r="AE20" s="19"/>
      <c r="AF20" s="19" t="str">
        <f t="shared" si="6"/>
        <v>No</v>
      </c>
      <c r="AG20" s="15" t="str">
        <f t="array" ref="AG20">IFERROR(INDEX(LastEngGrade!G:G,MATCH(D20,LastEngGrade!A:A,0)),"")</f>
        <v>F</v>
      </c>
      <c r="AH20" s="16" t="str">
        <f t="array" ref="AH20">IFERROR(INDEX(LastEngGrade!C:C,MATCH(D20,LastEngGrade!A:A,0)),"")</f>
        <v>Humanities 6</v>
      </c>
      <c r="AI20" s="22" t="str">
        <f t="array" ref="AI20">IFERROR(INDEX(LastEngGrade!F:F,MATCH(D20,LastEngGrade!A:A,0)),"")</f>
        <v>Q1</v>
      </c>
      <c r="AJ20" s="23">
        <f t="array" ref="AJ20">IFERROR(INDEX(CurrentYearGPA!C:C,MATCH(D20,CurrentYearGPA!B:B,0)),"")</f>
        <v>0</v>
      </c>
      <c r="AK20" s="23" t="str">
        <f t="shared" si="7"/>
        <v>No</v>
      </c>
    </row>
    <row r="21" spans="1:37" x14ac:dyDescent="0.2">
      <c r="A21" s="1" t="s">
        <v>62</v>
      </c>
      <c r="B21" s="1" t="s">
        <v>63</v>
      </c>
      <c r="C21" s="1">
        <v>13245</v>
      </c>
      <c r="D21" s="1">
        <v>8757612044</v>
      </c>
      <c r="E21" s="1" t="s">
        <v>92</v>
      </c>
      <c r="F21" s="12">
        <v>38559</v>
      </c>
      <c r="G21" s="13">
        <v>8</v>
      </c>
      <c r="H21" s="1">
        <v>1</v>
      </c>
      <c r="I21" s="14" t="str">
        <f t="array" ref="I21">INDEX('Language Codes'!B:B,MATCH(H21,'Language Codes'!A:A,0))</f>
        <v>Spanish</v>
      </c>
      <c r="J21" s="14" t="s">
        <v>65</v>
      </c>
      <c r="K21" s="15">
        <f t="array" ref="K21">IFERROR(INDEX('18-19 ELPAC Data'!C:C,MATCH(D21,'18-19 ELPAC Data'!B:B,0)),"")</f>
        <v>1</v>
      </c>
      <c r="L21" s="16" t="str">
        <f t="shared" si="8"/>
        <v>Spring 2019</v>
      </c>
      <c r="M21" s="16">
        <f t="array" ref="M21">IFERROR(INDEX('18-19 ELPAC Data'!N:N,MATCH(D21,'18-19 ELPAC Data'!B:B,0)),"")</f>
        <v>1</v>
      </c>
      <c r="N21" s="16">
        <f t="array" ref="N21">IFERROR(INDEX('18-19 ELPAC Data'!Q:Q,MATCH(D21,'18-19 ELPAC Data'!B:B,0)),"")</f>
        <v>1</v>
      </c>
      <c r="O21" s="16">
        <f t="array" ref="O21">IFERROR(INDEX('18-19 ELPAC Data'!F:F,MATCH(D21,'18-19 ELPAC Data'!B:B,0)),"")</f>
        <v>2</v>
      </c>
      <c r="P21" s="16">
        <f t="array" ref="P21">IFERROR(INDEX('18-19 ELPAC Data'!H:H,MATCH(D21,'18-19 ELPAC Data'!B:B,0)),"")</f>
        <v>1</v>
      </c>
      <c r="Q21" s="16">
        <f t="array" ref="Q21">IFERROR(INDEX('18-19 ELPAC Data'!J:J,MATCH(D21,'18-19 ELPAC Data'!B:B,0)),"")</f>
        <v>1</v>
      </c>
      <c r="R21" s="16">
        <f t="array" ref="R21">IFERROR(INDEX('18-19 ELPAC Data'!L:L,MATCH(D21,'18-19 ELPAC Data'!B:B,0)),"")</f>
        <v>1</v>
      </c>
      <c r="S21" s="16" t="s">
        <v>65</v>
      </c>
      <c r="T21" s="17" t="str">
        <f t="shared" si="0"/>
        <v/>
      </c>
      <c r="U21" s="18"/>
      <c r="V21" s="19" t="str">
        <f t="shared" si="1"/>
        <v>No</v>
      </c>
      <c r="W21" s="19" t="str">
        <f t="shared" si="2"/>
        <v>No</v>
      </c>
      <c r="X21" s="20" t="str">
        <f t="shared" si="3"/>
        <v>No</v>
      </c>
      <c r="Y21" s="21" t="str">
        <f t="array" ref="Y21">IF(OR(ISBLANK(Z21),Z21="N/A"),"",INDEX('ICA 20-21 ELA'!D:D,MATCH(D21,'ICA 20-21 ELA'!A:A,0)))</f>
        <v/>
      </c>
      <c r="Z21" s="21" t="s">
        <v>66</v>
      </c>
      <c r="AA21" s="21" t="s">
        <v>66</v>
      </c>
      <c r="AB21" s="16" t="str">
        <f t="shared" si="4"/>
        <v>No</v>
      </c>
      <c r="AC21" s="22" t="str">
        <f t="shared" si="5"/>
        <v>No</v>
      </c>
      <c r="AD21" s="19" t="str">
        <f t="array" ref="AD21">IF(ISBLANK(AE21),"",INDEX(WPAData!F:F,MATCH(C21,WPAData!A:A,0)))</f>
        <v/>
      </c>
      <c r="AE21" s="19"/>
      <c r="AF21" s="19" t="str">
        <f t="shared" si="6"/>
        <v>No</v>
      </c>
      <c r="AG21" s="15" t="str">
        <f t="array" ref="AG21">IFERROR(INDEX(LastEngGrade!G:G,MATCH(D21,LastEngGrade!A:A,0)),"")</f>
        <v>F</v>
      </c>
      <c r="AH21" s="16" t="str">
        <f t="array" ref="AH21">IFERROR(INDEX(LastEngGrade!C:C,MATCH(D21,LastEngGrade!A:A,0)),"")</f>
        <v>Humanities 8</v>
      </c>
      <c r="AI21" s="22" t="str">
        <f t="array" ref="AI21">IFERROR(INDEX(LastEngGrade!F:F,MATCH(D21,LastEngGrade!A:A,0)),"")</f>
        <v>Q1</v>
      </c>
      <c r="AJ21" s="23">
        <f t="array" ref="AJ21">IFERROR(INDEX(CurrentYearGPA!C:C,MATCH(D21,CurrentYearGPA!B:B,0)),"")</f>
        <v>0.67</v>
      </c>
      <c r="AK21" s="23" t="str">
        <f t="shared" si="7"/>
        <v>No</v>
      </c>
    </row>
    <row r="22" spans="1:37" x14ac:dyDescent="0.2">
      <c r="A22" s="1" t="s">
        <v>62</v>
      </c>
      <c r="B22" s="1" t="s">
        <v>63</v>
      </c>
      <c r="C22" s="1">
        <v>13674</v>
      </c>
      <c r="D22" s="1">
        <v>3530423665</v>
      </c>
      <c r="E22" s="1" t="s">
        <v>93</v>
      </c>
      <c r="F22" s="12">
        <v>39839</v>
      </c>
      <c r="G22" s="13">
        <v>6</v>
      </c>
      <c r="H22" s="1">
        <v>1</v>
      </c>
      <c r="I22" s="14" t="str">
        <f t="array" ref="I22">INDEX('Language Codes'!B:B,MATCH(H22,'Language Codes'!A:A,0))</f>
        <v>Spanish</v>
      </c>
      <c r="J22" s="14" t="s">
        <v>65</v>
      </c>
      <c r="K22" s="15">
        <f t="array" ref="K22">IFERROR(INDEX('18-19 ELPAC Data'!C:C,MATCH(D22,'18-19 ELPAC Data'!B:B,0)),"")</f>
        <v>4</v>
      </c>
      <c r="L22" s="16" t="str">
        <f t="shared" si="8"/>
        <v>Spring 2019</v>
      </c>
      <c r="M22" s="16">
        <f t="array" ref="M22">IFERROR(INDEX('18-19 ELPAC Data'!N:N,MATCH(D22,'18-19 ELPAC Data'!B:B,0)),"")</f>
        <v>4</v>
      </c>
      <c r="N22" s="16">
        <f t="array" ref="N22">IFERROR(INDEX('18-19 ELPAC Data'!Q:Q,MATCH(D22,'18-19 ELPAC Data'!B:B,0)),"")</f>
        <v>3</v>
      </c>
      <c r="O22" s="16">
        <f t="array" ref="O22">IFERROR(INDEX('18-19 ELPAC Data'!F:F,MATCH(D22,'18-19 ELPAC Data'!B:B,0)),"")</f>
        <v>3</v>
      </c>
      <c r="P22" s="16">
        <f t="array" ref="P22">IFERROR(INDEX('18-19 ELPAC Data'!H:H,MATCH(D22,'18-19 ELPAC Data'!B:B,0)),"")</f>
        <v>3</v>
      </c>
      <c r="Q22" s="16">
        <f t="array" ref="Q22">IFERROR(INDEX('18-19 ELPAC Data'!J:J,MATCH(D22,'18-19 ELPAC Data'!B:B,0)),"")</f>
        <v>2</v>
      </c>
      <c r="R22" s="16">
        <f t="array" ref="R22">IFERROR(INDEX('18-19 ELPAC Data'!L:L,MATCH(D22,'18-19 ELPAC Data'!B:B,0)),"")</f>
        <v>2</v>
      </c>
      <c r="S22" s="16" t="s">
        <v>65</v>
      </c>
      <c r="T22" s="17" t="str">
        <f t="shared" si="0"/>
        <v>Fall 20-21</v>
      </c>
      <c r="U22" s="24">
        <v>186</v>
      </c>
      <c r="V22" s="19" t="str">
        <f t="shared" si="1"/>
        <v>No</v>
      </c>
      <c r="W22" s="19" t="str">
        <f t="shared" si="2"/>
        <v>No</v>
      </c>
      <c r="X22" s="20" t="str">
        <f t="shared" si="3"/>
        <v>No</v>
      </c>
      <c r="Y22" s="21" t="str">
        <f t="array" ref="Y22">IF(OR(ISBLANK(Z22),Z22="N/A"),"",INDEX('ICA 20-21 ELA'!D:D,MATCH(D22,'ICA 20-21 ELA'!A:A,0)))</f>
        <v/>
      </c>
      <c r="Z22" s="21" t="s">
        <v>66</v>
      </c>
      <c r="AA22" s="21" t="s">
        <v>66</v>
      </c>
      <c r="AB22" s="16" t="str">
        <f t="shared" si="4"/>
        <v>No</v>
      </c>
      <c r="AC22" s="22" t="str">
        <f t="shared" si="5"/>
        <v>No</v>
      </c>
      <c r="AD22" s="19" t="str">
        <f t="array" ref="AD22">IF(ISBLANK(AE22),"",INDEX(WPAData!F:F,MATCH(C22,WPAData!A:A,0)))</f>
        <v/>
      </c>
      <c r="AE22" s="19"/>
      <c r="AF22" s="19" t="str">
        <f t="shared" si="6"/>
        <v>No</v>
      </c>
      <c r="AG22" s="15" t="str">
        <f t="array" ref="AG22">IFERROR(INDEX(LastEngGrade!G:G,MATCH(D22,LastEngGrade!A:A,0)),"")</f>
        <v>C-</v>
      </c>
      <c r="AH22" s="16" t="str">
        <f t="array" ref="AH22">IFERROR(INDEX(LastEngGrade!C:C,MATCH(D22,LastEngGrade!A:A,0)),"")</f>
        <v>Humanities 6</v>
      </c>
      <c r="AI22" s="22" t="str">
        <f t="array" ref="AI22">IFERROR(INDEX(LastEngGrade!F:F,MATCH(D22,LastEngGrade!A:A,0)),"")</f>
        <v>Q1</v>
      </c>
      <c r="AJ22" s="23">
        <f t="array" ref="AJ22">IFERROR(INDEX(CurrentYearGPA!C:C,MATCH(D22,CurrentYearGPA!B:B,0)),"")</f>
        <v>2</v>
      </c>
      <c r="AK22" s="23" t="str">
        <f t="shared" si="7"/>
        <v>No</v>
      </c>
    </row>
    <row r="23" spans="1:37" x14ac:dyDescent="0.2">
      <c r="A23" s="1" t="s">
        <v>68</v>
      </c>
      <c r="B23" s="1" t="s">
        <v>69</v>
      </c>
      <c r="C23" s="1">
        <v>92162</v>
      </c>
      <c r="D23" s="1">
        <v>5005732680</v>
      </c>
      <c r="E23" s="1" t="s">
        <v>94</v>
      </c>
      <c r="F23" s="12">
        <v>38739</v>
      </c>
      <c r="G23" s="13">
        <v>9</v>
      </c>
      <c r="H23" s="1">
        <v>1</v>
      </c>
      <c r="I23" s="14" t="str">
        <f t="array" ref="I23">INDEX('Language Codes'!B:B,MATCH(H23,'Language Codes'!A:A,0))</f>
        <v>Spanish</v>
      </c>
      <c r="J23" s="14" t="s">
        <v>65</v>
      </c>
      <c r="K23" s="15">
        <f t="array" ref="K23">IFERROR(INDEX('18-19 ELPAC Data'!C:C,MATCH(D23,'18-19 ELPAC Data'!B:B,0)),"")</f>
        <v>2</v>
      </c>
      <c r="L23" s="16" t="str">
        <f t="shared" si="8"/>
        <v>Spring 2019</v>
      </c>
      <c r="M23" s="16">
        <f t="array" ref="M23">IFERROR(INDEX('18-19 ELPAC Data'!N:N,MATCH(D23,'18-19 ELPAC Data'!B:B,0)),"")</f>
        <v>2</v>
      </c>
      <c r="N23" s="16">
        <f t="array" ref="N23">IFERROR(INDEX('18-19 ELPAC Data'!Q:Q,MATCH(D23,'18-19 ELPAC Data'!B:B,0)),"")</f>
        <v>1</v>
      </c>
      <c r="O23" s="16">
        <f t="array" ref="O23">IFERROR(INDEX('18-19 ELPAC Data'!F:F,MATCH(D23,'18-19 ELPAC Data'!B:B,0)),"")</f>
        <v>1</v>
      </c>
      <c r="P23" s="16">
        <f t="array" ref="P23">IFERROR(INDEX('18-19 ELPAC Data'!H:H,MATCH(D23,'18-19 ELPAC Data'!B:B,0)),"")</f>
        <v>2</v>
      </c>
      <c r="Q23" s="16">
        <f t="array" ref="Q23">IFERROR(INDEX('18-19 ELPAC Data'!J:J,MATCH(D23,'18-19 ELPAC Data'!B:B,0)),"")</f>
        <v>1</v>
      </c>
      <c r="R23" s="16">
        <f t="array" ref="R23">IFERROR(INDEX('18-19 ELPAC Data'!L:L,MATCH(D23,'18-19 ELPAC Data'!B:B,0)),"")</f>
        <v>2</v>
      </c>
      <c r="S23" s="16" t="s">
        <v>65</v>
      </c>
      <c r="T23" s="17" t="str">
        <f t="shared" si="0"/>
        <v/>
      </c>
      <c r="U23" s="24" t="s">
        <v>66</v>
      </c>
      <c r="V23" s="19" t="str">
        <f t="shared" si="1"/>
        <v>No</v>
      </c>
      <c r="W23" s="19" t="str">
        <f t="shared" si="2"/>
        <v>No</v>
      </c>
      <c r="X23" s="20" t="str">
        <f t="shared" si="3"/>
        <v>No</v>
      </c>
      <c r="Y23" s="25">
        <f t="array" ref="Y23">IF(OR(ISBLANK(Z23),Z23="N/A"),"",INDEX('ICA 20-21 ELA'!D:D,MATCH(D23,'ICA 20-21 ELA'!A:A,0)))</f>
        <v>44097</v>
      </c>
      <c r="Z23" s="21">
        <v>2311</v>
      </c>
      <c r="AA23" s="21">
        <v>-256</v>
      </c>
      <c r="AB23" s="16" t="str">
        <f t="shared" si="4"/>
        <v>No</v>
      </c>
      <c r="AC23" s="22" t="str">
        <f t="shared" si="5"/>
        <v>No</v>
      </c>
      <c r="AD23" s="26">
        <f t="array" ref="AD23">IF(ISBLANK(AE23),"",INDEX(WPAData!F:F,MATCH(C23,WPAData!A:A,0)))</f>
        <v>44120</v>
      </c>
      <c r="AE23" s="24">
        <v>1</v>
      </c>
      <c r="AF23" s="19" t="str">
        <f t="shared" si="6"/>
        <v>No</v>
      </c>
      <c r="AG23" s="15" t="str">
        <f t="array" ref="AG23">IFERROR(INDEX(LastEngGrade!G:G,MATCH(D23,LastEngGrade!A:A,0)),"")</f>
        <v>B</v>
      </c>
      <c r="AH23" s="16" t="str">
        <f t="array" ref="AH23">IFERROR(INDEX(LastEngGrade!C:C,MATCH(D23,LastEngGrade!A:A,0)),"")</f>
        <v>English I</v>
      </c>
      <c r="AI23" s="22" t="str">
        <f t="array" ref="AI23">IFERROR(INDEX(LastEngGrade!F:F,MATCH(D23,LastEngGrade!A:A,0)),"")</f>
        <v>P1</v>
      </c>
      <c r="AJ23" s="23">
        <f t="array" ref="AJ23">IFERROR(INDEX(CurrentYearGPA!C:C,MATCH(D23,CurrentYearGPA!B:B,0)),"")</f>
        <v>3</v>
      </c>
      <c r="AK23" s="23" t="str">
        <f t="shared" si="7"/>
        <v>No</v>
      </c>
    </row>
    <row r="24" spans="1:37" x14ac:dyDescent="0.2">
      <c r="A24" s="1" t="s">
        <v>62</v>
      </c>
      <c r="B24" s="1" t="s">
        <v>63</v>
      </c>
      <c r="C24" s="1">
        <v>92163</v>
      </c>
      <c r="D24" s="1">
        <v>5970499042</v>
      </c>
      <c r="E24" s="1" t="s">
        <v>95</v>
      </c>
      <c r="F24" s="12">
        <v>39212</v>
      </c>
      <c r="G24" s="13">
        <v>8</v>
      </c>
      <c r="H24" s="1">
        <v>1</v>
      </c>
      <c r="I24" s="14" t="str">
        <f t="array" ref="I24">INDEX('Language Codes'!B:B,MATCH(H24,'Language Codes'!A:A,0))</f>
        <v>Spanish</v>
      </c>
      <c r="J24" s="14" t="s">
        <v>65</v>
      </c>
      <c r="K24" s="15">
        <f t="array" ref="K24">IFERROR(INDEX('18-19 ELPAC Data'!C:C,MATCH(D24,'18-19 ELPAC Data'!B:B,0)),"")</f>
        <v>1</v>
      </c>
      <c r="L24" s="16" t="str">
        <f t="shared" si="8"/>
        <v>Spring 2019</v>
      </c>
      <c r="M24" s="16">
        <f t="array" ref="M24">IFERROR(INDEX('18-19 ELPAC Data'!N:N,MATCH(D24,'18-19 ELPAC Data'!B:B,0)),"")</f>
        <v>1</v>
      </c>
      <c r="N24" s="16">
        <f t="array" ref="N24">IFERROR(INDEX('18-19 ELPAC Data'!Q:Q,MATCH(D24,'18-19 ELPAC Data'!B:B,0)),"")</f>
        <v>2</v>
      </c>
      <c r="O24" s="16">
        <f t="array" ref="O24">IFERROR(INDEX('18-19 ELPAC Data'!F:F,MATCH(D24,'18-19 ELPAC Data'!B:B,0)),"")</f>
        <v>1</v>
      </c>
      <c r="P24" s="16">
        <f t="array" ref="P24">IFERROR(INDEX('18-19 ELPAC Data'!H:H,MATCH(D24,'18-19 ELPAC Data'!B:B,0)),"")</f>
        <v>1</v>
      </c>
      <c r="Q24" s="16">
        <f t="array" ref="Q24">IFERROR(INDEX('18-19 ELPAC Data'!J:J,MATCH(D24,'18-19 ELPAC Data'!B:B,0)),"")</f>
        <v>1</v>
      </c>
      <c r="R24" s="16">
        <f t="array" ref="R24">IFERROR(INDEX('18-19 ELPAC Data'!L:L,MATCH(D24,'18-19 ELPAC Data'!B:B,0)),"")</f>
        <v>2</v>
      </c>
      <c r="S24" s="16" t="s">
        <v>65</v>
      </c>
      <c r="T24" s="17" t="str">
        <f t="shared" si="0"/>
        <v>Fall 20-21</v>
      </c>
      <c r="U24" s="24">
        <v>196</v>
      </c>
      <c r="V24" s="19" t="str">
        <f t="shared" si="1"/>
        <v>No</v>
      </c>
      <c r="W24" s="19" t="str">
        <f t="shared" si="2"/>
        <v>No</v>
      </c>
      <c r="X24" s="20" t="str">
        <f t="shared" si="3"/>
        <v>No</v>
      </c>
      <c r="Y24" s="21" t="str">
        <f t="array" ref="Y24">IF(OR(ISBLANK(Z24),Z24="N/A"),"",INDEX('ICA 20-21 ELA'!D:D,MATCH(D24,'ICA 20-21 ELA'!A:A,0)))</f>
        <v/>
      </c>
      <c r="Z24" s="21" t="s">
        <v>66</v>
      </c>
      <c r="AA24" s="21" t="s">
        <v>66</v>
      </c>
      <c r="AB24" s="16" t="str">
        <f t="shared" si="4"/>
        <v>No</v>
      </c>
      <c r="AC24" s="22" t="str">
        <f t="shared" si="5"/>
        <v>No</v>
      </c>
      <c r="AD24" s="19" t="str">
        <f t="array" ref="AD24">IF(ISBLANK(AE24),"",INDEX(WPAData!F:F,MATCH(C24,WPAData!A:A,0)))</f>
        <v/>
      </c>
      <c r="AE24" s="19"/>
      <c r="AF24" s="19" t="str">
        <f t="shared" si="6"/>
        <v>No</v>
      </c>
      <c r="AG24" s="15" t="str">
        <f t="array" ref="AG24">IFERROR(INDEX(LastEngGrade!G:G,MATCH(D24,LastEngGrade!A:A,0)),"")</f>
        <v>C-</v>
      </c>
      <c r="AH24" s="16" t="str">
        <f t="array" ref="AH24">IFERROR(INDEX(LastEngGrade!C:C,MATCH(D24,LastEngGrade!A:A,0)),"")</f>
        <v>Humanities 8</v>
      </c>
      <c r="AI24" s="22" t="str">
        <f t="array" ref="AI24">IFERROR(INDEX(LastEngGrade!F:F,MATCH(D24,LastEngGrade!A:A,0)),"")</f>
        <v>Q1</v>
      </c>
      <c r="AJ24" s="23">
        <f t="array" ref="AJ24">IFERROR(INDEX(CurrentYearGPA!C:C,MATCH(D24,CurrentYearGPA!B:B,0)),"")</f>
        <v>1.67</v>
      </c>
      <c r="AK24" s="23" t="str">
        <f t="shared" si="7"/>
        <v>No</v>
      </c>
    </row>
    <row r="25" spans="1:37" x14ac:dyDescent="0.2">
      <c r="A25" s="1" t="s">
        <v>75</v>
      </c>
      <c r="B25" s="1" t="s">
        <v>76</v>
      </c>
      <c r="C25" s="1">
        <v>13480</v>
      </c>
      <c r="D25" s="1">
        <v>3355356453</v>
      </c>
      <c r="E25" s="1" t="s">
        <v>96</v>
      </c>
      <c r="F25" s="12">
        <v>39663</v>
      </c>
      <c r="G25" s="13">
        <v>7</v>
      </c>
      <c r="H25" s="1">
        <v>1</v>
      </c>
      <c r="I25" s="14" t="str">
        <f t="array" ref="I25">INDEX('Language Codes'!B:B,MATCH(H25,'Language Codes'!A:A,0))</f>
        <v>Spanish</v>
      </c>
      <c r="J25" s="14" t="s">
        <v>65</v>
      </c>
      <c r="K25" s="15">
        <f t="array" ref="K25">IFERROR(INDEX('18-19 ELPAC Data'!C:C,MATCH(D25,'18-19 ELPAC Data'!B:B,0)),"")</f>
        <v>3</v>
      </c>
      <c r="L25" s="16" t="str">
        <f t="shared" si="8"/>
        <v>Spring 2019</v>
      </c>
      <c r="M25" s="16">
        <f t="array" ref="M25">IFERROR(INDEX('18-19 ELPAC Data'!N:N,MATCH(D25,'18-19 ELPAC Data'!B:B,0)),"")</f>
        <v>4</v>
      </c>
      <c r="N25" s="16">
        <f t="array" ref="N25">IFERROR(INDEX('18-19 ELPAC Data'!Q:Q,MATCH(D25,'18-19 ELPAC Data'!B:B,0)),"")</f>
        <v>3</v>
      </c>
      <c r="O25" s="16">
        <f t="array" ref="O25">IFERROR(INDEX('18-19 ELPAC Data'!F:F,MATCH(D25,'18-19 ELPAC Data'!B:B,0)),"")</f>
        <v>2</v>
      </c>
      <c r="P25" s="16">
        <f t="array" ref="P25">IFERROR(INDEX('18-19 ELPAC Data'!H:H,MATCH(D25,'18-19 ELPAC Data'!B:B,0)),"")</f>
        <v>3</v>
      </c>
      <c r="Q25" s="16">
        <f t="array" ref="Q25">IFERROR(INDEX('18-19 ELPAC Data'!J:J,MATCH(D25,'18-19 ELPAC Data'!B:B,0)),"")</f>
        <v>2</v>
      </c>
      <c r="R25" s="16">
        <f t="array" ref="R25">IFERROR(INDEX('18-19 ELPAC Data'!L:L,MATCH(D25,'18-19 ELPAC Data'!B:B,0)),"")</f>
        <v>2</v>
      </c>
      <c r="S25" s="16" t="s">
        <v>65</v>
      </c>
      <c r="T25" s="17" t="str">
        <f t="shared" si="0"/>
        <v>Fall 20-21</v>
      </c>
      <c r="U25" s="24">
        <v>215</v>
      </c>
      <c r="V25" s="19" t="str">
        <f t="shared" si="1"/>
        <v>Yes</v>
      </c>
      <c r="W25" s="19" t="str">
        <f t="shared" si="2"/>
        <v>No</v>
      </c>
      <c r="X25" s="20" t="str">
        <f t="shared" si="3"/>
        <v>No</v>
      </c>
      <c r="Y25" s="21" t="str">
        <f t="array" ref="Y25">IF(OR(ISBLANK(Z25),Z25="N/A"),"",INDEX('ICA 20-21 ELA'!D:D,MATCH(D25,'ICA 20-21 ELA'!A:A,0)))</f>
        <v/>
      </c>
      <c r="Z25" s="21" t="s">
        <v>66</v>
      </c>
      <c r="AA25" s="21" t="s">
        <v>66</v>
      </c>
      <c r="AB25" s="16" t="str">
        <f t="shared" si="4"/>
        <v>No</v>
      </c>
      <c r="AC25" s="22" t="str">
        <f t="shared" si="5"/>
        <v>No</v>
      </c>
      <c r="AD25" s="19" t="str">
        <f t="array" ref="AD25">IF(ISBLANK(AE25),"",INDEX(WPAData!F:F,MATCH(C25,WPAData!A:A,0)))</f>
        <v/>
      </c>
      <c r="AE25" s="19"/>
      <c r="AF25" s="19" t="str">
        <f t="shared" si="6"/>
        <v>No</v>
      </c>
      <c r="AG25" s="15" t="str">
        <f t="array" ref="AG25">IFERROR(INDEX(LastEngGrade!G:G,MATCH(D25,LastEngGrade!A:A,0)),"")</f>
        <v>A+</v>
      </c>
      <c r="AH25" s="16" t="str">
        <f t="array" ref="AH25">IFERROR(INDEX(LastEngGrade!C:C,MATCH(D25,LastEngGrade!A:A,0)),"")</f>
        <v>Humanities 7</v>
      </c>
      <c r="AI25" s="22" t="str">
        <f t="array" ref="AI25">IFERROR(INDEX(LastEngGrade!F:F,MATCH(D25,LastEngGrade!A:A,0)),"")</f>
        <v>Q1</v>
      </c>
      <c r="AJ25" s="23">
        <f t="array" ref="AJ25">IFERROR(INDEX(CurrentYearGPA!C:C,MATCH(D25,CurrentYearGPA!B:B,0)),"")</f>
        <v>3.67</v>
      </c>
      <c r="AK25" s="23" t="str">
        <f t="shared" si="7"/>
        <v>No</v>
      </c>
    </row>
    <row r="26" spans="1:37" x14ac:dyDescent="0.2">
      <c r="A26" s="1" t="s">
        <v>62</v>
      </c>
      <c r="B26" s="1" t="s">
        <v>63</v>
      </c>
      <c r="C26" s="1">
        <v>92164</v>
      </c>
      <c r="D26" s="1">
        <v>8653245928</v>
      </c>
      <c r="E26" s="1" t="s">
        <v>97</v>
      </c>
      <c r="F26" s="12">
        <v>39168</v>
      </c>
      <c r="G26" s="13">
        <v>8</v>
      </c>
      <c r="H26" s="1">
        <v>1</v>
      </c>
      <c r="I26" s="14" t="str">
        <f t="array" ref="I26">INDEX('Language Codes'!B:B,MATCH(H26,'Language Codes'!A:A,0))</f>
        <v>Spanish</v>
      </c>
      <c r="J26" s="14" t="s">
        <v>65</v>
      </c>
      <c r="K26" s="15">
        <f t="array" ref="K26">IFERROR(INDEX('18-19 ELPAC Data'!C:C,MATCH(D26,'18-19 ELPAC Data'!B:B,0)),"")</f>
        <v>3</v>
      </c>
      <c r="L26" s="16" t="str">
        <f t="shared" si="8"/>
        <v>Spring 2019</v>
      </c>
      <c r="M26" s="16">
        <f t="array" ref="M26">IFERROR(INDEX('18-19 ELPAC Data'!N:N,MATCH(D26,'18-19 ELPAC Data'!B:B,0)),"")</f>
        <v>3</v>
      </c>
      <c r="N26" s="16">
        <f t="array" ref="N26">IFERROR(INDEX('18-19 ELPAC Data'!Q:Q,MATCH(D26,'18-19 ELPAC Data'!B:B,0)),"")</f>
        <v>2</v>
      </c>
      <c r="O26" s="16">
        <f t="array" ref="O26">IFERROR(INDEX('18-19 ELPAC Data'!F:F,MATCH(D26,'18-19 ELPAC Data'!B:B,0)),"")</f>
        <v>3</v>
      </c>
      <c r="P26" s="16">
        <f t="array" ref="P26">IFERROR(INDEX('18-19 ELPAC Data'!H:H,MATCH(D26,'18-19 ELPAC Data'!B:B,0)),"")</f>
        <v>2</v>
      </c>
      <c r="Q26" s="16">
        <f t="array" ref="Q26">IFERROR(INDEX('18-19 ELPAC Data'!J:J,MATCH(D26,'18-19 ELPAC Data'!B:B,0)),"")</f>
        <v>1</v>
      </c>
      <c r="R26" s="16">
        <f t="array" ref="R26">IFERROR(INDEX('18-19 ELPAC Data'!L:L,MATCH(D26,'18-19 ELPAC Data'!B:B,0)),"")</f>
        <v>2</v>
      </c>
      <c r="S26" s="16" t="s">
        <v>65</v>
      </c>
      <c r="T26" s="17" t="str">
        <f t="shared" si="0"/>
        <v>Fall 20-21</v>
      </c>
      <c r="U26" s="24">
        <v>207</v>
      </c>
      <c r="V26" s="19" t="str">
        <f t="shared" si="1"/>
        <v>No</v>
      </c>
      <c r="W26" s="19" t="str">
        <f t="shared" si="2"/>
        <v>No</v>
      </c>
      <c r="X26" s="20" t="str">
        <f t="shared" si="3"/>
        <v>No</v>
      </c>
      <c r="Y26" s="21" t="str">
        <f t="array" ref="Y26">IF(OR(ISBLANK(Z26),Z26="N/A"),"",INDEX('ICA 20-21 ELA'!D:D,MATCH(D26,'ICA 20-21 ELA'!A:A,0)))</f>
        <v/>
      </c>
      <c r="Z26" s="21" t="s">
        <v>66</v>
      </c>
      <c r="AA26" s="21" t="s">
        <v>66</v>
      </c>
      <c r="AB26" s="16" t="str">
        <f t="shared" si="4"/>
        <v>No</v>
      </c>
      <c r="AC26" s="22" t="str">
        <f t="shared" si="5"/>
        <v>No</v>
      </c>
      <c r="AD26" s="19" t="str">
        <f t="array" ref="AD26">IF(ISBLANK(AE26),"",INDEX(WPAData!F:F,MATCH(C26,WPAData!A:A,0)))</f>
        <v/>
      </c>
      <c r="AE26" s="19"/>
      <c r="AF26" s="19" t="str">
        <f t="shared" si="6"/>
        <v>No</v>
      </c>
      <c r="AG26" s="15" t="str">
        <f t="array" ref="AG26">IFERROR(INDEX(LastEngGrade!G:G,MATCH(D26,LastEngGrade!A:A,0)),"")</f>
        <v>F+</v>
      </c>
      <c r="AH26" s="16" t="str">
        <f t="array" ref="AH26">IFERROR(INDEX(LastEngGrade!C:C,MATCH(D26,LastEngGrade!A:A,0)),"")</f>
        <v>Humanities 8</v>
      </c>
      <c r="AI26" s="22" t="str">
        <f t="array" ref="AI26">IFERROR(INDEX(LastEngGrade!F:F,MATCH(D26,LastEngGrade!A:A,0)),"")</f>
        <v>Q1</v>
      </c>
      <c r="AJ26" s="23">
        <f t="array" ref="AJ26">IFERROR(INDEX(CurrentYearGPA!C:C,MATCH(D26,CurrentYearGPA!B:B,0)),"")</f>
        <v>2</v>
      </c>
      <c r="AK26" s="23" t="str">
        <f t="shared" si="7"/>
        <v>No</v>
      </c>
    </row>
    <row r="27" spans="1:37" x14ac:dyDescent="0.2">
      <c r="A27" s="1" t="s">
        <v>75</v>
      </c>
      <c r="B27" s="1" t="s">
        <v>76</v>
      </c>
      <c r="C27" s="1">
        <v>13550</v>
      </c>
      <c r="D27" s="1">
        <v>9456721863</v>
      </c>
      <c r="E27" s="1" t="s">
        <v>98</v>
      </c>
      <c r="F27" s="12">
        <v>39555</v>
      </c>
      <c r="G27" s="13">
        <v>7</v>
      </c>
      <c r="H27" s="1">
        <v>1</v>
      </c>
      <c r="I27" s="14" t="str">
        <f t="array" ref="I27">INDEX('Language Codes'!B:B,MATCH(H27,'Language Codes'!A:A,0))</f>
        <v>Spanish</v>
      </c>
      <c r="J27" s="14" t="s">
        <v>65</v>
      </c>
      <c r="K27" s="15">
        <f t="array" ref="K27">IFERROR(INDEX('18-19 ELPAC Data'!C:C,MATCH(D27,'18-19 ELPAC Data'!B:B,0)),"")</f>
        <v>3</v>
      </c>
      <c r="L27" s="16" t="str">
        <f t="shared" si="8"/>
        <v>Spring 2019</v>
      </c>
      <c r="M27" s="16">
        <f t="array" ref="M27">IFERROR(INDEX('18-19 ELPAC Data'!N:N,MATCH(D27,'18-19 ELPAC Data'!B:B,0)),"")</f>
        <v>4</v>
      </c>
      <c r="N27" s="16">
        <f t="array" ref="N27">IFERROR(INDEX('18-19 ELPAC Data'!Q:Q,MATCH(D27,'18-19 ELPAC Data'!B:B,0)),"")</f>
        <v>2</v>
      </c>
      <c r="O27" s="16">
        <f t="array" ref="O27">IFERROR(INDEX('18-19 ELPAC Data'!F:F,MATCH(D27,'18-19 ELPAC Data'!B:B,0)),"")</f>
        <v>2</v>
      </c>
      <c r="P27" s="16">
        <f t="array" ref="P27">IFERROR(INDEX('18-19 ELPAC Data'!H:H,MATCH(D27,'18-19 ELPAC Data'!B:B,0)),"")</f>
        <v>3</v>
      </c>
      <c r="Q27" s="16">
        <f t="array" ref="Q27">IFERROR(INDEX('18-19 ELPAC Data'!J:J,MATCH(D27,'18-19 ELPAC Data'!B:B,0)),"")</f>
        <v>2</v>
      </c>
      <c r="R27" s="16">
        <f t="array" ref="R27">IFERROR(INDEX('18-19 ELPAC Data'!L:L,MATCH(D27,'18-19 ELPAC Data'!B:B,0)),"")</f>
        <v>2</v>
      </c>
      <c r="S27" s="16" t="s">
        <v>65</v>
      </c>
      <c r="T27" s="17" t="str">
        <f t="shared" si="0"/>
        <v>Fall 20-21</v>
      </c>
      <c r="U27" s="24">
        <v>204</v>
      </c>
      <c r="V27" s="19" t="str">
        <f t="shared" si="1"/>
        <v>No</v>
      </c>
      <c r="W27" s="19" t="str">
        <f t="shared" si="2"/>
        <v>No</v>
      </c>
      <c r="X27" s="20" t="str">
        <f t="shared" si="3"/>
        <v>No</v>
      </c>
      <c r="Y27" s="21" t="str">
        <f t="array" ref="Y27">IF(OR(ISBLANK(Z27),Z27="N/A"),"",INDEX('ICA 20-21 ELA'!D:D,MATCH(D27,'ICA 20-21 ELA'!A:A,0)))</f>
        <v/>
      </c>
      <c r="Z27" s="21" t="s">
        <v>66</v>
      </c>
      <c r="AA27" s="21" t="s">
        <v>66</v>
      </c>
      <c r="AB27" s="16" t="str">
        <f t="shared" si="4"/>
        <v>No</v>
      </c>
      <c r="AC27" s="22" t="str">
        <f t="shared" si="5"/>
        <v>No</v>
      </c>
      <c r="AD27" s="19" t="str">
        <f t="array" ref="AD27">IF(ISBLANK(AE27),"",INDEX(WPAData!F:F,MATCH(C27,WPAData!A:A,0)))</f>
        <v/>
      </c>
      <c r="AE27" s="19"/>
      <c r="AF27" s="19" t="str">
        <f t="shared" si="6"/>
        <v>No</v>
      </c>
      <c r="AG27" s="15" t="str">
        <f t="array" ref="AG27">IFERROR(INDEX(LastEngGrade!G:G,MATCH(D27,LastEngGrade!A:A,0)),"")</f>
        <v>C</v>
      </c>
      <c r="AH27" s="16" t="str">
        <f t="array" ref="AH27">IFERROR(INDEX(LastEngGrade!C:C,MATCH(D27,LastEngGrade!A:A,0)),"")</f>
        <v>Humanities 7</v>
      </c>
      <c r="AI27" s="22" t="str">
        <f t="array" ref="AI27">IFERROR(INDEX(LastEngGrade!F:F,MATCH(D27,LastEngGrade!A:A,0)),"")</f>
        <v>Q1</v>
      </c>
      <c r="AJ27" s="23">
        <f t="array" ref="AJ27">IFERROR(INDEX(CurrentYearGPA!C:C,MATCH(D27,CurrentYearGPA!B:B,0)),"")</f>
        <v>2.33</v>
      </c>
      <c r="AK27" s="23" t="str">
        <f t="shared" si="7"/>
        <v>No</v>
      </c>
    </row>
    <row r="28" spans="1:37" x14ac:dyDescent="0.2">
      <c r="A28" s="1" t="s">
        <v>71</v>
      </c>
      <c r="B28" s="1" t="s">
        <v>72</v>
      </c>
      <c r="C28" s="1">
        <v>93000031</v>
      </c>
      <c r="D28" s="1">
        <v>5653152145</v>
      </c>
      <c r="E28" s="1" t="s">
        <v>99</v>
      </c>
      <c r="F28" s="12">
        <v>38779</v>
      </c>
      <c r="G28" s="13">
        <v>9</v>
      </c>
      <c r="H28" s="1">
        <v>1</v>
      </c>
      <c r="I28" s="14" t="str">
        <f t="array" ref="I28">INDEX('Language Codes'!B:B,MATCH(H28,'Language Codes'!A:A,0))</f>
        <v>Spanish</v>
      </c>
      <c r="J28" s="14" t="s">
        <v>65</v>
      </c>
      <c r="K28" s="15">
        <f t="array" ref="K28">IFERROR(INDEX('18-19 ELPAC Data'!C:C,MATCH(D28,'18-19 ELPAC Data'!B:B,0)),"")</f>
        <v>3</v>
      </c>
      <c r="L28" s="16" t="str">
        <f t="shared" si="8"/>
        <v>Spring 2019</v>
      </c>
      <c r="M28" s="16">
        <f t="array" ref="M28">IFERROR(INDEX('18-19 ELPAC Data'!N:N,MATCH(D28,'18-19 ELPAC Data'!B:B,0)),"")</f>
        <v>4</v>
      </c>
      <c r="N28" s="16">
        <f t="array" ref="N28">IFERROR(INDEX('18-19 ELPAC Data'!Q:Q,MATCH(D28,'18-19 ELPAC Data'!B:B,0)),"")</f>
        <v>2</v>
      </c>
      <c r="O28" s="16">
        <f t="array" ref="O28">IFERROR(INDEX('18-19 ELPAC Data'!F:F,MATCH(D28,'18-19 ELPAC Data'!B:B,0)),"")</f>
        <v>2</v>
      </c>
      <c r="P28" s="16">
        <f t="array" ref="P28">IFERROR(INDEX('18-19 ELPAC Data'!H:H,MATCH(D28,'18-19 ELPAC Data'!B:B,0)),"")</f>
        <v>3</v>
      </c>
      <c r="Q28" s="16">
        <f t="array" ref="Q28">IFERROR(INDEX('18-19 ELPAC Data'!J:J,MATCH(D28,'18-19 ELPAC Data'!B:B,0)),"")</f>
        <v>1</v>
      </c>
      <c r="R28" s="16">
        <f t="array" ref="R28">IFERROR(INDEX('18-19 ELPAC Data'!L:L,MATCH(D28,'18-19 ELPAC Data'!B:B,0)),"")</f>
        <v>2</v>
      </c>
      <c r="S28" s="16" t="s">
        <v>65</v>
      </c>
      <c r="T28" s="17" t="str">
        <f t="shared" si="0"/>
        <v/>
      </c>
      <c r="U28" s="24" t="s">
        <v>66</v>
      </c>
      <c r="V28" s="19" t="str">
        <f t="shared" si="1"/>
        <v>No</v>
      </c>
      <c r="W28" s="19" t="str">
        <f t="shared" si="2"/>
        <v>No</v>
      </c>
      <c r="X28" s="20" t="str">
        <f t="shared" si="3"/>
        <v>No</v>
      </c>
      <c r="Y28" s="21" t="str">
        <f t="array" ref="Y28">IF(OR(ISBLANK(Z28),Z28="N/A"),"",INDEX('ICA 20-21 ELA'!D:D,MATCH(D28,'ICA 20-21 ELA'!A:A,0)))</f>
        <v/>
      </c>
      <c r="Z28" s="16"/>
      <c r="AA28" s="16"/>
      <c r="AB28" s="16" t="str">
        <f t="shared" si="4"/>
        <v>No</v>
      </c>
      <c r="AC28" s="22" t="str">
        <f t="shared" si="5"/>
        <v>No</v>
      </c>
      <c r="AD28" s="26">
        <f t="array" ref="AD28">IF(ISBLANK(AE28),"",INDEX(WPAData!F:F,MATCH(C28,WPAData!A:A,0)))</f>
        <v>44119</v>
      </c>
      <c r="AE28" s="24">
        <v>1</v>
      </c>
      <c r="AF28" s="19" t="str">
        <f t="shared" si="6"/>
        <v>No</v>
      </c>
      <c r="AG28" s="15" t="str">
        <f t="array" ref="AG28">IFERROR(INDEX(LastEngGrade!G:G,MATCH(D28,LastEngGrade!A:A,0)),"")</f>
        <v>A-</v>
      </c>
      <c r="AH28" s="16" t="str">
        <f t="array" ref="AH28">IFERROR(INDEX(LastEngGrade!C:C,MATCH(D28,LastEngGrade!A:A,0)),"")</f>
        <v>English I</v>
      </c>
      <c r="AI28" s="22" t="str">
        <f t="array" ref="AI28">IFERROR(INDEX(LastEngGrade!F:F,MATCH(D28,LastEngGrade!A:A,0)),"")</f>
        <v>Q1</v>
      </c>
      <c r="AJ28" s="23">
        <f t="array" ref="AJ28">IFERROR(INDEX(CurrentYearGPA!C:C,MATCH(D28,CurrentYearGPA!B:B,0)),"")</f>
        <v>2.2999999999999998</v>
      </c>
      <c r="AK28" s="23" t="str">
        <f t="shared" si="7"/>
        <v>No</v>
      </c>
    </row>
    <row r="29" spans="1:37" x14ac:dyDescent="0.2">
      <c r="A29" s="1" t="s">
        <v>62</v>
      </c>
      <c r="B29" s="1" t="s">
        <v>63</v>
      </c>
      <c r="C29" s="1">
        <v>13004</v>
      </c>
      <c r="D29" s="1">
        <v>4235181456</v>
      </c>
      <c r="E29" s="1" t="s">
        <v>100</v>
      </c>
      <c r="F29" s="12">
        <v>39665</v>
      </c>
      <c r="G29" s="13">
        <v>7</v>
      </c>
      <c r="H29" s="1">
        <v>1</v>
      </c>
      <c r="I29" s="14" t="str">
        <f t="array" ref="I29">INDEX('Language Codes'!B:B,MATCH(H29,'Language Codes'!A:A,0))</f>
        <v>Spanish</v>
      </c>
      <c r="J29" s="14" t="s">
        <v>65</v>
      </c>
      <c r="K29" s="15">
        <f t="array" ref="K29">IFERROR(INDEX('18-19 ELPAC Data'!C:C,MATCH(D29,'18-19 ELPAC Data'!B:B,0)),"")</f>
        <v>3</v>
      </c>
      <c r="L29" s="16" t="str">
        <f t="shared" si="8"/>
        <v>Spring 2019</v>
      </c>
      <c r="M29" s="16">
        <f t="array" ref="M29">IFERROR(INDEX('18-19 ELPAC Data'!N:N,MATCH(D29,'18-19 ELPAC Data'!B:B,0)),"")</f>
        <v>4</v>
      </c>
      <c r="N29" s="16">
        <f t="array" ref="N29">IFERROR(INDEX('18-19 ELPAC Data'!Q:Q,MATCH(D29,'18-19 ELPAC Data'!B:B,0)),"")</f>
        <v>2</v>
      </c>
      <c r="O29" s="16">
        <f t="array" ref="O29">IFERROR(INDEX('18-19 ELPAC Data'!F:F,MATCH(D29,'18-19 ELPAC Data'!B:B,0)),"")</f>
        <v>2</v>
      </c>
      <c r="P29" s="16">
        <f t="array" ref="P29">IFERROR(INDEX('18-19 ELPAC Data'!H:H,MATCH(D29,'18-19 ELPAC Data'!B:B,0)),"")</f>
        <v>3</v>
      </c>
      <c r="Q29" s="16">
        <f t="array" ref="Q29">IFERROR(INDEX('18-19 ELPAC Data'!J:J,MATCH(D29,'18-19 ELPAC Data'!B:B,0)),"")</f>
        <v>2</v>
      </c>
      <c r="R29" s="16">
        <f t="array" ref="R29">IFERROR(INDEX('18-19 ELPAC Data'!L:L,MATCH(D29,'18-19 ELPAC Data'!B:B,0)),"")</f>
        <v>2</v>
      </c>
      <c r="S29" s="16" t="s">
        <v>65</v>
      </c>
      <c r="T29" s="17" t="str">
        <f t="shared" si="0"/>
        <v/>
      </c>
      <c r="U29" s="18"/>
      <c r="V29" s="19" t="str">
        <f t="shared" si="1"/>
        <v>No</v>
      </c>
      <c r="W29" s="19" t="str">
        <f t="shared" si="2"/>
        <v>No</v>
      </c>
      <c r="X29" s="20" t="str">
        <f t="shared" si="3"/>
        <v>No</v>
      </c>
      <c r="Y29" s="21" t="str">
        <f t="array" ref="Y29">IF(OR(ISBLANK(Z29),Z29="N/A"),"",INDEX('ICA 20-21 ELA'!D:D,MATCH(D29,'ICA 20-21 ELA'!A:A,0)))</f>
        <v/>
      </c>
      <c r="Z29" s="21" t="s">
        <v>66</v>
      </c>
      <c r="AA29" s="21" t="s">
        <v>66</v>
      </c>
      <c r="AB29" s="16" t="str">
        <f t="shared" si="4"/>
        <v>No</v>
      </c>
      <c r="AC29" s="22" t="str">
        <f t="shared" si="5"/>
        <v>No</v>
      </c>
      <c r="AD29" s="19" t="str">
        <f t="array" ref="AD29">IF(ISBLANK(AE29),"",INDEX(WPAData!F:F,MATCH(C29,WPAData!A:A,0)))</f>
        <v/>
      </c>
      <c r="AE29" s="19"/>
      <c r="AF29" s="19" t="str">
        <f t="shared" si="6"/>
        <v>No</v>
      </c>
      <c r="AG29" s="15" t="str">
        <f t="array" ref="AG29">IFERROR(INDEX(LastEngGrade!G:G,MATCH(D29,LastEngGrade!A:A,0)),"")</f>
        <v>F</v>
      </c>
      <c r="AH29" s="16" t="str">
        <f t="array" ref="AH29">IFERROR(INDEX(LastEngGrade!C:C,MATCH(D29,LastEngGrade!A:A,0)),"")</f>
        <v>Humanities 7</v>
      </c>
      <c r="AI29" s="22" t="str">
        <f t="array" ref="AI29">IFERROR(INDEX(LastEngGrade!F:F,MATCH(D29,LastEngGrade!A:A,0)),"")</f>
        <v>Q1</v>
      </c>
      <c r="AJ29" s="23">
        <f t="array" ref="AJ29">IFERROR(INDEX(CurrentYearGPA!C:C,MATCH(D29,CurrentYearGPA!B:B,0)),"")</f>
        <v>1</v>
      </c>
      <c r="AK29" s="23" t="str">
        <f t="shared" si="7"/>
        <v>No</v>
      </c>
    </row>
    <row r="30" spans="1:37" x14ac:dyDescent="0.2">
      <c r="A30" s="1" t="s">
        <v>62</v>
      </c>
      <c r="B30" s="1" t="s">
        <v>63</v>
      </c>
      <c r="C30" s="1">
        <v>12895</v>
      </c>
      <c r="D30" s="1">
        <v>7382810968</v>
      </c>
      <c r="E30" s="1" t="s">
        <v>101</v>
      </c>
      <c r="F30" s="27">
        <v>39396</v>
      </c>
      <c r="G30" s="13">
        <v>7</v>
      </c>
      <c r="H30" s="1">
        <v>1</v>
      </c>
      <c r="I30" s="14" t="str">
        <f t="array" ref="I30">INDEX('Language Codes'!B:B,MATCH(H30,'Language Codes'!A:A,0))</f>
        <v>Spanish</v>
      </c>
      <c r="J30" s="14" t="s">
        <v>65</v>
      </c>
      <c r="K30" s="15">
        <f t="array" ref="K30">IFERROR(INDEX('18-19 ELPAC Data'!C:C,MATCH(D30,'18-19 ELPAC Data'!B:B,0)),"")</f>
        <v>3</v>
      </c>
      <c r="L30" s="16" t="str">
        <f t="shared" si="8"/>
        <v>Spring 2019</v>
      </c>
      <c r="M30" s="16">
        <f t="array" ref="M30">IFERROR(INDEX('18-19 ELPAC Data'!N:N,MATCH(D30,'18-19 ELPAC Data'!B:B,0)),"")</f>
        <v>4</v>
      </c>
      <c r="N30" s="16">
        <f t="array" ref="N30">IFERROR(INDEX('18-19 ELPAC Data'!Q:Q,MATCH(D30,'18-19 ELPAC Data'!B:B,0)),"")</f>
        <v>2</v>
      </c>
      <c r="O30" s="16">
        <f t="array" ref="O30">IFERROR(INDEX('18-19 ELPAC Data'!F:F,MATCH(D30,'18-19 ELPAC Data'!B:B,0)),"")</f>
        <v>2</v>
      </c>
      <c r="P30" s="16">
        <f t="array" ref="P30">IFERROR(INDEX('18-19 ELPAC Data'!H:H,MATCH(D30,'18-19 ELPAC Data'!B:B,0)),"")</f>
        <v>3</v>
      </c>
      <c r="Q30" s="16">
        <f t="array" ref="Q30">IFERROR(INDEX('18-19 ELPAC Data'!J:J,MATCH(D30,'18-19 ELPAC Data'!B:B,0)),"")</f>
        <v>2</v>
      </c>
      <c r="R30" s="16">
        <f t="array" ref="R30">IFERROR(INDEX('18-19 ELPAC Data'!L:L,MATCH(D30,'18-19 ELPAC Data'!B:B,0)),"")</f>
        <v>2</v>
      </c>
      <c r="S30" s="16" t="s">
        <v>65</v>
      </c>
      <c r="T30" s="17" t="str">
        <f t="shared" si="0"/>
        <v>Fall 20-21</v>
      </c>
      <c r="U30" s="24">
        <v>206</v>
      </c>
      <c r="V30" s="19" t="str">
        <f t="shared" si="1"/>
        <v>No</v>
      </c>
      <c r="W30" s="19" t="str">
        <f t="shared" si="2"/>
        <v>No</v>
      </c>
      <c r="X30" s="20" t="str">
        <f t="shared" si="3"/>
        <v>No</v>
      </c>
      <c r="Y30" s="21" t="str">
        <f t="array" ref="Y30">IF(OR(ISBLANK(Z30),Z30="N/A"),"",INDEX('ICA 20-21 ELA'!D:D,MATCH(D30,'ICA 20-21 ELA'!A:A,0)))</f>
        <v/>
      </c>
      <c r="Z30" s="21" t="s">
        <v>66</v>
      </c>
      <c r="AA30" s="21" t="s">
        <v>66</v>
      </c>
      <c r="AB30" s="16" t="str">
        <f t="shared" si="4"/>
        <v>No</v>
      </c>
      <c r="AC30" s="22" t="str">
        <f t="shared" si="5"/>
        <v>No</v>
      </c>
      <c r="AD30" s="19" t="str">
        <f t="array" ref="AD30">IF(ISBLANK(AE30),"",INDEX(WPAData!F:F,MATCH(C30,WPAData!A:A,0)))</f>
        <v/>
      </c>
      <c r="AE30" s="19"/>
      <c r="AF30" s="19" t="str">
        <f t="shared" si="6"/>
        <v>No</v>
      </c>
      <c r="AG30" s="15" t="str">
        <f t="array" ref="AG30">IFERROR(INDEX(LastEngGrade!G:G,MATCH(D30,LastEngGrade!A:A,0)),"")</f>
        <v>A+</v>
      </c>
      <c r="AH30" s="16" t="str">
        <f t="array" ref="AH30">IFERROR(INDEX(LastEngGrade!C:C,MATCH(D30,LastEngGrade!A:A,0)),"")</f>
        <v>Humanities 7</v>
      </c>
      <c r="AI30" s="22" t="str">
        <f t="array" ref="AI30">IFERROR(INDEX(LastEngGrade!F:F,MATCH(D30,LastEngGrade!A:A,0)),"")</f>
        <v>Q1</v>
      </c>
      <c r="AJ30" s="23">
        <f t="array" ref="AJ30">IFERROR(INDEX(CurrentYearGPA!C:C,MATCH(D30,CurrentYearGPA!B:B,0)),"")</f>
        <v>3.33</v>
      </c>
      <c r="AK30" s="23" t="str">
        <f t="shared" si="7"/>
        <v>No</v>
      </c>
    </row>
    <row r="31" spans="1:37" x14ac:dyDescent="0.2">
      <c r="A31" s="1" t="s">
        <v>71</v>
      </c>
      <c r="B31" s="1" t="s">
        <v>72</v>
      </c>
      <c r="C31" s="1">
        <v>1248</v>
      </c>
      <c r="D31" s="1">
        <v>7179428406</v>
      </c>
      <c r="E31" s="1" t="s">
        <v>102</v>
      </c>
      <c r="F31" s="12">
        <v>37642</v>
      </c>
      <c r="G31" s="13">
        <v>10</v>
      </c>
      <c r="H31" s="1">
        <v>1</v>
      </c>
      <c r="I31" s="14" t="str">
        <f t="array" ref="I31">INDEX('Language Codes'!B:B,MATCH(H31,'Language Codes'!A:A,0))</f>
        <v>Spanish</v>
      </c>
      <c r="J31" s="14" t="s">
        <v>78</v>
      </c>
      <c r="K31" s="15">
        <f t="array" ref="K31">IFERROR(INDEX('18-19 ELPAC Data'!C:C,MATCH(D31,'18-19 ELPAC Data'!B:B,0)),"")</f>
        <v>2</v>
      </c>
      <c r="L31" s="16" t="str">
        <f t="shared" si="8"/>
        <v>Spring 2019</v>
      </c>
      <c r="M31" s="16">
        <f t="array" ref="M31">IFERROR(INDEX('18-19 ELPAC Data'!N:N,MATCH(D31,'18-19 ELPAC Data'!B:B,0)),"")</f>
        <v>3</v>
      </c>
      <c r="N31" s="16">
        <f t="array" ref="N31">IFERROR(INDEX('18-19 ELPAC Data'!Q:Q,MATCH(D31,'18-19 ELPAC Data'!B:B,0)),"")</f>
        <v>1</v>
      </c>
      <c r="O31" s="16">
        <f t="array" ref="O31">IFERROR(INDEX('18-19 ELPAC Data'!F:F,MATCH(D31,'18-19 ELPAC Data'!B:B,0)),"")</f>
        <v>2</v>
      </c>
      <c r="P31" s="16">
        <f t="array" ref="P31">IFERROR(INDEX('18-19 ELPAC Data'!H:H,MATCH(D31,'18-19 ELPAC Data'!B:B,0)),"")</f>
        <v>3</v>
      </c>
      <c r="Q31" s="16">
        <f t="array" ref="Q31">IFERROR(INDEX('18-19 ELPAC Data'!J:J,MATCH(D31,'18-19 ELPAC Data'!B:B,0)),"")</f>
        <v>1</v>
      </c>
      <c r="R31" s="16">
        <f t="array" ref="R31">IFERROR(INDEX('18-19 ELPAC Data'!L:L,MATCH(D31,'18-19 ELPAC Data'!B:B,0)),"")</f>
        <v>2</v>
      </c>
      <c r="S31" s="16" t="s">
        <v>65</v>
      </c>
      <c r="T31" s="17" t="str">
        <f t="shared" si="0"/>
        <v/>
      </c>
      <c r="U31" s="24" t="s">
        <v>66</v>
      </c>
      <c r="V31" s="19" t="str">
        <f t="shared" si="1"/>
        <v>No</v>
      </c>
      <c r="W31" s="19" t="str">
        <f t="shared" si="2"/>
        <v>No</v>
      </c>
      <c r="X31" s="20" t="str">
        <f t="shared" si="3"/>
        <v>No</v>
      </c>
      <c r="Y31" s="25">
        <f t="array" ref="Y31">IF(OR(ISBLANK(Z31),Z31="N/A"),"",INDEX('ICA 20-21 ELA'!D:D,MATCH(D31,'ICA 20-21 ELA'!A:A,0)))</f>
        <v>44084</v>
      </c>
      <c r="Z31" s="21">
        <v>2438</v>
      </c>
      <c r="AA31" s="21">
        <v>-133</v>
      </c>
      <c r="AB31" s="16" t="str">
        <f t="shared" si="4"/>
        <v>No</v>
      </c>
      <c r="AC31" s="22" t="str">
        <f t="shared" si="5"/>
        <v>No</v>
      </c>
      <c r="AD31" s="26">
        <f t="array" ref="AD31">IF(ISBLANK(AE31),"",INDEX(WPAData!F:F,MATCH(C31,WPAData!A:A,0)))</f>
        <v>44120</v>
      </c>
      <c r="AE31" s="24">
        <v>1</v>
      </c>
      <c r="AF31" s="19" t="str">
        <f t="shared" si="6"/>
        <v>No</v>
      </c>
      <c r="AG31" s="15" t="str">
        <f t="array" ref="AG31">IFERROR(INDEX(LastEngGrade!G:G,MATCH(D31,LastEngGrade!A:A,0)),"")</f>
        <v>F+</v>
      </c>
      <c r="AH31" s="16" t="str">
        <f t="array" ref="AH31">IFERROR(INDEX(LastEngGrade!C:C,MATCH(D31,LastEngGrade!A:A,0)),"")</f>
        <v>English III</v>
      </c>
      <c r="AI31" s="22" t="str">
        <f t="array" ref="AI31">IFERROR(INDEX(LastEngGrade!F:F,MATCH(D31,LastEngGrade!A:A,0)),"")</f>
        <v>Q1</v>
      </c>
      <c r="AJ31" s="23">
        <f t="array" ref="AJ31">IFERROR(INDEX(CurrentYearGPA!C:C,MATCH(D31,CurrentYearGPA!B:B,0)),"")</f>
        <v>2</v>
      </c>
      <c r="AK31" s="23" t="str">
        <f t="shared" si="7"/>
        <v>No</v>
      </c>
    </row>
    <row r="32" spans="1:37" x14ac:dyDescent="0.2">
      <c r="A32" s="1" t="s">
        <v>62</v>
      </c>
      <c r="B32" s="1" t="s">
        <v>63</v>
      </c>
      <c r="C32" s="1">
        <v>13662</v>
      </c>
      <c r="D32" s="1">
        <v>7937042130</v>
      </c>
      <c r="E32" s="1" t="s">
        <v>103</v>
      </c>
      <c r="F32" s="12">
        <v>39630</v>
      </c>
      <c r="G32" s="13">
        <v>7</v>
      </c>
      <c r="H32" s="1">
        <v>1</v>
      </c>
      <c r="I32" s="14" t="str">
        <f t="array" ref="I32">INDEX('Language Codes'!B:B,MATCH(H32,'Language Codes'!A:A,0))</f>
        <v>Spanish</v>
      </c>
      <c r="J32" s="14" t="s">
        <v>65</v>
      </c>
      <c r="K32" s="15">
        <f t="array" ref="K32">IFERROR(INDEX('18-19 ELPAC Data'!C:C,MATCH(D32,'18-19 ELPAC Data'!B:B,0)),"")</f>
        <v>4</v>
      </c>
      <c r="L32" s="16" t="str">
        <f t="shared" si="8"/>
        <v>Spring 2019</v>
      </c>
      <c r="M32" s="16">
        <f t="array" ref="M32">IFERROR(INDEX('18-19 ELPAC Data'!N:N,MATCH(D32,'18-19 ELPAC Data'!B:B,0)),"")</f>
        <v>4</v>
      </c>
      <c r="N32" s="16">
        <f t="array" ref="N32">IFERROR(INDEX('18-19 ELPAC Data'!Q:Q,MATCH(D32,'18-19 ELPAC Data'!B:B,0)),"")</f>
        <v>3</v>
      </c>
      <c r="O32" s="16">
        <f t="array" ref="O32">IFERROR(INDEX('18-19 ELPAC Data'!F:F,MATCH(D32,'18-19 ELPAC Data'!B:B,0)),"")</f>
        <v>3</v>
      </c>
      <c r="P32" s="16">
        <f t="array" ref="P32">IFERROR(INDEX('18-19 ELPAC Data'!H:H,MATCH(D32,'18-19 ELPAC Data'!B:B,0)),"")</f>
        <v>3</v>
      </c>
      <c r="Q32" s="16">
        <f t="array" ref="Q32">IFERROR(INDEX('18-19 ELPAC Data'!J:J,MATCH(D32,'18-19 ELPAC Data'!B:B,0)),"")</f>
        <v>2</v>
      </c>
      <c r="R32" s="16">
        <f t="array" ref="R32">IFERROR(INDEX('18-19 ELPAC Data'!L:L,MATCH(D32,'18-19 ELPAC Data'!B:B,0)),"")</f>
        <v>3</v>
      </c>
      <c r="S32" s="16" t="s">
        <v>65</v>
      </c>
      <c r="T32" s="17" t="str">
        <f t="shared" si="0"/>
        <v/>
      </c>
      <c r="U32" s="18"/>
      <c r="V32" s="19" t="str">
        <f t="shared" si="1"/>
        <v>No</v>
      </c>
      <c r="W32" s="19" t="str">
        <f t="shared" si="2"/>
        <v>No</v>
      </c>
      <c r="X32" s="20" t="str">
        <f t="shared" si="3"/>
        <v>Yes</v>
      </c>
      <c r="Y32" s="21" t="str">
        <f t="array" ref="Y32">IF(OR(ISBLANK(Z32),Z32="N/A"),"",INDEX('ICA 20-21 ELA'!D:D,MATCH(D32,'ICA 20-21 ELA'!A:A,0)))</f>
        <v/>
      </c>
      <c r="Z32" s="21" t="s">
        <v>66</v>
      </c>
      <c r="AA32" s="21" t="s">
        <v>66</v>
      </c>
      <c r="AB32" s="16" t="str">
        <f t="shared" si="4"/>
        <v>No</v>
      </c>
      <c r="AC32" s="22" t="str">
        <f t="shared" si="5"/>
        <v>No</v>
      </c>
      <c r="AD32" s="19" t="str">
        <f t="array" ref="AD32">IF(ISBLANK(AE32),"",INDEX(WPAData!F:F,MATCH(C32,WPAData!A:A,0)))</f>
        <v/>
      </c>
      <c r="AE32" s="19"/>
      <c r="AF32" s="19" t="str">
        <f t="shared" si="6"/>
        <v>No</v>
      </c>
      <c r="AG32" s="15" t="str">
        <f t="array" ref="AG32">IFERROR(INDEX(LastEngGrade!G:G,MATCH(D32,LastEngGrade!A:A,0)),"")</f>
        <v>F</v>
      </c>
      <c r="AH32" s="16" t="str">
        <f t="array" ref="AH32">IFERROR(INDEX(LastEngGrade!C:C,MATCH(D32,LastEngGrade!A:A,0)),"")</f>
        <v>Humanities 7</v>
      </c>
      <c r="AI32" s="22" t="str">
        <f t="array" ref="AI32">IFERROR(INDEX(LastEngGrade!F:F,MATCH(D32,LastEngGrade!A:A,0)),"")</f>
        <v>Q1</v>
      </c>
      <c r="AJ32" s="23">
        <f t="array" ref="AJ32">IFERROR(INDEX(CurrentYearGPA!C:C,MATCH(D32,CurrentYearGPA!B:B,0)),"")</f>
        <v>0.67</v>
      </c>
      <c r="AK32" s="23" t="str">
        <f t="shared" si="7"/>
        <v>No</v>
      </c>
    </row>
    <row r="33" spans="1:37" x14ac:dyDescent="0.2">
      <c r="A33" s="1" t="s">
        <v>68</v>
      </c>
      <c r="B33" s="1" t="s">
        <v>69</v>
      </c>
      <c r="C33" s="1">
        <v>12594</v>
      </c>
      <c r="D33" s="1">
        <v>6408224256</v>
      </c>
      <c r="E33" s="1" t="s">
        <v>104</v>
      </c>
      <c r="F33" s="12">
        <v>38771</v>
      </c>
      <c r="G33" s="13">
        <v>9</v>
      </c>
      <c r="H33" s="1">
        <v>1</v>
      </c>
      <c r="I33" s="14" t="str">
        <f t="array" ref="I33">INDEX('Language Codes'!B:B,MATCH(H33,'Language Codes'!A:A,0))</f>
        <v>Spanish</v>
      </c>
      <c r="J33" s="14" t="s">
        <v>65</v>
      </c>
      <c r="K33" s="15">
        <f t="array" ref="K33">IFERROR(INDEX('18-19 ELPAC Data'!C:C,MATCH(D33,'18-19 ELPAC Data'!B:B,0)),"")</f>
        <v>2</v>
      </c>
      <c r="L33" s="16" t="str">
        <f t="shared" si="8"/>
        <v>Spring 2019</v>
      </c>
      <c r="M33" s="16">
        <f t="array" ref="M33">IFERROR(INDEX('18-19 ELPAC Data'!N:N,MATCH(D33,'18-19 ELPAC Data'!B:B,0)),"")</f>
        <v>3</v>
      </c>
      <c r="N33" s="16">
        <f t="array" ref="N33">IFERROR(INDEX('18-19 ELPAC Data'!Q:Q,MATCH(D33,'18-19 ELPAC Data'!B:B,0)),"")</f>
        <v>2</v>
      </c>
      <c r="O33" s="16">
        <f t="array" ref="O33">IFERROR(INDEX('18-19 ELPAC Data'!F:F,MATCH(D33,'18-19 ELPAC Data'!B:B,0)),"")</f>
        <v>2</v>
      </c>
      <c r="P33" s="16">
        <f t="array" ref="P33">IFERROR(INDEX('18-19 ELPAC Data'!H:H,MATCH(D33,'18-19 ELPAC Data'!B:B,0)),"")</f>
        <v>3</v>
      </c>
      <c r="Q33" s="16">
        <f t="array" ref="Q33">IFERROR(INDEX('18-19 ELPAC Data'!J:J,MATCH(D33,'18-19 ELPAC Data'!B:B,0)),"")</f>
        <v>1</v>
      </c>
      <c r="R33" s="16">
        <f t="array" ref="R33">IFERROR(INDEX('18-19 ELPAC Data'!L:L,MATCH(D33,'18-19 ELPAC Data'!B:B,0)),"")</f>
        <v>2</v>
      </c>
      <c r="S33" s="16" t="s">
        <v>65</v>
      </c>
      <c r="T33" s="17" t="str">
        <f t="shared" si="0"/>
        <v/>
      </c>
      <c r="U33" s="24" t="s">
        <v>66</v>
      </c>
      <c r="V33" s="19" t="str">
        <f t="shared" si="1"/>
        <v>No</v>
      </c>
      <c r="W33" s="19" t="str">
        <f t="shared" si="2"/>
        <v>No</v>
      </c>
      <c r="X33" s="20" t="str">
        <f t="shared" si="3"/>
        <v>No</v>
      </c>
      <c r="Y33" s="25">
        <f t="array" ref="Y33">IF(OR(ISBLANK(Z33),Z33="N/A"),"",INDEX('ICA 20-21 ELA'!D:D,MATCH(D33,'ICA 20-21 ELA'!A:A,0)))</f>
        <v>44084</v>
      </c>
      <c r="Z33" s="21">
        <v>2464</v>
      </c>
      <c r="AA33" s="21">
        <v>-103</v>
      </c>
      <c r="AB33" s="16" t="str">
        <f t="shared" si="4"/>
        <v>No</v>
      </c>
      <c r="AC33" s="22" t="str">
        <f t="shared" si="5"/>
        <v>No</v>
      </c>
      <c r="AD33" s="19" t="str">
        <f t="array" ref="AD33">IF(ISBLANK(AE33),"",INDEX(WPAData!F:F,MATCH(C33,WPAData!A:A,0)))</f>
        <v/>
      </c>
      <c r="AE33" s="19"/>
      <c r="AF33" s="19" t="str">
        <f t="shared" si="6"/>
        <v>No</v>
      </c>
      <c r="AG33" s="15" t="str">
        <f t="array" ref="AG33">IFERROR(INDEX(LastEngGrade!G:G,MATCH(D33,LastEngGrade!A:A,0)),"")</f>
        <v>F+</v>
      </c>
      <c r="AH33" s="16" t="str">
        <f t="array" ref="AH33">IFERROR(INDEX(LastEngGrade!C:C,MATCH(D33,LastEngGrade!A:A,0)),"")</f>
        <v>English I</v>
      </c>
      <c r="AI33" s="22" t="str">
        <f t="array" ref="AI33">IFERROR(INDEX(LastEngGrade!F:F,MATCH(D33,LastEngGrade!A:A,0)),"")</f>
        <v>P1</v>
      </c>
      <c r="AJ33" s="23">
        <f t="array" ref="AJ33">IFERROR(INDEX(CurrentYearGPA!C:C,MATCH(D33,CurrentYearGPA!B:B,0)),"")</f>
        <v>1</v>
      </c>
      <c r="AK33" s="23" t="str">
        <f t="shared" si="7"/>
        <v>No</v>
      </c>
    </row>
    <row r="34" spans="1:37" x14ac:dyDescent="0.2">
      <c r="A34" s="1" t="s">
        <v>62</v>
      </c>
      <c r="B34" s="1" t="s">
        <v>63</v>
      </c>
      <c r="C34" s="1">
        <v>12935</v>
      </c>
      <c r="D34" s="1">
        <v>2761313411</v>
      </c>
      <c r="E34" s="1" t="s">
        <v>105</v>
      </c>
      <c r="F34" s="12">
        <v>39666</v>
      </c>
      <c r="G34" s="13">
        <v>7</v>
      </c>
      <c r="H34" s="1">
        <v>1</v>
      </c>
      <c r="I34" s="14" t="str">
        <f t="array" ref="I34">INDEX('Language Codes'!B:B,MATCH(H34,'Language Codes'!A:A,0))</f>
        <v>Spanish</v>
      </c>
      <c r="J34" s="14" t="s">
        <v>65</v>
      </c>
      <c r="K34" s="15">
        <f t="array" ref="K34">IFERROR(INDEX('18-19 ELPAC Data'!C:C,MATCH(D34,'18-19 ELPAC Data'!B:B,0)),"")</f>
        <v>3</v>
      </c>
      <c r="L34" s="16" t="str">
        <f t="shared" si="8"/>
        <v>Spring 2019</v>
      </c>
      <c r="M34" s="16">
        <f t="array" ref="M34">IFERROR(INDEX('18-19 ELPAC Data'!N:N,MATCH(D34,'18-19 ELPAC Data'!B:B,0)),"")</f>
        <v>4</v>
      </c>
      <c r="N34" s="16">
        <f t="array" ref="N34">IFERROR(INDEX('18-19 ELPAC Data'!Q:Q,MATCH(D34,'18-19 ELPAC Data'!B:B,0)),"")</f>
        <v>2</v>
      </c>
      <c r="O34" s="16">
        <f t="array" ref="O34">IFERROR(INDEX('18-19 ELPAC Data'!F:F,MATCH(D34,'18-19 ELPAC Data'!B:B,0)),"")</f>
        <v>2</v>
      </c>
      <c r="P34" s="16">
        <f t="array" ref="P34">IFERROR(INDEX('18-19 ELPAC Data'!H:H,MATCH(D34,'18-19 ELPAC Data'!B:B,0)),"")</f>
        <v>3</v>
      </c>
      <c r="Q34" s="16">
        <f t="array" ref="Q34">IFERROR(INDEX('18-19 ELPAC Data'!J:J,MATCH(D34,'18-19 ELPAC Data'!B:B,0)),"")</f>
        <v>2</v>
      </c>
      <c r="R34" s="16">
        <f t="array" ref="R34">IFERROR(INDEX('18-19 ELPAC Data'!L:L,MATCH(D34,'18-19 ELPAC Data'!B:B,0)),"")</f>
        <v>2</v>
      </c>
      <c r="S34" s="16" t="s">
        <v>65</v>
      </c>
      <c r="T34" s="17" t="str">
        <f t="shared" si="0"/>
        <v>Fall 20-21</v>
      </c>
      <c r="U34" s="24">
        <v>187</v>
      </c>
      <c r="V34" s="19" t="str">
        <f t="shared" si="1"/>
        <v>No</v>
      </c>
      <c r="W34" s="19" t="str">
        <f t="shared" si="2"/>
        <v>No</v>
      </c>
      <c r="X34" s="20" t="str">
        <f t="shared" si="3"/>
        <v>No</v>
      </c>
      <c r="Y34" s="21" t="str">
        <f t="array" ref="Y34">IF(OR(ISBLANK(Z34),Z34="N/A"),"",INDEX('ICA 20-21 ELA'!D:D,MATCH(D34,'ICA 20-21 ELA'!A:A,0)))</f>
        <v/>
      </c>
      <c r="Z34" s="21" t="s">
        <v>66</v>
      </c>
      <c r="AA34" s="21" t="s">
        <v>66</v>
      </c>
      <c r="AB34" s="16" t="str">
        <f t="shared" si="4"/>
        <v>No</v>
      </c>
      <c r="AC34" s="22" t="str">
        <f t="shared" si="5"/>
        <v>No</v>
      </c>
      <c r="AD34" s="19" t="str">
        <f t="array" ref="AD34">IF(ISBLANK(AE34),"",INDEX(WPAData!F:F,MATCH(C34,WPAData!A:A,0)))</f>
        <v/>
      </c>
      <c r="AE34" s="19"/>
      <c r="AF34" s="19" t="str">
        <f t="shared" si="6"/>
        <v>No</v>
      </c>
      <c r="AG34" s="15" t="str">
        <f t="array" ref="AG34">IFERROR(INDEX(LastEngGrade!G:G,MATCH(D34,LastEngGrade!A:A,0)),"")</f>
        <v>A-</v>
      </c>
      <c r="AH34" s="16" t="str">
        <f t="array" ref="AH34">IFERROR(INDEX(LastEngGrade!C:C,MATCH(D34,LastEngGrade!A:A,0)),"")</f>
        <v>Humanities 7</v>
      </c>
      <c r="AI34" s="22" t="str">
        <f t="array" ref="AI34">IFERROR(INDEX(LastEngGrade!F:F,MATCH(D34,LastEngGrade!A:A,0)),"")</f>
        <v>Q1</v>
      </c>
      <c r="AJ34" s="23">
        <f t="array" ref="AJ34">IFERROR(INDEX(CurrentYearGPA!C:C,MATCH(D34,CurrentYearGPA!B:B,0)),"")</f>
        <v>3.33</v>
      </c>
      <c r="AK34" s="23" t="str">
        <f t="shared" si="7"/>
        <v>No</v>
      </c>
    </row>
    <row r="35" spans="1:37" x14ac:dyDescent="0.2">
      <c r="A35" s="1" t="s">
        <v>62</v>
      </c>
      <c r="B35" s="1" t="s">
        <v>63</v>
      </c>
      <c r="C35" s="1">
        <v>13587</v>
      </c>
      <c r="D35" s="1">
        <v>6141647237</v>
      </c>
      <c r="E35" s="1" t="s">
        <v>106</v>
      </c>
      <c r="F35" s="12">
        <v>39484</v>
      </c>
      <c r="G35" s="13">
        <v>7</v>
      </c>
      <c r="H35" s="1">
        <v>1</v>
      </c>
      <c r="I35" s="14" t="str">
        <f t="array" ref="I35">INDEX('Language Codes'!B:B,MATCH(H35,'Language Codes'!A:A,0))</f>
        <v>Spanish</v>
      </c>
      <c r="J35" s="14" t="s">
        <v>65</v>
      </c>
      <c r="K35" s="15">
        <f t="array" ref="K35">IFERROR(INDEX('18-19 ELPAC Data'!C:C,MATCH(D35,'18-19 ELPAC Data'!B:B,0)),"")</f>
        <v>4</v>
      </c>
      <c r="L35" s="16" t="str">
        <f t="shared" si="8"/>
        <v>Spring 2019</v>
      </c>
      <c r="M35" s="16">
        <f t="array" ref="M35">IFERROR(INDEX('18-19 ELPAC Data'!N:N,MATCH(D35,'18-19 ELPAC Data'!B:B,0)),"")</f>
        <v>4</v>
      </c>
      <c r="N35" s="16">
        <f t="array" ref="N35">IFERROR(INDEX('18-19 ELPAC Data'!Q:Q,MATCH(D35,'18-19 ELPAC Data'!B:B,0)),"")</f>
        <v>2</v>
      </c>
      <c r="O35" s="16">
        <f t="array" ref="O35">IFERROR(INDEX('18-19 ELPAC Data'!F:F,MATCH(D35,'18-19 ELPAC Data'!B:B,0)),"")</f>
        <v>3</v>
      </c>
      <c r="P35" s="16">
        <f t="array" ref="P35">IFERROR(INDEX('18-19 ELPAC Data'!H:H,MATCH(D35,'18-19 ELPAC Data'!B:B,0)),"")</f>
        <v>3</v>
      </c>
      <c r="Q35" s="16">
        <f t="array" ref="Q35">IFERROR(INDEX('18-19 ELPAC Data'!J:J,MATCH(D35,'18-19 ELPAC Data'!B:B,0)),"")</f>
        <v>2</v>
      </c>
      <c r="R35" s="16">
        <f t="array" ref="R35">IFERROR(INDEX('18-19 ELPAC Data'!L:L,MATCH(D35,'18-19 ELPAC Data'!B:B,0)),"")</f>
        <v>2</v>
      </c>
      <c r="S35" s="16" t="s">
        <v>65</v>
      </c>
      <c r="T35" s="17" t="str">
        <f t="shared" si="0"/>
        <v>Fall 20-21</v>
      </c>
      <c r="U35" s="24">
        <v>191</v>
      </c>
      <c r="V35" s="19" t="str">
        <f t="shared" si="1"/>
        <v>No</v>
      </c>
      <c r="W35" s="19" t="str">
        <f t="shared" si="2"/>
        <v>No</v>
      </c>
      <c r="X35" s="20" t="str">
        <f t="shared" si="3"/>
        <v>No</v>
      </c>
      <c r="Y35" s="21" t="str">
        <f t="array" ref="Y35">IF(OR(ISBLANK(Z35),Z35="N/A"),"",INDEX('ICA 20-21 ELA'!D:D,MATCH(D35,'ICA 20-21 ELA'!A:A,0)))</f>
        <v/>
      </c>
      <c r="Z35" s="21" t="s">
        <v>66</v>
      </c>
      <c r="AA35" s="21" t="s">
        <v>66</v>
      </c>
      <c r="AB35" s="16" t="str">
        <f t="shared" si="4"/>
        <v>No</v>
      </c>
      <c r="AC35" s="22" t="str">
        <f t="shared" si="5"/>
        <v>No</v>
      </c>
      <c r="AD35" s="19" t="str">
        <f t="array" ref="AD35">IF(ISBLANK(AE35),"",INDEX(WPAData!F:F,MATCH(C35,WPAData!A:A,0)))</f>
        <v/>
      </c>
      <c r="AE35" s="19"/>
      <c r="AF35" s="19" t="str">
        <f t="shared" si="6"/>
        <v>No</v>
      </c>
      <c r="AG35" s="15" t="str">
        <f t="array" ref="AG35">IFERROR(INDEX(LastEngGrade!G:G,MATCH(D35,LastEngGrade!A:A,0)),"")</f>
        <v>F+</v>
      </c>
      <c r="AH35" s="16" t="str">
        <f t="array" ref="AH35">IFERROR(INDEX(LastEngGrade!C:C,MATCH(D35,LastEngGrade!A:A,0)),"")</f>
        <v>Humanities 7</v>
      </c>
      <c r="AI35" s="22" t="str">
        <f t="array" ref="AI35">IFERROR(INDEX(LastEngGrade!F:F,MATCH(D35,LastEngGrade!A:A,0)),"")</f>
        <v>Q1</v>
      </c>
      <c r="AJ35" s="23">
        <f t="array" ref="AJ35">IFERROR(INDEX(CurrentYearGPA!C:C,MATCH(D35,CurrentYearGPA!B:B,0)),"")</f>
        <v>1.67</v>
      </c>
      <c r="AK35" s="23" t="str">
        <f t="shared" si="7"/>
        <v>No</v>
      </c>
    </row>
    <row r="36" spans="1:37" x14ac:dyDescent="0.2">
      <c r="A36" s="1" t="s">
        <v>71</v>
      </c>
      <c r="B36" s="1" t="s">
        <v>72</v>
      </c>
      <c r="C36" s="1">
        <v>93000033</v>
      </c>
      <c r="D36" s="1">
        <v>1018251292</v>
      </c>
      <c r="E36" s="1" t="s">
        <v>107</v>
      </c>
      <c r="F36" s="27">
        <v>39002</v>
      </c>
      <c r="G36" s="13">
        <v>9</v>
      </c>
      <c r="H36" s="1">
        <v>1</v>
      </c>
      <c r="I36" s="14" t="str">
        <f t="array" ref="I36">INDEX('Language Codes'!B:B,MATCH(H36,'Language Codes'!A:A,0))</f>
        <v>Spanish</v>
      </c>
      <c r="J36" s="14" t="s">
        <v>65</v>
      </c>
      <c r="K36" s="15">
        <f t="array" ref="K36">IFERROR(INDEX('18-19 ELPAC Data'!C:C,MATCH(D36,'18-19 ELPAC Data'!B:B,0)),"")</f>
        <v>2</v>
      </c>
      <c r="L36" s="16" t="str">
        <f t="shared" si="8"/>
        <v>Spring 2019</v>
      </c>
      <c r="M36" s="16">
        <f t="array" ref="M36">IFERROR(INDEX('18-19 ELPAC Data'!N:N,MATCH(D36,'18-19 ELPAC Data'!B:B,0)),"")</f>
        <v>3</v>
      </c>
      <c r="N36" s="16">
        <f t="array" ref="N36">IFERROR(INDEX('18-19 ELPAC Data'!Q:Q,MATCH(D36,'18-19 ELPAC Data'!B:B,0)),"")</f>
        <v>1</v>
      </c>
      <c r="O36" s="16">
        <f t="array" ref="O36">IFERROR(INDEX('18-19 ELPAC Data'!F:F,MATCH(D36,'18-19 ELPAC Data'!B:B,0)),"")</f>
        <v>1</v>
      </c>
      <c r="P36" s="16">
        <f t="array" ref="P36">IFERROR(INDEX('18-19 ELPAC Data'!H:H,MATCH(D36,'18-19 ELPAC Data'!B:B,0)),"")</f>
        <v>3</v>
      </c>
      <c r="Q36" s="16">
        <f t="array" ref="Q36">IFERROR(INDEX('18-19 ELPAC Data'!J:J,MATCH(D36,'18-19 ELPAC Data'!B:B,0)),"")</f>
        <v>1</v>
      </c>
      <c r="R36" s="16">
        <f t="array" ref="R36">IFERROR(INDEX('18-19 ELPAC Data'!L:L,MATCH(D36,'18-19 ELPAC Data'!B:B,0)),"")</f>
        <v>2</v>
      </c>
      <c r="S36" s="16" t="s">
        <v>65</v>
      </c>
      <c r="T36" s="17" t="str">
        <f t="shared" si="0"/>
        <v/>
      </c>
      <c r="U36" s="24" t="s">
        <v>66</v>
      </c>
      <c r="V36" s="19" t="str">
        <f t="shared" si="1"/>
        <v>No</v>
      </c>
      <c r="W36" s="19" t="str">
        <f t="shared" si="2"/>
        <v>No</v>
      </c>
      <c r="X36" s="20" t="str">
        <f t="shared" si="3"/>
        <v>No</v>
      </c>
      <c r="Y36" s="21" t="str">
        <f t="array" ref="Y36">IF(OR(ISBLANK(Z36),Z36="N/A"),"",INDEX('ICA 20-21 ELA'!D:D,MATCH(D36,'ICA 20-21 ELA'!A:A,0)))</f>
        <v/>
      </c>
      <c r="Z36" s="16"/>
      <c r="AA36" s="16"/>
      <c r="AB36" s="16" t="str">
        <f t="shared" si="4"/>
        <v>No</v>
      </c>
      <c r="AC36" s="22" t="str">
        <f t="shared" si="5"/>
        <v>No</v>
      </c>
      <c r="AD36" s="19" t="str">
        <f t="array" ref="AD36">IF(ISBLANK(AE36),"",INDEX(WPAData!F:F,MATCH(C36,WPAData!A:A,0)))</f>
        <v/>
      </c>
      <c r="AE36" s="19"/>
      <c r="AF36" s="19" t="str">
        <f t="shared" si="6"/>
        <v>No</v>
      </c>
      <c r="AG36" s="15" t="str">
        <f t="array" ref="AG36">IFERROR(INDEX(LastEngGrade!G:G,MATCH(D36,LastEngGrade!A:A,0)),"")</f>
        <v>C</v>
      </c>
      <c r="AH36" s="16" t="str">
        <f t="array" ref="AH36">IFERROR(INDEX(LastEngGrade!C:C,MATCH(D36,LastEngGrade!A:A,0)),"")</f>
        <v>English I</v>
      </c>
      <c r="AI36" s="22" t="str">
        <f t="array" ref="AI36">IFERROR(INDEX(LastEngGrade!F:F,MATCH(D36,LastEngGrade!A:A,0)),"")</f>
        <v>Q1</v>
      </c>
      <c r="AJ36" s="23">
        <f t="array" ref="AJ36">IFERROR(INDEX(CurrentYearGPA!C:C,MATCH(D36,CurrentYearGPA!B:B,0)),"")</f>
        <v>0.9</v>
      </c>
      <c r="AK36" s="23" t="str">
        <f t="shared" si="7"/>
        <v>No</v>
      </c>
    </row>
    <row r="37" spans="1:37" x14ac:dyDescent="0.2">
      <c r="A37" s="1" t="s">
        <v>75</v>
      </c>
      <c r="B37" s="1" t="s">
        <v>76</v>
      </c>
      <c r="C37" s="1">
        <v>13462</v>
      </c>
      <c r="D37" s="1">
        <v>2932920652</v>
      </c>
      <c r="E37" s="1" t="s">
        <v>108</v>
      </c>
      <c r="F37" s="12">
        <v>39655</v>
      </c>
      <c r="G37" s="13">
        <v>7</v>
      </c>
      <c r="H37" s="1">
        <v>1</v>
      </c>
      <c r="I37" s="14" t="str">
        <f t="array" ref="I37">INDEX('Language Codes'!B:B,MATCH(H37,'Language Codes'!A:A,0))</f>
        <v>Spanish</v>
      </c>
      <c r="J37" s="14" t="s">
        <v>65</v>
      </c>
      <c r="K37" s="15">
        <f t="array" ref="K37">IFERROR(INDEX('18-19 ELPAC Data'!C:C,MATCH(D37,'18-19 ELPAC Data'!B:B,0)),"")</f>
        <v>4</v>
      </c>
      <c r="L37" s="16" t="str">
        <f t="shared" si="8"/>
        <v>Spring 2019</v>
      </c>
      <c r="M37" s="16">
        <f t="array" ref="M37">IFERROR(INDEX('18-19 ELPAC Data'!N:N,MATCH(D37,'18-19 ELPAC Data'!B:B,0)),"")</f>
        <v>4</v>
      </c>
      <c r="N37" s="16">
        <f t="array" ref="N37">IFERROR(INDEX('18-19 ELPAC Data'!Q:Q,MATCH(D37,'18-19 ELPAC Data'!B:B,0)),"")</f>
        <v>2</v>
      </c>
      <c r="O37" s="16">
        <f t="array" ref="O37">IFERROR(INDEX('18-19 ELPAC Data'!F:F,MATCH(D37,'18-19 ELPAC Data'!B:B,0)),"")</f>
        <v>2</v>
      </c>
      <c r="P37" s="16">
        <f t="array" ref="P37">IFERROR(INDEX('18-19 ELPAC Data'!H:H,MATCH(D37,'18-19 ELPAC Data'!B:B,0)),"")</f>
        <v>3</v>
      </c>
      <c r="Q37" s="16">
        <f t="array" ref="Q37">IFERROR(INDEX('18-19 ELPAC Data'!J:J,MATCH(D37,'18-19 ELPAC Data'!B:B,0)),"")</f>
        <v>2</v>
      </c>
      <c r="R37" s="16">
        <f t="array" ref="R37">IFERROR(INDEX('18-19 ELPAC Data'!L:L,MATCH(D37,'18-19 ELPAC Data'!B:B,0)),"")</f>
        <v>2</v>
      </c>
      <c r="S37" s="16" t="s">
        <v>65</v>
      </c>
      <c r="T37" s="17" t="str">
        <f t="shared" si="0"/>
        <v>Fall 20-21</v>
      </c>
      <c r="U37" s="24">
        <v>192</v>
      </c>
      <c r="V37" s="19" t="str">
        <f t="shared" si="1"/>
        <v>No</v>
      </c>
      <c r="W37" s="19" t="str">
        <f t="shared" si="2"/>
        <v>No</v>
      </c>
      <c r="X37" s="20" t="str">
        <f t="shared" si="3"/>
        <v>No</v>
      </c>
      <c r="Y37" s="21" t="str">
        <f t="array" ref="Y37">IF(OR(ISBLANK(Z37),Z37="N/A"),"",INDEX('ICA 20-21 ELA'!D:D,MATCH(D37,'ICA 20-21 ELA'!A:A,0)))</f>
        <v/>
      </c>
      <c r="Z37" s="21" t="s">
        <v>66</v>
      </c>
      <c r="AA37" s="21" t="s">
        <v>66</v>
      </c>
      <c r="AB37" s="16" t="str">
        <f t="shared" si="4"/>
        <v>No</v>
      </c>
      <c r="AC37" s="22" t="str">
        <f t="shared" si="5"/>
        <v>No</v>
      </c>
      <c r="AD37" s="19" t="str">
        <f t="array" ref="AD37">IF(ISBLANK(AE37),"",INDEX(WPAData!F:F,MATCH(C37,WPAData!A:A,0)))</f>
        <v/>
      </c>
      <c r="AE37" s="19"/>
      <c r="AF37" s="19" t="str">
        <f t="shared" si="6"/>
        <v>No</v>
      </c>
      <c r="AG37" s="15" t="str">
        <f t="array" ref="AG37">IFERROR(INDEX(LastEngGrade!G:G,MATCH(D37,LastEngGrade!A:A,0)),"")</f>
        <v>A-</v>
      </c>
      <c r="AH37" s="16" t="str">
        <f t="array" ref="AH37">IFERROR(INDEX(LastEngGrade!C:C,MATCH(D37,LastEngGrade!A:A,0)),"")</f>
        <v>Humanities 7</v>
      </c>
      <c r="AI37" s="22" t="str">
        <f t="array" ref="AI37">IFERROR(INDEX(LastEngGrade!F:F,MATCH(D37,LastEngGrade!A:A,0)),"")</f>
        <v>Q1</v>
      </c>
      <c r="AJ37" s="23">
        <f t="array" ref="AJ37">IFERROR(INDEX(CurrentYearGPA!C:C,MATCH(D37,CurrentYearGPA!B:B,0)),"")</f>
        <v>3.33</v>
      </c>
      <c r="AK37" s="23" t="str">
        <f t="shared" si="7"/>
        <v>No</v>
      </c>
    </row>
    <row r="38" spans="1:37" x14ac:dyDescent="0.2">
      <c r="A38" s="1" t="s">
        <v>68</v>
      </c>
      <c r="B38" s="1" t="s">
        <v>69</v>
      </c>
      <c r="C38" s="1">
        <v>12653</v>
      </c>
      <c r="D38" s="1">
        <v>3194853107</v>
      </c>
      <c r="E38" s="1" t="s">
        <v>109</v>
      </c>
      <c r="F38" s="12">
        <v>38136</v>
      </c>
      <c r="G38" s="13">
        <v>10</v>
      </c>
      <c r="H38" s="1">
        <v>1</v>
      </c>
      <c r="I38" s="14" t="str">
        <f t="array" ref="I38">INDEX('Language Codes'!B:B,MATCH(H38,'Language Codes'!A:A,0))</f>
        <v>Spanish</v>
      </c>
      <c r="J38" s="14" t="s">
        <v>65</v>
      </c>
      <c r="K38" s="15">
        <f t="array" ref="K38">IFERROR(INDEX('18-19 ELPAC Data'!C:C,MATCH(D38,'18-19 ELPAC Data'!B:B,0)),"")</f>
        <v>2</v>
      </c>
      <c r="L38" s="16" t="str">
        <f t="shared" si="8"/>
        <v>Spring 2019</v>
      </c>
      <c r="M38" s="16">
        <f t="array" ref="M38">IFERROR(INDEX('18-19 ELPAC Data'!N:N,MATCH(D38,'18-19 ELPAC Data'!B:B,0)),"")</f>
        <v>3</v>
      </c>
      <c r="N38" s="16">
        <f t="array" ref="N38">IFERROR(INDEX('18-19 ELPAC Data'!Q:Q,MATCH(D38,'18-19 ELPAC Data'!B:B,0)),"")</f>
        <v>2</v>
      </c>
      <c r="O38" s="16">
        <f t="array" ref="O38">IFERROR(INDEX('18-19 ELPAC Data'!F:F,MATCH(D38,'18-19 ELPAC Data'!B:B,0)),"")</f>
        <v>2</v>
      </c>
      <c r="P38" s="16">
        <f t="array" ref="P38">IFERROR(INDEX('18-19 ELPAC Data'!H:H,MATCH(D38,'18-19 ELPAC Data'!B:B,0)),"")</f>
        <v>2</v>
      </c>
      <c r="Q38" s="16">
        <f t="array" ref="Q38">IFERROR(INDEX('18-19 ELPAC Data'!J:J,MATCH(D38,'18-19 ELPAC Data'!B:B,0)),"")</f>
        <v>2</v>
      </c>
      <c r="R38" s="16">
        <f t="array" ref="R38">IFERROR(INDEX('18-19 ELPAC Data'!L:L,MATCH(D38,'18-19 ELPAC Data'!B:B,0)),"")</f>
        <v>2</v>
      </c>
      <c r="S38" s="16" t="s">
        <v>65</v>
      </c>
      <c r="T38" s="17" t="str">
        <f t="shared" si="0"/>
        <v/>
      </c>
      <c r="U38" s="24" t="s">
        <v>66</v>
      </c>
      <c r="V38" s="19" t="str">
        <f t="shared" si="1"/>
        <v>No</v>
      </c>
      <c r="W38" s="19" t="str">
        <f t="shared" si="2"/>
        <v>No</v>
      </c>
      <c r="X38" s="20" t="str">
        <f t="shared" si="3"/>
        <v>No</v>
      </c>
      <c r="Y38" s="25">
        <f t="array" ref="Y38">IF(OR(ISBLANK(Z38),Z38="N/A"),"",INDEX('ICA 20-21 ELA'!D:D,MATCH(D38,'ICA 20-21 ELA'!A:A,0)))</f>
        <v>44088</v>
      </c>
      <c r="Z38" s="21">
        <v>2402</v>
      </c>
      <c r="AA38" s="21">
        <v>-169</v>
      </c>
      <c r="AB38" s="16" t="str">
        <f t="shared" si="4"/>
        <v>No</v>
      </c>
      <c r="AC38" s="22" t="str">
        <f t="shared" si="5"/>
        <v>No</v>
      </c>
      <c r="AD38" s="26">
        <f t="array" ref="AD38">IF(ISBLANK(AE38),"",INDEX(WPAData!F:F,MATCH(C38,WPAData!A:A,0)))</f>
        <v>44132</v>
      </c>
      <c r="AE38" s="24">
        <v>1</v>
      </c>
      <c r="AF38" s="19" t="str">
        <f t="shared" si="6"/>
        <v>No</v>
      </c>
      <c r="AG38" s="15" t="str">
        <f t="array" ref="AG38">IFERROR(INDEX(LastEngGrade!G:G,MATCH(D38,LastEngGrade!A:A,0)),"")</f>
        <v>F+</v>
      </c>
      <c r="AH38" s="16" t="str">
        <f t="array" ref="AH38">IFERROR(INDEX(LastEngGrade!C:C,MATCH(D38,LastEngGrade!A:A,0)),"")</f>
        <v>English II</v>
      </c>
      <c r="AI38" s="22" t="str">
        <f t="array" ref="AI38">IFERROR(INDEX(LastEngGrade!F:F,MATCH(D38,LastEngGrade!A:A,0)),"")</f>
        <v>P1</v>
      </c>
      <c r="AJ38" s="23">
        <f t="array" ref="AJ38">IFERROR(INDEX(CurrentYearGPA!C:C,MATCH(D38,CurrentYearGPA!B:B,0)),"")</f>
        <v>2.25</v>
      </c>
      <c r="AK38" s="23" t="str">
        <f t="shared" si="7"/>
        <v>No</v>
      </c>
    </row>
    <row r="39" spans="1:37" x14ac:dyDescent="0.2">
      <c r="A39" s="1" t="s">
        <v>75</v>
      </c>
      <c r="B39" s="1" t="s">
        <v>76</v>
      </c>
      <c r="C39" s="1">
        <v>13459</v>
      </c>
      <c r="D39" s="1">
        <v>5350446876</v>
      </c>
      <c r="E39" s="1" t="s">
        <v>110</v>
      </c>
      <c r="F39" s="12">
        <v>39714</v>
      </c>
      <c r="G39" s="13">
        <v>7</v>
      </c>
      <c r="H39" s="1">
        <v>1</v>
      </c>
      <c r="I39" s="14" t="str">
        <f t="array" ref="I39">INDEX('Language Codes'!B:B,MATCH(H39,'Language Codes'!A:A,0))</f>
        <v>Spanish</v>
      </c>
      <c r="J39" s="14" t="s">
        <v>78</v>
      </c>
      <c r="K39" s="15">
        <f t="array" ref="K39">IFERROR(INDEX('18-19 ELPAC Data'!C:C,MATCH(D39,'18-19 ELPAC Data'!B:B,0)),"")</f>
        <v>2</v>
      </c>
      <c r="L39" s="16" t="str">
        <f t="shared" si="8"/>
        <v>Spring 2019</v>
      </c>
      <c r="M39" s="16">
        <f t="array" ref="M39">IFERROR(INDEX('18-19 ELPAC Data'!N:N,MATCH(D39,'18-19 ELPAC Data'!B:B,0)),"")</f>
        <v>2</v>
      </c>
      <c r="N39" s="16">
        <f t="array" ref="N39">IFERROR(INDEX('18-19 ELPAC Data'!Q:Q,MATCH(D39,'18-19 ELPAC Data'!B:B,0)),"")</f>
        <v>1</v>
      </c>
      <c r="O39" s="16">
        <f t="array" ref="O39">IFERROR(INDEX('18-19 ELPAC Data'!F:F,MATCH(D39,'18-19 ELPAC Data'!B:B,0)),"")</f>
        <v>2</v>
      </c>
      <c r="P39" s="16">
        <f t="array" ref="P39">IFERROR(INDEX('18-19 ELPAC Data'!H:H,MATCH(D39,'18-19 ELPAC Data'!B:B,0)),"")</f>
        <v>2</v>
      </c>
      <c r="Q39" s="16">
        <f t="array" ref="Q39">IFERROR(INDEX('18-19 ELPAC Data'!J:J,MATCH(D39,'18-19 ELPAC Data'!B:B,0)),"")</f>
        <v>1</v>
      </c>
      <c r="R39" s="16">
        <f t="array" ref="R39">IFERROR(INDEX('18-19 ELPAC Data'!L:L,MATCH(D39,'18-19 ELPAC Data'!B:B,0)),"")</f>
        <v>2</v>
      </c>
      <c r="S39" s="16" t="s">
        <v>65</v>
      </c>
      <c r="T39" s="17" t="str">
        <f t="shared" si="0"/>
        <v>Fall 20-21</v>
      </c>
      <c r="U39" s="24">
        <v>165</v>
      </c>
      <c r="V39" s="19" t="str">
        <f t="shared" si="1"/>
        <v>No</v>
      </c>
      <c r="W39" s="19" t="str">
        <f t="shared" si="2"/>
        <v>No</v>
      </c>
      <c r="X39" s="20" t="str">
        <f t="shared" si="3"/>
        <v>No</v>
      </c>
      <c r="Y39" s="21" t="str">
        <f t="array" ref="Y39">IF(OR(ISBLANK(Z39),Z39="N/A"),"",INDEX('ICA 20-21 ELA'!D:D,MATCH(D39,'ICA 20-21 ELA'!A:A,0)))</f>
        <v/>
      </c>
      <c r="Z39" s="21" t="s">
        <v>66</v>
      </c>
      <c r="AA39" s="21" t="s">
        <v>66</v>
      </c>
      <c r="AB39" s="16" t="str">
        <f t="shared" si="4"/>
        <v>No</v>
      </c>
      <c r="AC39" s="22" t="str">
        <f t="shared" si="5"/>
        <v>No</v>
      </c>
      <c r="AD39" s="19" t="str">
        <f t="array" ref="AD39">IF(ISBLANK(AE39),"",INDEX(WPAData!F:F,MATCH(C39,WPAData!A:A,0)))</f>
        <v/>
      </c>
      <c r="AE39" s="19"/>
      <c r="AF39" s="19" t="str">
        <f t="shared" si="6"/>
        <v>No</v>
      </c>
      <c r="AG39" s="15" t="str">
        <f t="array" ref="AG39">IFERROR(INDEX(LastEngGrade!G:G,MATCH(D39,LastEngGrade!A:A,0)),"")</f>
        <v>C-</v>
      </c>
      <c r="AH39" s="16" t="str">
        <f t="array" ref="AH39">IFERROR(INDEX(LastEngGrade!C:C,MATCH(D39,LastEngGrade!A:A,0)),"")</f>
        <v>Humanities 7</v>
      </c>
      <c r="AI39" s="22" t="str">
        <f t="array" ref="AI39">IFERROR(INDEX(LastEngGrade!F:F,MATCH(D39,LastEngGrade!A:A,0)),"")</f>
        <v>Q1</v>
      </c>
      <c r="AJ39" s="23">
        <f t="array" ref="AJ39">IFERROR(INDEX(CurrentYearGPA!C:C,MATCH(D39,CurrentYearGPA!B:B,0)),"")</f>
        <v>2.67</v>
      </c>
      <c r="AK39" s="23" t="str">
        <f t="shared" si="7"/>
        <v>No</v>
      </c>
    </row>
    <row r="40" spans="1:37" x14ac:dyDescent="0.2">
      <c r="A40" s="1" t="s">
        <v>71</v>
      </c>
      <c r="B40" s="1" t="s">
        <v>72</v>
      </c>
      <c r="C40" s="1">
        <v>12434</v>
      </c>
      <c r="D40" s="1">
        <v>7031902511</v>
      </c>
      <c r="E40" s="1" t="s">
        <v>111</v>
      </c>
      <c r="F40" s="12">
        <v>38759</v>
      </c>
      <c r="G40" s="13">
        <v>9</v>
      </c>
      <c r="H40" s="1">
        <v>1</v>
      </c>
      <c r="I40" s="14" t="str">
        <f t="array" ref="I40">INDEX('Language Codes'!B:B,MATCH(H40,'Language Codes'!A:A,0))</f>
        <v>Spanish</v>
      </c>
      <c r="J40" s="14" t="s">
        <v>65</v>
      </c>
      <c r="K40" s="15">
        <f t="array" ref="K40">IFERROR(INDEX('18-19 ELPAC Data'!C:C,MATCH(D40,'18-19 ELPAC Data'!B:B,0)),"")</f>
        <v>3</v>
      </c>
      <c r="L40" s="16" t="str">
        <f t="shared" si="8"/>
        <v>Spring 2019</v>
      </c>
      <c r="M40" s="16">
        <f t="array" ref="M40">IFERROR(INDEX('18-19 ELPAC Data'!N:N,MATCH(D40,'18-19 ELPAC Data'!B:B,0)),"")</f>
        <v>4</v>
      </c>
      <c r="N40" s="16">
        <f t="array" ref="N40">IFERROR(INDEX('18-19 ELPAC Data'!Q:Q,MATCH(D40,'18-19 ELPAC Data'!B:B,0)),"")</f>
        <v>2</v>
      </c>
      <c r="O40" s="16">
        <f t="array" ref="O40">IFERROR(INDEX('18-19 ELPAC Data'!F:F,MATCH(D40,'18-19 ELPAC Data'!B:B,0)),"")</f>
        <v>2</v>
      </c>
      <c r="P40" s="16">
        <f t="array" ref="P40">IFERROR(INDEX('18-19 ELPAC Data'!H:H,MATCH(D40,'18-19 ELPAC Data'!B:B,0)),"")</f>
        <v>3</v>
      </c>
      <c r="Q40" s="16">
        <f t="array" ref="Q40">IFERROR(INDEX('18-19 ELPAC Data'!J:J,MATCH(D40,'18-19 ELPAC Data'!B:B,0)),"")</f>
        <v>2</v>
      </c>
      <c r="R40" s="16">
        <f t="array" ref="R40">IFERROR(INDEX('18-19 ELPAC Data'!L:L,MATCH(D40,'18-19 ELPAC Data'!B:B,0)),"")</f>
        <v>2</v>
      </c>
      <c r="S40" s="16" t="s">
        <v>65</v>
      </c>
      <c r="T40" s="17" t="str">
        <f t="shared" si="0"/>
        <v/>
      </c>
      <c r="U40" s="24" t="s">
        <v>66</v>
      </c>
      <c r="V40" s="19" t="str">
        <f t="shared" si="1"/>
        <v>No</v>
      </c>
      <c r="W40" s="19" t="str">
        <f t="shared" si="2"/>
        <v>No</v>
      </c>
      <c r="X40" s="20" t="str">
        <f t="shared" si="3"/>
        <v>No</v>
      </c>
      <c r="Y40" s="21" t="str">
        <f t="array" ref="Y40">IF(OR(ISBLANK(Z40),Z40="N/A"),"",INDEX('ICA 20-21 ELA'!D:D,MATCH(D40,'ICA 20-21 ELA'!A:A,0)))</f>
        <v/>
      </c>
      <c r="Z40" s="16"/>
      <c r="AA40" s="16"/>
      <c r="AB40" s="16" t="str">
        <f t="shared" si="4"/>
        <v>No</v>
      </c>
      <c r="AC40" s="22" t="str">
        <f t="shared" si="5"/>
        <v>No</v>
      </c>
      <c r="AD40" s="19" t="str">
        <f t="array" ref="AD40">IF(ISBLANK(AE40),"",INDEX(WPAData!F:F,MATCH(C40,WPAData!A:A,0)))</f>
        <v/>
      </c>
      <c r="AE40" s="19"/>
      <c r="AF40" s="19" t="str">
        <f t="shared" si="6"/>
        <v>No</v>
      </c>
      <c r="AG40" s="15" t="str">
        <f t="array" ref="AG40">IFERROR(INDEX(LastEngGrade!G:G,MATCH(D40,LastEngGrade!A:A,0)),"")</f>
        <v>C+</v>
      </c>
      <c r="AH40" s="16" t="str">
        <f t="array" ref="AH40">IFERROR(INDEX(LastEngGrade!C:C,MATCH(D40,LastEngGrade!A:A,0)),"")</f>
        <v>English I</v>
      </c>
      <c r="AI40" s="22" t="str">
        <f t="array" ref="AI40">IFERROR(INDEX(LastEngGrade!F:F,MATCH(D40,LastEngGrade!A:A,0)),"")</f>
        <v>Q1</v>
      </c>
      <c r="AJ40" s="23">
        <f t="array" ref="AJ40">IFERROR(INDEX(CurrentYearGPA!C:C,MATCH(D40,CurrentYearGPA!B:B,0)),"")</f>
        <v>1.8</v>
      </c>
      <c r="AK40" s="23" t="str">
        <f t="shared" si="7"/>
        <v>No</v>
      </c>
    </row>
    <row r="41" spans="1:37" x14ac:dyDescent="0.2">
      <c r="A41" s="1" t="s">
        <v>71</v>
      </c>
      <c r="B41" s="1" t="s">
        <v>72</v>
      </c>
      <c r="C41" s="1">
        <v>12362</v>
      </c>
      <c r="D41" s="1">
        <v>4314878504</v>
      </c>
      <c r="E41" s="1" t="s">
        <v>112</v>
      </c>
      <c r="F41" s="12">
        <v>38430</v>
      </c>
      <c r="G41" s="13">
        <v>10</v>
      </c>
      <c r="H41" s="1">
        <v>1</v>
      </c>
      <c r="I41" s="14" t="str">
        <f t="array" ref="I41">INDEX('Language Codes'!B:B,MATCH(H41,'Language Codes'!A:A,0))</f>
        <v>Spanish</v>
      </c>
      <c r="J41" s="14" t="s">
        <v>65</v>
      </c>
      <c r="K41" s="15">
        <f t="array" ref="K41">IFERROR(INDEX('18-19 ELPAC Data'!C:C,MATCH(D41,'18-19 ELPAC Data'!B:B,0)),"")</f>
        <v>2</v>
      </c>
      <c r="L41" s="16" t="str">
        <f t="shared" si="8"/>
        <v>Spring 2019</v>
      </c>
      <c r="M41" s="16">
        <f t="array" ref="M41">IFERROR(INDEX('18-19 ELPAC Data'!N:N,MATCH(D41,'18-19 ELPAC Data'!B:B,0)),"")</f>
        <v>3</v>
      </c>
      <c r="N41" s="16">
        <f t="array" ref="N41">IFERROR(INDEX('18-19 ELPAC Data'!Q:Q,MATCH(D41,'18-19 ELPAC Data'!B:B,0)),"")</f>
        <v>2</v>
      </c>
      <c r="O41" s="16">
        <f t="array" ref="O41">IFERROR(INDEX('18-19 ELPAC Data'!F:F,MATCH(D41,'18-19 ELPAC Data'!B:B,0)),"")</f>
        <v>2</v>
      </c>
      <c r="P41" s="16">
        <f t="array" ref="P41">IFERROR(INDEX('18-19 ELPAC Data'!H:H,MATCH(D41,'18-19 ELPAC Data'!B:B,0)),"")</f>
        <v>2</v>
      </c>
      <c r="Q41" s="16">
        <f t="array" ref="Q41">IFERROR(INDEX('18-19 ELPAC Data'!J:J,MATCH(D41,'18-19 ELPAC Data'!B:B,0)),"")</f>
        <v>1</v>
      </c>
      <c r="R41" s="16">
        <f t="array" ref="R41">IFERROR(INDEX('18-19 ELPAC Data'!L:L,MATCH(D41,'18-19 ELPAC Data'!B:B,0)),"")</f>
        <v>2</v>
      </c>
      <c r="S41" s="16" t="s">
        <v>65</v>
      </c>
      <c r="T41" s="17" t="str">
        <f t="shared" si="0"/>
        <v/>
      </c>
      <c r="U41" s="24" t="s">
        <v>66</v>
      </c>
      <c r="V41" s="19" t="str">
        <f t="shared" si="1"/>
        <v>No</v>
      </c>
      <c r="W41" s="19" t="str">
        <f t="shared" si="2"/>
        <v>No</v>
      </c>
      <c r="X41" s="20" t="str">
        <f t="shared" si="3"/>
        <v>No</v>
      </c>
      <c r="Y41" s="21" t="str">
        <f t="array" ref="Y41">IF(OR(ISBLANK(Z41),Z41="N/A"),"",INDEX('ICA 20-21 ELA'!D:D,MATCH(D41,'ICA 20-21 ELA'!A:A,0)))</f>
        <v/>
      </c>
      <c r="Z41" s="16"/>
      <c r="AA41" s="16"/>
      <c r="AB41" s="16" t="str">
        <f t="shared" si="4"/>
        <v>No</v>
      </c>
      <c r="AC41" s="22" t="str">
        <f t="shared" si="5"/>
        <v>No</v>
      </c>
      <c r="AD41" s="26">
        <f t="array" ref="AD41">IF(ISBLANK(AE41),"",INDEX(WPAData!F:F,MATCH(C41,WPAData!A:A,0)))</f>
        <v>44120</v>
      </c>
      <c r="AE41" s="24">
        <v>1</v>
      </c>
      <c r="AF41" s="19" t="str">
        <f t="shared" si="6"/>
        <v>No</v>
      </c>
      <c r="AG41" s="15" t="str">
        <f t="array" ref="AG41">IFERROR(INDEX(LastEngGrade!G:G,MATCH(D41,LastEngGrade!A:A,0)),"")</f>
        <v>F</v>
      </c>
      <c r="AH41" s="16" t="str">
        <f t="array" ref="AH41">IFERROR(INDEX(LastEngGrade!C:C,MATCH(D41,LastEngGrade!A:A,0)),"")</f>
        <v>English II</v>
      </c>
      <c r="AI41" s="22" t="str">
        <f t="array" ref="AI41">IFERROR(INDEX(LastEngGrade!F:F,MATCH(D41,LastEngGrade!A:A,0)),"")</f>
        <v>Q1</v>
      </c>
      <c r="AJ41" s="23">
        <f t="array" ref="AJ41">IFERROR(INDEX(CurrentYearGPA!C:C,MATCH(D41,CurrentYearGPA!B:B,0)),"")</f>
        <v>1.7</v>
      </c>
      <c r="AK41" s="23" t="str">
        <f t="shared" si="7"/>
        <v>No</v>
      </c>
    </row>
    <row r="42" spans="1:37" x14ac:dyDescent="0.2">
      <c r="A42" s="1" t="s">
        <v>75</v>
      </c>
      <c r="B42" s="1" t="s">
        <v>76</v>
      </c>
      <c r="C42" s="1">
        <v>13538</v>
      </c>
      <c r="D42" s="1">
        <v>3791440326</v>
      </c>
      <c r="E42" s="1" t="s">
        <v>113</v>
      </c>
      <c r="F42" s="12">
        <v>39551</v>
      </c>
      <c r="G42" s="13">
        <v>7</v>
      </c>
      <c r="H42" s="1">
        <v>1</v>
      </c>
      <c r="I42" s="14" t="str">
        <f t="array" ref="I42">INDEX('Language Codes'!B:B,MATCH(H42,'Language Codes'!A:A,0))</f>
        <v>Spanish</v>
      </c>
      <c r="J42" s="14" t="s">
        <v>65</v>
      </c>
      <c r="K42" s="15">
        <f t="array" ref="K42">IFERROR(INDEX('18-19 ELPAC Data'!C:C,MATCH(D42,'18-19 ELPAC Data'!B:B,0)),"")</f>
        <v>2</v>
      </c>
      <c r="L42" s="16" t="str">
        <f t="shared" si="8"/>
        <v>Spring 2019</v>
      </c>
      <c r="M42" s="16">
        <f t="array" ref="M42">IFERROR(INDEX('18-19 ELPAC Data'!N:N,MATCH(D42,'18-19 ELPAC Data'!B:B,0)),"")</f>
        <v>3</v>
      </c>
      <c r="N42" s="16">
        <f t="array" ref="N42">IFERROR(INDEX('18-19 ELPAC Data'!Q:Q,MATCH(D42,'18-19 ELPAC Data'!B:B,0)),"")</f>
        <v>2</v>
      </c>
      <c r="O42" s="16">
        <f t="array" ref="O42">IFERROR(INDEX('18-19 ELPAC Data'!F:F,MATCH(D42,'18-19 ELPAC Data'!B:B,0)),"")</f>
        <v>2</v>
      </c>
      <c r="P42" s="16">
        <f t="array" ref="P42">IFERROR(INDEX('18-19 ELPAC Data'!H:H,MATCH(D42,'18-19 ELPAC Data'!B:B,0)),"")</f>
        <v>2</v>
      </c>
      <c r="Q42" s="16">
        <f t="array" ref="Q42">IFERROR(INDEX('18-19 ELPAC Data'!J:J,MATCH(D42,'18-19 ELPAC Data'!B:B,0)),"")</f>
        <v>2</v>
      </c>
      <c r="R42" s="16">
        <f t="array" ref="R42">IFERROR(INDEX('18-19 ELPAC Data'!L:L,MATCH(D42,'18-19 ELPAC Data'!B:B,0)),"")</f>
        <v>1</v>
      </c>
      <c r="S42" s="16" t="s">
        <v>65</v>
      </c>
      <c r="T42" s="17" t="str">
        <f t="shared" si="0"/>
        <v/>
      </c>
      <c r="U42" s="18"/>
      <c r="V42" s="19" t="str">
        <f t="shared" si="1"/>
        <v>No</v>
      </c>
      <c r="W42" s="19" t="str">
        <f t="shared" si="2"/>
        <v>No</v>
      </c>
      <c r="X42" s="20" t="str">
        <f t="shared" si="3"/>
        <v>No</v>
      </c>
      <c r="Y42" s="21" t="str">
        <f t="array" ref="Y42">IF(OR(ISBLANK(Z42),Z42="N/A"),"",INDEX('ICA 20-21 ELA'!D:D,MATCH(D42,'ICA 20-21 ELA'!A:A,0)))</f>
        <v/>
      </c>
      <c r="Z42" s="21" t="s">
        <v>66</v>
      </c>
      <c r="AA42" s="21" t="s">
        <v>66</v>
      </c>
      <c r="AB42" s="16" t="str">
        <f t="shared" si="4"/>
        <v>No</v>
      </c>
      <c r="AC42" s="22" t="str">
        <f t="shared" si="5"/>
        <v>No</v>
      </c>
      <c r="AD42" s="19" t="str">
        <f t="array" ref="AD42">IF(ISBLANK(AE42),"",INDEX(WPAData!F:F,MATCH(C42,WPAData!A:A,0)))</f>
        <v/>
      </c>
      <c r="AE42" s="19"/>
      <c r="AF42" s="19" t="str">
        <f t="shared" si="6"/>
        <v>No</v>
      </c>
      <c r="AG42" s="15" t="str">
        <f t="array" ref="AG42">IFERROR(INDEX(LastEngGrade!G:G,MATCH(D42,LastEngGrade!A:A,0)),"")</f>
        <v>F</v>
      </c>
      <c r="AH42" s="16" t="str">
        <f t="array" ref="AH42">IFERROR(INDEX(LastEngGrade!C:C,MATCH(D42,LastEngGrade!A:A,0)),"")</f>
        <v>Humanities 7</v>
      </c>
      <c r="AI42" s="22" t="str">
        <f t="array" ref="AI42">IFERROR(INDEX(LastEngGrade!F:F,MATCH(D42,LastEngGrade!A:A,0)),"")</f>
        <v>Q1</v>
      </c>
      <c r="AJ42" s="23">
        <f t="array" ref="AJ42">IFERROR(INDEX(CurrentYearGPA!C:C,MATCH(D42,CurrentYearGPA!B:B,0)),"")</f>
        <v>1.33</v>
      </c>
      <c r="AK42" s="23" t="str">
        <f t="shared" si="7"/>
        <v>No</v>
      </c>
    </row>
    <row r="43" spans="1:37" x14ac:dyDescent="0.2">
      <c r="A43" s="1" t="s">
        <v>68</v>
      </c>
      <c r="B43" s="1" t="s">
        <v>69</v>
      </c>
      <c r="C43" s="1">
        <v>12293</v>
      </c>
      <c r="D43" s="1">
        <v>9411554305</v>
      </c>
      <c r="E43" s="1" t="s">
        <v>114</v>
      </c>
      <c r="F43" s="12">
        <v>38387</v>
      </c>
      <c r="G43" s="13">
        <v>10</v>
      </c>
      <c r="H43" s="1">
        <v>1</v>
      </c>
      <c r="I43" s="14" t="str">
        <f t="array" ref="I43">INDEX('Language Codes'!B:B,MATCH(H43,'Language Codes'!A:A,0))</f>
        <v>Spanish</v>
      </c>
      <c r="J43" s="14" t="s">
        <v>65</v>
      </c>
      <c r="K43" s="15">
        <f t="array" ref="K43">IFERROR(INDEX('18-19 ELPAC Data'!C:C,MATCH(D43,'18-19 ELPAC Data'!B:B,0)),"")</f>
        <v>2</v>
      </c>
      <c r="L43" s="16" t="str">
        <f t="shared" si="8"/>
        <v>Spring 2019</v>
      </c>
      <c r="M43" s="16">
        <f t="array" ref="M43">IFERROR(INDEX('18-19 ELPAC Data'!N:N,MATCH(D43,'18-19 ELPAC Data'!B:B,0)),"")</f>
        <v>3</v>
      </c>
      <c r="N43" s="16">
        <f t="array" ref="N43">IFERROR(INDEX('18-19 ELPAC Data'!Q:Q,MATCH(D43,'18-19 ELPAC Data'!B:B,0)),"")</f>
        <v>2</v>
      </c>
      <c r="O43" s="16">
        <f t="array" ref="O43">IFERROR(INDEX('18-19 ELPAC Data'!F:F,MATCH(D43,'18-19 ELPAC Data'!B:B,0)),"")</f>
        <v>1</v>
      </c>
      <c r="P43" s="16">
        <f t="array" ref="P43">IFERROR(INDEX('18-19 ELPAC Data'!H:H,MATCH(D43,'18-19 ELPAC Data'!B:B,0)),"")</f>
        <v>3</v>
      </c>
      <c r="Q43" s="16">
        <f t="array" ref="Q43">IFERROR(INDEX('18-19 ELPAC Data'!J:J,MATCH(D43,'18-19 ELPAC Data'!B:B,0)),"")</f>
        <v>1</v>
      </c>
      <c r="R43" s="16">
        <f t="array" ref="R43">IFERROR(INDEX('18-19 ELPAC Data'!L:L,MATCH(D43,'18-19 ELPAC Data'!B:B,0)),"")</f>
        <v>2</v>
      </c>
      <c r="S43" s="16" t="s">
        <v>65</v>
      </c>
      <c r="T43" s="17" t="str">
        <f t="shared" si="0"/>
        <v/>
      </c>
      <c r="U43" s="24" t="s">
        <v>66</v>
      </c>
      <c r="V43" s="19" t="str">
        <f t="shared" si="1"/>
        <v>No</v>
      </c>
      <c r="W43" s="19" t="str">
        <f t="shared" si="2"/>
        <v>No</v>
      </c>
      <c r="X43" s="20" t="str">
        <f t="shared" si="3"/>
        <v>No</v>
      </c>
      <c r="Y43" s="21" t="str">
        <f t="array" ref="Y43">IF(OR(ISBLANK(Z43),Z43="N/A"),"",INDEX('ICA 20-21 ELA'!D:D,MATCH(D43,'ICA 20-21 ELA'!A:A,0)))</f>
        <v/>
      </c>
      <c r="Z43" s="16"/>
      <c r="AA43" s="16"/>
      <c r="AB43" s="16" t="str">
        <f t="shared" si="4"/>
        <v>No</v>
      </c>
      <c r="AC43" s="22" t="str">
        <f t="shared" si="5"/>
        <v>No</v>
      </c>
      <c r="AD43" s="26">
        <f t="array" ref="AD43">IF(ISBLANK(AE43),"",INDEX(WPAData!F:F,MATCH(C43,WPAData!A:A,0)))</f>
        <v>44132</v>
      </c>
      <c r="AE43" s="24">
        <v>1</v>
      </c>
      <c r="AF43" s="19" t="str">
        <f t="shared" si="6"/>
        <v>No</v>
      </c>
      <c r="AG43" s="15" t="str">
        <f t="array" ref="AG43">IFERROR(INDEX(LastEngGrade!G:G,MATCH(D43,LastEngGrade!A:A,0)),"")</f>
        <v>F</v>
      </c>
      <c r="AH43" s="16" t="str">
        <f t="array" ref="AH43">IFERROR(INDEX(LastEngGrade!C:C,MATCH(D43,LastEngGrade!A:A,0)),"")</f>
        <v>Creative Writing</v>
      </c>
      <c r="AI43" s="22" t="str">
        <f t="array" ref="AI43">IFERROR(INDEX(LastEngGrade!F:F,MATCH(D43,LastEngGrade!A:A,0)),"")</f>
        <v>P1</v>
      </c>
      <c r="AJ43" s="23">
        <f t="array" ref="AJ43">IFERROR(INDEX(CurrentYearGPA!C:C,MATCH(D43,CurrentYearGPA!B:B,0)),"")</f>
        <v>0</v>
      </c>
      <c r="AK43" s="23" t="str">
        <f t="shared" si="7"/>
        <v>No</v>
      </c>
    </row>
    <row r="44" spans="1:37" x14ac:dyDescent="0.2">
      <c r="A44" s="1" t="s">
        <v>68</v>
      </c>
      <c r="B44" s="1" t="s">
        <v>69</v>
      </c>
      <c r="C44" s="1">
        <v>14909</v>
      </c>
      <c r="D44" s="1">
        <v>6197505884</v>
      </c>
      <c r="E44" s="1" t="s">
        <v>115</v>
      </c>
      <c r="F44" s="12">
        <v>38028</v>
      </c>
      <c r="G44" s="13">
        <v>11</v>
      </c>
      <c r="H44" s="1">
        <v>1</v>
      </c>
      <c r="I44" s="14" t="str">
        <f t="array" ref="I44">INDEX('Language Codes'!B:B,MATCH(H44,'Language Codes'!A:A,0))</f>
        <v>Spanish</v>
      </c>
      <c r="J44" s="14" t="s">
        <v>65</v>
      </c>
      <c r="K44" s="15">
        <f t="array" ref="K44">IFERROR(INDEX('18-19 ELPAC Data'!C:C,MATCH(D44,'18-19 ELPAC Data'!B:B,0)),"")</f>
        <v>4</v>
      </c>
      <c r="L44" s="16" t="str">
        <f t="shared" si="8"/>
        <v>Spring 2019</v>
      </c>
      <c r="M44" s="16">
        <f t="array" ref="M44">IFERROR(INDEX('18-19 ELPAC Data'!N:N,MATCH(D44,'18-19 ELPAC Data'!B:B,0)),"")</f>
        <v>4</v>
      </c>
      <c r="N44" s="16">
        <f t="array" ref="N44">IFERROR(INDEX('18-19 ELPAC Data'!Q:Q,MATCH(D44,'18-19 ELPAC Data'!B:B,0)),"")</f>
        <v>3</v>
      </c>
      <c r="O44" s="16">
        <f t="array" ref="O44">IFERROR(INDEX('18-19 ELPAC Data'!F:F,MATCH(D44,'18-19 ELPAC Data'!B:B,0)),"")</f>
        <v>2</v>
      </c>
      <c r="P44" s="16">
        <f t="array" ref="P44">IFERROR(INDEX('18-19 ELPAC Data'!H:H,MATCH(D44,'18-19 ELPAC Data'!B:B,0)),"")</f>
        <v>3</v>
      </c>
      <c r="Q44" s="16">
        <f t="array" ref="Q44">IFERROR(INDEX('18-19 ELPAC Data'!J:J,MATCH(D44,'18-19 ELPAC Data'!B:B,0)),"")</f>
        <v>3</v>
      </c>
      <c r="R44" s="16">
        <f t="array" ref="R44">IFERROR(INDEX('18-19 ELPAC Data'!L:L,MATCH(D44,'18-19 ELPAC Data'!B:B,0)),"")</f>
        <v>2</v>
      </c>
      <c r="S44" s="16" t="s">
        <v>65</v>
      </c>
      <c r="T44" s="17" t="str">
        <f t="shared" si="0"/>
        <v/>
      </c>
      <c r="U44" s="24" t="s">
        <v>66</v>
      </c>
      <c r="V44" s="19" t="str">
        <f t="shared" si="1"/>
        <v>No</v>
      </c>
      <c r="W44" s="19" t="str">
        <f t="shared" si="2"/>
        <v>No</v>
      </c>
      <c r="X44" s="20" t="str">
        <f t="shared" si="3"/>
        <v>No</v>
      </c>
      <c r="Y44" s="25">
        <f t="array" ref="Y44">IF(OR(ISBLANK(Z44),Z44="N/A"),"",INDEX('ICA 20-21 ELA'!D:D,MATCH(D44,'ICA 20-21 ELA'!A:A,0)))</f>
        <v>44088</v>
      </c>
      <c r="Z44" s="21">
        <v>2515</v>
      </c>
      <c r="AA44" s="21">
        <v>-62</v>
      </c>
      <c r="AB44" s="16" t="str">
        <f t="shared" si="4"/>
        <v>No</v>
      </c>
      <c r="AC44" s="22" t="str">
        <f t="shared" si="5"/>
        <v>No</v>
      </c>
      <c r="AD44" s="26">
        <f t="array" ref="AD44">IF(ISBLANK(AE44),"",INDEX(WPAData!F:F,MATCH(C44,WPAData!A:A,0)))</f>
        <v>44120</v>
      </c>
      <c r="AE44" s="24">
        <v>3</v>
      </c>
      <c r="AF44" s="19" t="str">
        <f t="shared" si="6"/>
        <v>Yes</v>
      </c>
      <c r="AG44" s="15" t="str">
        <f t="array" ref="AG44">IFERROR(INDEX(LastEngGrade!G:G,MATCH(D44,LastEngGrade!A:A,0)),"")</f>
        <v>A+</v>
      </c>
      <c r="AH44" s="16" t="str">
        <f t="array" ref="AH44">IFERROR(INDEX(LastEngGrade!C:C,MATCH(D44,LastEngGrade!A:A,0)),"")</f>
        <v>English III</v>
      </c>
      <c r="AI44" s="22" t="str">
        <f t="array" ref="AI44">IFERROR(INDEX(LastEngGrade!F:F,MATCH(D44,LastEngGrade!A:A,0)),"")</f>
        <v>P1</v>
      </c>
      <c r="AJ44" s="23">
        <f t="array" ref="AJ44">IFERROR(INDEX(CurrentYearGPA!C:C,MATCH(D44,CurrentYearGPA!B:B,0)),"")</f>
        <v>4</v>
      </c>
      <c r="AK44" s="23" t="str">
        <f t="shared" si="7"/>
        <v>Yes</v>
      </c>
    </row>
    <row r="45" spans="1:37" x14ac:dyDescent="0.2">
      <c r="A45" s="1" t="s">
        <v>62</v>
      </c>
      <c r="B45" s="1" t="s">
        <v>63</v>
      </c>
      <c r="C45" s="1">
        <v>14399</v>
      </c>
      <c r="D45" s="1">
        <v>7941897167</v>
      </c>
      <c r="E45" s="1" t="s">
        <v>116</v>
      </c>
      <c r="F45" s="12">
        <v>39958</v>
      </c>
      <c r="G45" s="13">
        <v>6</v>
      </c>
      <c r="H45" s="1">
        <v>1</v>
      </c>
      <c r="I45" s="14" t="str">
        <f t="array" ref="I45">INDEX('Language Codes'!B:B,MATCH(H45,'Language Codes'!A:A,0))</f>
        <v>Spanish</v>
      </c>
      <c r="J45" s="14" t="s">
        <v>78</v>
      </c>
      <c r="K45" s="15" t="str">
        <f t="array" ref="K45">IFERROR(INDEX('18-19 ELPAC Data'!C:C,MATCH(D45,'18-19 ELPAC Data'!B:B,0)),"")</f>
        <v/>
      </c>
      <c r="L45" s="16" t="str">
        <f t="shared" si="8"/>
        <v/>
      </c>
      <c r="M45" s="16">
        <f t="array" ref="M45">IFERROR(INDEX('18-19 ELPAC Data'!N:N,MATCH(D45,'18-19 ELPAC Data'!B:B,0)),"")</f>
        <v>0</v>
      </c>
      <c r="N45" s="16">
        <f t="array" ref="N45">IFERROR(INDEX('18-19 ELPAC Data'!Q:Q,MATCH(D45,'18-19 ELPAC Data'!B:B,0)),"")</f>
        <v>0</v>
      </c>
      <c r="O45" s="16" t="str">
        <f t="array" ref="O45">IFERROR(INDEX('18-19 ELPAC Data'!F:F,MATCH(D45,'18-19 ELPAC Data'!B:B,0)),"")</f>
        <v/>
      </c>
      <c r="P45" s="16" t="str">
        <f t="array" ref="P45">IFERROR(INDEX('18-19 ELPAC Data'!H:H,MATCH(D45,'18-19 ELPAC Data'!B:B,0)),"")</f>
        <v/>
      </c>
      <c r="Q45" s="16" t="str">
        <f t="array" ref="Q45">IFERROR(INDEX('18-19 ELPAC Data'!J:J,MATCH(D45,'18-19 ELPAC Data'!B:B,0)),"")</f>
        <v/>
      </c>
      <c r="R45" s="16" t="str">
        <f t="array" ref="R45">IFERROR(INDEX('18-19 ELPAC Data'!L:L,MATCH(D45,'18-19 ELPAC Data'!B:B,0)),"")</f>
        <v/>
      </c>
      <c r="S45" s="16" t="s">
        <v>65</v>
      </c>
      <c r="T45" s="17" t="str">
        <f t="shared" si="0"/>
        <v/>
      </c>
      <c r="U45" s="18"/>
      <c r="V45" s="19" t="str">
        <f t="shared" si="1"/>
        <v>No</v>
      </c>
      <c r="W45" s="19" t="str">
        <f t="shared" si="2"/>
        <v>No</v>
      </c>
      <c r="X45" s="20" t="str">
        <f t="shared" si="3"/>
        <v>No</v>
      </c>
      <c r="Y45" s="21" t="str">
        <f t="array" ref="Y45">IF(OR(ISBLANK(Z45),Z45="N/A"),"",INDEX('ICA 20-21 ELA'!D:D,MATCH(D45,'ICA 20-21 ELA'!A:A,0)))</f>
        <v/>
      </c>
      <c r="Z45" s="21" t="s">
        <v>66</v>
      </c>
      <c r="AA45" s="21" t="s">
        <v>66</v>
      </c>
      <c r="AB45" s="16" t="str">
        <f t="shared" si="4"/>
        <v>No</v>
      </c>
      <c r="AC45" s="22" t="str">
        <f t="shared" si="5"/>
        <v>No</v>
      </c>
      <c r="AD45" s="19" t="str">
        <f t="array" ref="AD45">IF(ISBLANK(AE45),"",INDEX(WPAData!F:F,MATCH(C45,WPAData!A:A,0)))</f>
        <v/>
      </c>
      <c r="AE45" s="19"/>
      <c r="AF45" s="19" t="str">
        <f t="shared" si="6"/>
        <v>No</v>
      </c>
      <c r="AG45" s="15" t="str">
        <f t="array" ref="AG45">IFERROR(INDEX(LastEngGrade!G:G,MATCH(D45,LastEngGrade!A:A,0)),"")</f>
        <v>C-</v>
      </c>
      <c r="AH45" s="16" t="str">
        <f t="array" ref="AH45">IFERROR(INDEX(LastEngGrade!C:C,MATCH(D45,LastEngGrade!A:A,0)),"")</f>
        <v>Humanities 6</v>
      </c>
      <c r="AI45" s="22" t="str">
        <f t="array" ref="AI45">IFERROR(INDEX(LastEngGrade!F:F,MATCH(D45,LastEngGrade!A:A,0)),"")</f>
        <v>Q1</v>
      </c>
      <c r="AJ45" s="23">
        <f t="array" ref="AJ45">IFERROR(INDEX(CurrentYearGPA!C:C,MATCH(D45,CurrentYearGPA!B:B,0)),"")</f>
        <v>1.67</v>
      </c>
      <c r="AK45" s="23" t="str">
        <f t="shared" si="7"/>
        <v>No</v>
      </c>
    </row>
    <row r="46" spans="1:37" x14ac:dyDescent="0.2">
      <c r="A46" s="1" t="s">
        <v>62</v>
      </c>
      <c r="B46" s="1" t="s">
        <v>63</v>
      </c>
      <c r="C46" s="1">
        <v>14030</v>
      </c>
      <c r="D46" s="1">
        <v>8939010669</v>
      </c>
      <c r="E46" s="1" t="s">
        <v>117</v>
      </c>
      <c r="F46" s="12">
        <v>39710</v>
      </c>
      <c r="G46" s="13">
        <v>7</v>
      </c>
      <c r="H46" s="1">
        <v>1</v>
      </c>
      <c r="I46" s="14" t="str">
        <f t="array" ref="I46">INDEX('Language Codes'!B:B,MATCH(H46,'Language Codes'!A:A,0))</f>
        <v>Spanish</v>
      </c>
      <c r="J46" s="14" t="s">
        <v>78</v>
      </c>
      <c r="K46" s="15">
        <f t="array" ref="K46">IFERROR(INDEX('18-19 ELPAC Data'!C:C,MATCH(D46,'18-19 ELPAC Data'!B:B,0)),"")</f>
        <v>2</v>
      </c>
      <c r="L46" s="16" t="str">
        <f t="shared" si="8"/>
        <v>Spring 2019</v>
      </c>
      <c r="M46" s="16">
        <f t="array" ref="M46">IFERROR(INDEX('18-19 ELPAC Data'!N:N,MATCH(D46,'18-19 ELPAC Data'!B:B,0)),"")</f>
        <v>3</v>
      </c>
      <c r="N46" s="16">
        <f t="array" ref="N46">IFERROR(INDEX('18-19 ELPAC Data'!Q:Q,MATCH(D46,'18-19 ELPAC Data'!B:B,0)),"")</f>
        <v>1</v>
      </c>
      <c r="O46" s="16">
        <f t="array" ref="O46">IFERROR(INDEX('18-19 ELPAC Data'!F:F,MATCH(D46,'18-19 ELPAC Data'!B:B,0)),"")</f>
        <v>2</v>
      </c>
      <c r="P46" s="16">
        <f t="array" ref="P46">IFERROR(INDEX('18-19 ELPAC Data'!H:H,MATCH(D46,'18-19 ELPAC Data'!B:B,0)),"")</f>
        <v>3</v>
      </c>
      <c r="Q46" s="16">
        <f t="array" ref="Q46">IFERROR(INDEX('18-19 ELPAC Data'!J:J,MATCH(D46,'18-19 ELPAC Data'!B:B,0)),"")</f>
        <v>1</v>
      </c>
      <c r="R46" s="16">
        <f t="array" ref="R46">IFERROR(INDEX('18-19 ELPAC Data'!L:L,MATCH(D46,'18-19 ELPAC Data'!B:B,0)),"")</f>
        <v>2</v>
      </c>
      <c r="S46" s="16" t="s">
        <v>65</v>
      </c>
      <c r="T46" s="17" t="str">
        <f t="shared" si="0"/>
        <v/>
      </c>
      <c r="U46" s="18"/>
      <c r="V46" s="19" t="str">
        <f t="shared" si="1"/>
        <v>No</v>
      </c>
      <c r="W46" s="19" t="str">
        <f t="shared" si="2"/>
        <v>No</v>
      </c>
      <c r="X46" s="20" t="str">
        <f t="shared" si="3"/>
        <v>No</v>
      </c>
      <c r="Y46" s="21" t="str">
        <f t="array" ref="Y46">IF(OR(ISBLANK(Z46),Z46="N/A"),"",INDEX('ICA 20-21 ELA'!D:D,MATCH(D46,'ICA 20-21 ELA'!A:A,0)))</f>
        <v/>
      </c>
      <c r="Z46" s="21" t="s">
        <v>66</v>
      </c>
      <c r="AA46" s="21" t="s">
        <v>66</v>
      </c>
      <c r="AB46" s="16" t="str">
        <f t="shared" si="4"/>
        <v>No</v>
      </c>
      <c r="AC46" s="22" t="str">
        <f t="shared" si="5"/>
        <v>No</v>
      </c>
      <c r="AD46" s="19" t="str">
        <f t="array" ref="AD46">IF(ISBLANK(AE46),"",INDEX(WPAData!F:F,MATCH(C46,WPAData!A:A,0)))</f>
        <v/>
      </c>
      <c r="AE46" s="19"/>
      <c r="AF46" s="19" t="str">
        <f t="shared" si="6"/>
        <v>No</v>
      </c>
      <c r="AG46" s="15" t="str">
        <f t="array" ref="AG46">IFERROR(INDEX(LastEngGrade!G:G,MATCH(D46,LastEngGrade!A:A,0)),"")</f>
        <v>F+</v>
      </c>
      <c r="AH46" s="16" t="str">
        <f t="array" ref="AH46">IFERROR(INDEX(LastEngGrade!C:C,MATCH(D46,LastEngGrade!A:A,0)),"")</f>
        <v>Humanities 7</v>
      </c>
      <c r="AI46" s="22" t="str">
        <f t="array" ref="AI46">IFERROR(INDEX(LastEngGrade!F:F,MATCH(D46,LastEngGrade!A:A,0)),"")</f>
        <v>Q1</v>
      </c>
      <c r="AJ46" s="23">
        <f t="array" ref="AJ46">IFERROR(INDEX(CurrentYearGPA!C:C,MATCH(D46,CurrentYearGPA!B:B,0)),"")</f>
        <v>1.67</v>
      </c>
      <c r="AK46" s="23" t="str">
        <f t="shared" si="7"/>
        <v>No</v>
      </c>
    </row>
    <row r="47" spans="1:37" x14ac:dyDescent="0.2">
      <c r="A47" s="1" t="s">
        <v>68</v>
      </c>
      <c r="B47" s="1" t="s">
        <v>69</v>
      </c>
      <c r="C47" s="1">
        <v>14031</v>
      </c>
      <c r="D47" s="1">
        <v>5037995542</v>
      </c>
      <c r="E47" s="1" t="s">
        <v>118</v>
      </c>
      <c r="F47" s="27">
        <v>39000</v>
      </c>
      <c r="G47" s="13">
        <v>9</v>
      </c>
      <c r="H47" s="1">
        <v>1</v>
      </c>
      <c r="I47" s="14" t="str">
        <f t="array" ref="I47">INDEX('Language Codes'!B:B,MATCH(H47,'Language Codes'!A:A,0))</f>
        <v>Spanish</v>
      </c>
      <c r="J47" s="14" t="s">
        <v>65</v>
      </c>
      <c r="K47" s="15">
        <f t="array" ref="K47">IFERROR(INDEX('18-19 ELPAC Data'!C:C,MATCH(D47,'18-19 ELPAC Data'!B:B,0)),"")</f>
        <v>3</v>
      </c>
      <c r="L47" s="16" t="str">
        <f t="shared" si="8"/>
        <v>Spring 2019</v>
      </c>
      <c r="M47" s="16">
        <f t="array" ref="M47">IFERROR(INDEX('18-19 ELPAC Data'!N:N,MATCH(D47,'18-19 ELPAC Data'!B:B,0)),"")</f>
        <v>3</v>
      </c>
      <c r="N47" s="16">
        <f t="array" ref="N47">IFERROR(INDEX('18-19 ELPAC Data'!Q:Q,MATCH(D47,'18-19 ELPAC Data'!B:B,0)),"")</f>
        <v>3</v>
      </c>
      <c r="O47" s="16">
        <f t="array" ref="O47">IFERROR(INDEX('18-19 ELPAC Data'!F:F,MATCH(D47,'18-19 ELPAC Data'!B:B,0)),"")</f>
        <v>2</v>
      </c>
      <c r="P47" s="16">
        <f t="array" ref="P47">IFERROR(INDEX('18-19 ELPAC Data'!H:H,MATCH(D47,'18-19 ELPAC Data'!B:B,0)),"")</f>
        <v>3</v>
      </c>
      <c r="Q47" s="16">
        <f t="array" ref="Q47">IFERROR(INDEX('18-19 ELPAC Data'!J:J,MATCH(D47,'18-19 ELPAC Data'!B:B,0)),"")</f>
        <v>2</v>
      </c>
      <c r="R47" s="16">
        <f t="array" ref="R47">IFERROR(INDEX('18-19 ELPAC Data'!L:L,MATCH(D47,'18-19 ELPAC Data'!B:B,0)),"")</f>
        <v>2</v>
      </c>
      <c r="S47" s="16" t="s">
        <v>65</v>
      </c>
      <c r="T47" s="17" t="str">
        <f t="shared" si="0"/>
        <v/>
      </c>
      <c r="U47" s="24" t="s">
        <v>66</v>
      </c>
      <c r="V47" s="19" t="str">
        <f t="shared" si="1"/>
        <v>No</v>
      </c>
      <c r="W47" s="19" t="str">
        <f t="shared" si="2"/>
        <v>No</v>
      </c>
      <c r="X47" s="20" t="str">
        <f t="shared" si="3"/>
        <v>No</v>
      </c>
      <c r="Y47" s="25">
        <f t="array" ref="Y47">IF(OR(ISBLANK(Z47),Z47="N/A"),"",INDEX('ICA 20-21 ELA'!D:D,MATCH(D47,'ICA 20-21 ELA'!A:A,0)))</f>
        <v>44084</v>
      </c>
      <c r="Z47" s="21">
        <v>2427</v>
      </c>
      <c r="AA47" s="21">
        <v>-140</v>
      </c>
      <c r="AB47" s="16" t="str">
        <f t="shared" si="4"/>
        <v>No</v>
      </c>
      <c r="AC47" s="22" t="str">
        <f t="shared" si="5"/>
        <v>No</v>
      </c>
      <c r="AD47" s="26">
        <f t="array" ref="AD47">IF(ISBLANK(AE47),"",INDEX(WPAData!F:F,MATCH(C47,WPAData!A:A,0)))</f>
        <v>44131</v>
      </c>
      <c r="AE47" s="24">
        <v>1</v>
      </c>
      <c r="AF47" s="19" t="str">
        <f t="shared" si="6"/>
        <v>No</v>
      </c>
      <c r="AG47" s="15" t="str">
        <f t="array" ref="AG47">IFERROR(INDEX(LastEngGrade!G:G,MATCH(D47,LastEngGrade!A:A,0)),"")</f>
        <v>F</v>
      </c>
      <c r="AH47" s="16" t="str">
        <f t="array" ref="AH47">IFERROR(INDEX(LastEngGrade!C:C,MATCH(D47,LastEngGrade!A:A,0)),"")</f>
        <v>English I</v>
      </c>
      <c r="AI47" s="22" t="str">
        <f t="array" ref="AI47">IFERROR(INDEX(LastEngGrade!F:F,MATCH(D47,LastEngGrade!A:A,0)),"")</f>
        <v>P1</v>
      </c>
      <c r="AJ47" s="23">
        <f t="array" ref="AJ47">IFERROR(INDEX(CurrentYearGPA!C:C,MATCH(D47,CurrentYearGPA!B:B,0)),"")</f>
        <v>0.5</v>
      </c>
      <c r="AK47" s="23" t="str">
        <f t="shared" si="7"/>
        <v>No</v>
      </c>
    </row>
    <row r="48" spans="1:37" x14ac:dyDescent="0.2">
      <c r="A48" s="1" t="s">
        <v>62</v>
      </c>
      <c r="B48" s="1" t="s">
        <v>63</v>
      </c>
      <c r="C48" s="1">
        <v>13256</v>
      </c>
      <c r="D48" s="1">
        <v>2913935310</v>
      </c>
      <c r="E48" s="1" t="s">
        <v>119</v>
      </c>
      <c r="F48" s="12">
        <v>39661</v>
      </c>
      <c r="G48" s="13">
        <v>7</v>
      </c>
      <c r="H48" s="1">
        <v>1</v>
      </c>
      <c r="I48" s="14" t="str">
        <f t="array" ref="I48">INDEX('Language Codes'!B:B,MATCH(H48,'Language Codes'!A:A,0))</f>
        <v>Spanish</v>
      </c>
      <c r="J48" s="14" t="s">
        <v>65</v>
      </c>
      <c r="K48" s="15">
        <f t="array" ref="K48">IFERROR(INDEX('18-19 ELPAC Data'!C:C,MATCH(D48,'18-19 ELPAC Data'!B:B,0)),"")</f>
        <v>1</v>
      </c>
      <c r="L48" s="16" t="str">
        <f t="shared" si="8"/>
        <v>Spring 2019</v>
      </c>
      <c r="M48" s="16">
        <f t="array" ref="M48">IFERROR(INDEX('18-19 ELPAC Data'!N:N,MATCH(D48,'18-19 ELPAC Data'!B:B,0)),"")</f>
        <v>2</v>
      </c>
      <c r="N48" s="16">
        <f t="array" ref="N48">IFERROR(INDEX('18-19 ELPAC Data'!Q:Q,MATCH(D48,'18-19 ELPAC Data'!B:B,0)),"")</f>
        <v>1</v>
      </c>
      <c r="O48" s="16">
        <f t="array" ref="O48">IFERROR(INDEX('18-19 ELPAC Data'!F:F,MATCH(D48,'18-19 ELPAC Data'!B:B,0)),"")</f>
        <v>2</v>
      </c>
      <c r="P48" s="16">
        <f t="array" ref="P48">IFERROR(INDEX('18-19 ELPAC Data'!H:H,MATCH(D48,'18-19 ELPAC Data'!B:B,0)),"")</f>
        <v>2</v>
      </c>
      <c r="Q48" s="16">
        <f t="array" ref="Q48">IFERROR(INDEX('18-19 ELPAC Data'!J:J,MATCH(D48,'18-19 ELPAC Data'!B:B,0)),"")</f>
        <v>1</v>
      </c>
      <c r="R48" s="16">
        <f t="array" ref="R48">IFERROR(INDEX('18-19 ELPAC Data'!L:L,MATCH(D48,'18-19 ELPAC Data'!B:B,0)),"")</f>
        <v>2</v>
      </c>
      <c r="S48" s="16" t="s">
        <v>65</v>
      </c>
      <c r="T48" s="17" t="str">
        <f t="shared" si="0"/>
        <v>Fall 20-21</v>
      </c>
      <c r="U48" s="24">
        <v>169</v>
      </c>
      <c r="V48" s="19" t="str">
        <f t="shared" si="1"/>
        <v>No</v>
      </c>
      <c r="W48" s="19" t="str">
        <f t="shared" si="2"/>
        <v>No</v>
      </c>
      <c r="X48" s="20" t="str">
        <f t="shared" si="3"/>
        <v>No</v>
      </c>
      <c r="Y48" s="21" t="str">
        <f t="array" ref="Y48">IF(OR(ISBLANK(Z48),Z48="N/A"),"",INDEX('ICA 20-21 ELA'!D:D,MATCH(D48,'ICA 20-21 ELA'!A:A,0)))</f>
        <v/>
      </c>
      <c r="Z48" s="21" t="s">
        <v>66</v>
      </c>
      <c r="AA48" s="21" t="s">
        <v>66</v>
      </c>
      <c r="AB48" s="16" t="str">
        <f t="shared" si="4"/>
        <v>No</v>
      </c>
      <c r="AC48" s="22" t="str">
        <f t="shared" si="5"/>
        <v>No</v>
      </c>
      <c r="AD48" s="19" t="str">
        <f t="array" ref="AD48">IF(ISBLANK(AE48),"",INDEX(WPAData!F:F,MATCH(C48,WPAData!A:A,0)))</f>
        <v/>
      </c>
      <c r="AE48" s="19"/>
      <c r="AF48" s="19" t="str">
        <f t="shared" si="6"/>
        <v>No</v>
      </c>
      <c r="AG48" s="15" t="str">
        <f t="array" ref="AG48">IFERROR(INDEX(LastEngGrade!G:G,MATCH(D48,LastEngGrade!A:A,0)),"")</f>
        <v>C</v>
      </c>
      <c r="AH48" s="16" t="str">
        <f t="array" ref="AH48">IFERROR(INDEX(LastEngGrade!C:C,MATCH(D48,LastEngGrade!A:A,0)),"")</f>
        <v>Humanities 7</v>
      </c>
      <c r="AI48" s="22" t="str">
        <f t="array" ref="AI48">IFERROR(INDEX(LastEngGrade!F:F,MATCH(D48,LastEngGrade!A:A,0)),"")</f>
        <v>Q1</v>
      </c>
      <c r="AJ48" s="23">
        <f t="array" ref="AJ48">IFERROR(INDEX(CurrentYearGPA!C:C,MATCH(D48,CurrentYearGPA!B:B,0)),"")</f>
        <v>2</v>
      </c>
      <c r="AK48" s="23" t="str">
        <f t="shared" si="7"/>
        <v>No</v>
      </c>
    </row>
    <row r="49" spans="1:37" x14ac:dyDescent="0.2">
      <c r="A49" s="1" t="s">
        <v>68</v>
      </c>
      <c r="B49" s="1" t="s">
        <v>69</v>
      </c>
      <c r="C49" s="1">
        <v>12722</v>
      </c>
      <c r="D49" s="1">
        <v>6173530334</v>
      </c>
      <c r="E49" s="1" t="s">
        <v>120</v>
      </c>
      <c r="F49" s="27">
        <v>37608</v>
      </c>
      <c r="G49" s="13">
        <v>12</v>
      </c>
      <c r="H49" s="1">
        <v>1</v>
      </c>
      <c r="I49" s="14" t="str">
        <f t="array" ref="I49">INDEX('Language Codes'!B:B,MATCH(H49,'Language Codes'!A:A,0))</f>
        <v>Spanish</v>
      </c>
      <c r="J49" s="14" t="s">
        <v>78</v>
      </c>
      <c r="K49" s="15">
        <f t="array" ref="K49">IFERROR(INDEX('18-19 ELPAC Data'!C:C,MATCH(D49,'18-19 ELPAC Data'!B:B,0)),"")</f>
        <v>2</v>
      </c>
      <c r="L49" s="16" t="str">
        <f t="shared" si="8"/>
        <v>Spring 2019</v>
      </c>
      <c r="M49" s="16">
        <f t="array" ref="M49">IFERROR(INDEX('18-19 ELPAC Data'!N:N,MATCH(D49,'18-19 ELPAC Data'!B:B,0)),"")</f>
        <v>3</v>
      </c>
      <c r="N49" s="16">
        <f t="array" ref="N49">IFERROR(INDEX('18-19 ELPAC Data'!Q:Q,MATCH(D49,'18-19 ELPAC Data'!B:B,0)),"")</f>
        <v>2</v>
      </c>
      <c r="O49" s="16">
        <f t="array" ref="O49">IFERROR(INDEX('18-19 ELPAC Data'!F:F,MATCH(D49,'18-19 ELPAC Data'!B:B,0)),"")</f>
        <v>2</v>
      </c>
      <c r="P49" s="16">
        <f t="array" ref="P49">IFERROR(INDEX('18-19 ELPAC Data'!H:H,MATCH(D49,'18-19 ELPAC Data'!B:B,0)),"")</f>
        <v>3</v>
      </c>
      <c r="Q49" s="16">
        <f t="array" ref="Q49">IFERROR(INDEX('18-19 ELPAC Data'!J:J,MATCH(D49,'18-19 ELPAC Data'!B:B,0)),"")</f>
        <v>2</v>
      </c>
      <c r="R49" s="16">
        <f t="array" ref="R49">IFERROR(INDEX('18-19 ELPAC Data'!L:L,MATCH(D49,'18-19 ELPAC Data'!B:B,0)),"")</f>
        <v>2</v>
      </c>
      <c r="S49" s="16" t="s">
        <v>65</v>
      </c>
      <c r="T49" s="17" t="str">
        <f t="shared" si="0"/>
        <v/>
      </c>
      <c r="U49" s="24" t="s">
        <v>66</v>
      </c>
      <c r="V49" s="19" t="str">
        <f t="shared" si="1"/>
        <v>No</v>
      </c>
      <c r="W49" s="19" t="str">
        <f t="shared" si="2"/>
        <v>No</v>
      </c>
      <c r="X49" s="20" t="str">
        <f t="shared" si="3"/>
        <v>No</v>
      </c>
      <c r="Y49" s="21" t="str">
        <f t="array" ref="Y49">IF(OR(ISBLANK(Z49),Z49="N/A"),"",INDEX('ICA 20-21 ELA'!D:D,MATCH(D49,'ICA 20-21 ELA'!A:A,0)))</f>
        <v/>
      </c>
      <c r="Z49" s="16"/>
      <c r="AA49" s="16"/>
      <c r="AB49" s="16" t="str">
        <f t="shared" si="4"/>
        <v>No</v>
      </c>
      <c r="AC49" s="22" t="str">
        <f t="shared" si="5"/>
        <v>No</v>
      </c>
      <c r="AD49" s="19" t="str">
        <f t="array" ref="AD49">IF(ISBLANK(AE49),"",INDEX(WPAData!F:F,MATCH(C49,WPAData!A:A,0)))</f>
        <v/>
      </c>
      <c r="AE49" s="19"/>
      <c r="AF49" s="19" t="str">
        <f t="shared" si="6"/>
        <v>No</v>
      </c>
      <c r="AG49" s="15" t="str">
        <f t="array" ref="AG49">IFERROR(INDEX(LastEngGrade!G:G,MATCH(D49,LastEngGrade!A:A,0)),"")</f>
        <v>A+</v>
      </c>
      <c r="AH49" s="16" t="str">
        <f t="array" ref="AH49">IFERROR(INDEX(LastEngGrade!C:C,MATCH(D49,LastEngGrade!A:A,0)),"")</f>
        <v>English IV ERWC</v>
      </c>
      <c r="AI49" s="22" t="str">
        <f t="array" ref="AI49">IFERROR(INDEX(LastEngGrade!F:F,MATCH(D49,LastEngGrade!A:A,0)),"")</f>
        <v>P1</v>
      </c>
      <c r="AJ49" s="23">
        <f t="array" ref="AJ49">IFERROR(INDEX(CurrentYearGPA!C:C,MATCH(D49,CurrentYearGPA!B:B,0)),"")</f>
        <v>3.75</v>
      </c>
      <c r="AK49" s="23" t="str">
        <f t="shared" si="7"/>
        <v>No</v>
      </c>
    </row>
    <row r="50" spans="1:37" x14ac:dyDescent="0.2">
      <c r="A50" s="1" t="s">
        <v>68</v>
      </c>
      <c r="B50" s="1" t="s">
        <v>69</v>
      </c>
      <c r="C50" s="1">
        <v>90218</v>
      </c>
      <c r="D50" s="1">
        <v>8280069928</v>
      </c>
      <c r="E50" s="1" t="s">
        <v>121</v>
      </c>
      <c r="F50" s="12">
        <v>38720</v>
      </c>
      <c r="G50" s="13">
        <v>9</v>
      </c>
      <c r="H50" s="1">
        <v>1</v>
      </c>
      <c r="I50" s="14" t="str">
        <f t="array" ref="I50">INDEX('Language Codes'!B:B,MATCH(H50,'Language Codes'!A:A,0))</f>
        <v>Spanish</v>
      </c>
      <c r="J50" s="14" t="s">
        <v>65</v>
      </c>
      <c r="K50" s="15">
        <f t="array" ref="K50">IFERROR(INDEX('18-19 ELPAC Data'!C:C,MATCH(D50,'18-19 ELPAC Data'!B:B,0)),"")</f>
        <v>2</v>
      </c>
      <c r="L50" s="16" t="str">
        <f t="shared" si="8"/>
        <v>Spring 2019</v>
      </c>
      <c r="M50" s="16">
        <f t="array" ref="M50">IFERROR(INDEX('18-19 ELPAC Data'!N:N,MATCH(D50,'18-19 ELPAC Data'!B:B,0)),"")</f>
        <v>2</v>
      </c>
      <c r="N50" s="16">
        <f t="array" ref="N50">IFERROR(INDEX('18-19 ELPAC Data'!Q:Q,MATCH(D50,'18-19 ELPAC Data'!B:B,0)),"")</f>
        <v>2</v>
      </c>
      <c r="O50" s="16">
        <f t="array" ref="O50">IFERROR(INDEX('18-19 ELPAC Data'!F:F,MATCH(D50,'18-19 ELPAC Data'!B:B,0)),"")</f>
        <v>2</v>
      </c>
      <c r="P50" s="16">
        <f t="array" ref="P50">IFERROR(INDEX('18-19 ELPAC Data'!H:H,MATCH(D50,'18-19 ELPAC Data'!B:B,0)),"")</f>
        <v>2</v>
      </c>
      <c r="Q50" s="16">
        <f t="array" ref="Q50">IFERROR(INDEX('18-19 ELPAC Data'!J:J,MATCH(D50,'18-19 ELPAC Data'!B:B,0)),"")</f>
        <v>1</v>
      </c>
      <c r="R50" s="16">
        <f t="array" ref="R50">IFERROR(INDEX('18-19 ELPAC Data'!L:L,MATCH(D50,'18-19 ELPAC Data'!B:B,0)),"")</f>
        <v>2</v>
      </c>
      <c r="S50" s="16" t="s">
        <v>65</v>
      </c>
      <c r="T50" s="17" t="str">
        <f t="shared" si="0"/>
        <v/>
      </c>
      <c r="U50" s="24" t="s">
        <v>66</v>
      </c>
      <c r="V50" s="19" t="str">
        <f t="shared" si="1"/>
        <v>No</v>
      </c>
      <c r="W50" s="19" t="str">
        <f t="shared" si="2"/>
        <v>No</v>
      </c>
      <c r="X50" s="20" t="str">
        <f t="shared" si="3"/>
        <v>No</v>
      </c>
      <c r="Y50" s="25">
        <f t="array" ref="Y50">IF(OR(ISBLANK(Z50),Z50="N/A"),"",INDEX('ICA 20-21 ELA'!D:D,MATCH(D50,'ICA 20-21 ELA'!A:A,0)))</f>
        <v>44084</v>
      </c>
      <c r="Z50" s="21">
        <v>2473</v>
      </c>
      <c r="AA50" s="21">
        <v>-94</v>
      </c>
      <c r="AB50" s="16" t="str">
        <f t="shared" si="4"/>
        <v>No</v>
      </c>
      <c r="AC50" s="22" t="str">
        <f t="shared" si="5"/>
        <v>No</v>
      </c>
      <c r="AD50" s="19" t="str">
        <f t="array" ref="AD50">IF(ISBLANK(AE50),"",INDEX(WPAData!F:F,MATCH(C50,WPAData!A:A,0)))</f>
        <v/>
      </c>
      <c r="AE50" s="19"/>
      <c r="AF50" s="19" t="str">
        <f t="shared" si="6"/>
        <v>No</v>
      </c>
      <c r="AG50" s="15" t="str">
        <f t="array" ref="AG50">IFERROR(INDEX(LastEngGrade!G:G,MATCH(D50,LastEngGrade!A:A,0)),"")</f>
        <v>B-</v>
      </c>
      <c r="AH50" s="16" t="str">
        <f t="array" ref="AH50">IFERROR(INDEX(LastEngGrade!C:C,MATCH(D50,LastEngGrade!A:A,0)),"")</f>
        <v>English I</v>
      </c>
      <c r="AI50" s="22" t="str">
        <f t="array" ref="AI50">IFERROR(INDEX(LastEngGrade!F:F,MATCH(D50,LastEngGrade!A:A,0)),"")</f>
        <v>P1</v>
      </c>
      <c r="AJ50" s="23">
        <f t="array" ref="AJ50">IFERROR(INDEX(CurrentYearGPA!C:C,MATCH(D50,CurrentYearGPA!B:B,0)),"")</f>
        <v>1</v>
      </c>
      <c r="AK50" s="23" t="str">
        <f t="shared" si="7"/>
        <v>No</v>
      </c>
    </row>
    <row r="51" spans="1:37" x14ac:dyDescent="0.2">
      <c r="A51" s="1" t="s">
        <v>62</v>
      </c>
      <c r="B51" s="1" t="s">
        <v>63</v>
      </c>
      <c r="C51" s="1">
        <v>14233</v>
      </c>
      <c r="D51" s="1">
        <v>5482354770</v>
      </c>
      <c r="E51" s="1" t="s">
        <v>122</v>
      </c>
      <c r="F51" s="27">
        <v>40096</v>
      </c>
      <c r="G51" s="13">
        <v>5</v>
      </c>
      <c r="H51" s="1">
        <v>1</v>
      </c>
      <c r="I51" s="14" t="str">
        <f t="array" ref="I51">INDEX('Language Codes'!B:B,MATCH(H51,'Language Codes'!A:A,0))</f>
        <v>Spanish</v>
      </c>
      <c r="J51" s="14" t="s">
        <v>65</v>
      </c>
      <c r="K51" s="15" t="str">
        <f t="array" ref="K51">IFERROR(INDEX('18-19 ELPAC Data'!C:C,MATCH(D51,'18-19 ELPAC Data'!B:B,0)),"")</f>
        <v/>
      </c>
      <c r="L51" s="16" t="str">
        <f t="shared" si="8"/>
        <v/>
      </c>
      <c r="M51" s="16">
        <f t="array" ref="M51">IFERROR(INDEX('18-19 ELPAC Data'!N:N,MATCH(D51,'18-19 ELPAC Data'!B:B,0)),"")</f>
        <v>0</v>
      </c>
      <c r="N51" s="16">
        <f t="array" ref="N51">IFERROR(INDEX('18-19 ELPAC Data'!Q:Q,MATCH(D51,'18-19 ELPAC Data'!B:B,0)),"")</f>
        <v>0</v>
      </c>
      <c r="O51" s="16" t="str">
        <f t="array" ref="O51">IFERROR(INDEX('18-19 ELPAC Data'!F:F,MATCH(D51,'18-19 ELPAC Data'!B:B,0)),"")</f>
        <v/>
      </c>
      <c r="P51" s="16" t="str">
        <f t="array" ref="P51">IFERROR(INDEX('18-19 ELPAC Data'!H:H,MATCH(D51,'18-19 ELPAC Data'!B:B,0)),"")</f>
        <v/>
      </c>
      <c r="Q51" s="16" t="str">
        <f t="array" ref="Q51">IFERROR(INDEX('18-19 ELPAC Data'!J:J,MATCH(D51,'18-19 ELPAC Data'!B:B,0)),"")</f>
        <v/>
      </c>
      <c r="R51" s="16" t="str">
        <f t="array" ref="R51">IFERROR(INDEX('18-19 ELPAC Data'!L:L,MATCH(D51,'18-19 ELPAC Data'!B:B,0)),"")</f>
        <v/>
      </c>
      <c r="S51" s="16" t="s">
        <v>65</v>
      </c>
      <c r="T51" s="17" t="str">
        <f t="shared" si="0"/>
        <v>Fall 20-21</v>
      </c>
      <c r="U51" s="24">
        <v>192</v>
      </c>
      <c r="V51" s="19" t="str">
        <f t="shared" si="1"/>
        <v>No</v>
      </c>
      <c r="W51" s="19" t="str">
        <f t="shared" si="2"/>
        <v>No</v>
      </c>
      <c r="X51" s="20" t="str">
        <f t="shared" si="3"/>
        <v>No</v>
      </c>
      <c r="Y51" s="21" t="str">
        <f t="array" ref="Y51">IF(OR(ISBLANK(Z51),Z51="N/A"),"",INDEX('ICA 20-21 ELA'!D:D,MATCH(D51,'ICA 20-21 ELA'!A:A,0)))</f>
        <v/>
      </c>
      <c r="Z51" s="21" t="s">
        <v>66</v>
      </c>
      <c r="AA51" s="21" t="s">
        <v>66</v>
      </c>
      <c r="AB51" s="16" t="str">
        <f t="shared" si="4"/>
        <v>No</v>
      </c>
      <c r="AC51" s="22" t="str">
        <f t="shared" si="5"/>
        <v>No</v>
      </c>
      <c r="AD51" s="19" t="str">
        <f t="array" ref="AD51">IF(ISBLANK(AE51),"",INDEX(WPAData!F:F,MATCH(C51,WPAData!A:A,0)))</f>
        <v/>
      </c>
      <c r="AE51" s="19"/>
      <c r="AF51" s="19" t="str">
        <f t="shared" si="6"/>
        <v>No</v>
      </c>
      <c r="AG51" s="15" t="str">
        <f t="array" ref="AG51">IFERROR(INDEX(LastEngGrade!G:G,MATCH(D51,LastEngGrade!A:A,0)),"")</f>
        <v/>
      </c>
      <c r="AH51" s="16" t="str">
        <f t="array" ref="AH51">IFERROR(INDEX(LastEngGrade!C:C,MATCH(D51,LastEngGrade!A:A,0)),"")</f>
        <v/>
      </c>
      <c r="AI51" s="22" t="str">
        <f t="array" ref="AI51">IFERROR(INDEX(LastEngGrade!F:F,MATCH(D51,LastEngGrade!A:A,0)),"")</f>
        <v/>
      </c>
      <c r="AJ51" s="23">
        <f t="array" ref="AJ51">IFERROR(INDEX(CurrentYearGPA!C:C,MATCH(D51,CurrentYearGPA!B:B,0)),"")</f>
        <v>2</v>
      </c>
      <c r="AK51" s="23" t="str">
        <f t="shared" si="7"/>
        <v>No</v>
      </c>
    </row>
    <row r="52" spans="1:37" x14ac:dyDescent="0.2">
      <c r="A52" s="1" t="s">
        <v>75</v>
      </c>
      <c r="B52" s="1" t="s">
        <v>76</v>
      </c>
      <c r="C52" s="1">
        <v>14109</v>
      </c>
      <c r="D52" s="1">
        <v>7987587322</v>
      </c>
      <c r="E52" s="1" t="s">
        <v>123</v>
      </c>
      <c r="F52" s="12">
        <v>39926</v>
      </c>
      <c r="G52" s="13">
        <v>6</v>
      </c>
      <c r="H52" s="1">
        <v>1</v>
      </c>
      <c r="I52" s="14" t="str">
        <f t="array" ref="I52">INDEX('Language Codes'!B:B,MATCH(H52,'Language Codes'!A:A,0))</f>
        <v>Spanish</v>
      </c>
      <c r="J52" s="14" t="s">
        <v>65</v>
      </c>
      <c r="K52" s="15" t="str">
        <f t="array" ref="K52">IFERROR(INDEX('18-19 ELPAC Data'!C:C,MATCH(D52,'18-19 ELPAC Data'!B:B,0)),"")</f>
        <v/>
      </c>
      <c r="L52" s="16" t="str">
        <f t="shared" si="8"/>
        <v/>
      </c>
      <c r="M52" s="16">
        <f t="array" ref="M52">IFERROR(INDEX('18-19 ELPAC Data'!N:N,MATCH(D52,'18-19 ELPAC Data'!B:B,0)),"")</f>
        <v>0</v>
      </c>
      <c r="N52" s="16">
        <f t="array" ref="N52">IFERROR(INDEX('18-19 ELPAC Data'!Q:Q,MATCH(D52,'18-19 ELPAC Data'!B:B,0)),"")</f>
        <v>0</v>
      </c>
      <c r="O52" s="16" t="str">
        <f t="array" ref="O52">IFERROR(INDEX('18-19 ELPAC Data'!F:F,MATCH(D52,'18-19 ELPAC Data'!B:B,0)),"")</f>
        <v/>
      </c>
      <c r="P52" s="16" t="str">
        <f t="array" ref="P52">IFERROR(INDEX('18-19 ELPAC Data'!H:H,MATCH(D52,'18-19 ELPAC Data'!B:B,0)),"")</f>
        <v/>
      </c>
      <c r="Q52" s="16" t="str">
        <f t="array" ref="Q52">IFERROR(INDEX('18-19 ELPAC Data'!J:J,MATCH(D52,'18-19 ELPAC Data'!B:B,0)),"")</f>
        <v/>
      </c>
      <c r="R52" s="16" t="str">
        <f t="array" ref="R52">IFERROR(INDEX('18-19 ELPAC Data'!L:L,MATCH(D52,'18-19 ELPAC Data'!B:B,0)),"")</f>
        <v/>
      </c>
      <c r="S52" s="16" t="s">
        <v>65</v>
      </c>
      <c r="T52" s="17" t="str">
        <f t="shared" si="0"/>
        <v>Fall 20-21</v>
      </c>
      <c r="U52" s="24">
        <v>197</v>
      </c>
      <c r="V52" s="19" t="str">
        <f t="shared" si="1"/>
        <v>No</v>
      </c>
      <c r="W52" s="19" t="str">
        <f t="shared" si="2"/>
        <v>No</v>
      </c>
      <c r="X52" s="20" t="str">
        <f t="shared" si="3"/>
        <v>No</v>
      </c>
      <c r="Y52" s="21" t="str">
        <f t="array" ref="Y52">IF(OR(ISBLANK(Z52),Z52="N/A"),"",INDEX('ICA 20-21 ELA'!D:D,MATCH(D52,'ICA 20-21 ELA'!A:A,0)))</f>
        <v/>
      </c>
      <c r="Z52" s="21" t="s">
        <v>66</v>
      </c>
      <c r="AA52" s="21" t="s">
        <v>66</v>
      </c>
      <c r="AB52" s="16" t="str">
        <f t="shared" si="4"/>
        <v>No</v>
      </c>
      <c r="AC52" s="22" t="str">
        <f t="shared" si="5"/>
        <v>No</v>
      </c>
      <c r="AD52" s="19" t="str">
        <f t="array" ref="AD52">IF(ISBLANK(AE52),"",INDEX(WPAData!F:F,MATCH(C52,WPAData!A:A,0)))</f>
        <v/>
      </c>
      <c r="AE52" s="19"/>
      <c r="AF52" s="19" t="str">
        <f t="shared" si="6"/>
        <v>No</v>
      </c>
      <c r="AG52" s="15" t="str">
        <f t="array" ref="AG52">IFERROR(INDEX(LastEngGrade!G:G,MATCH(D52,LastEngGrade!A:A,0)),"")</f>
        <v>F</v>
      </c>
      <c r="AH52" s="16" t="str">
        <f t="array" ref="AH52">IFERROR(INDEX(LastEngGrade!C:C,MATCH(D52,LastEngGrade!A:A,0)),"")</f>
        <v>Humanities 6</v>
      </c>
      <c r="AI52" s="22" t="str">
        <f t="array" ref="AI52">IFERROR(INDEX(LastEngGrade!F:F,MATCH(D52,LastEngGrade!A:A,0)),"")</f>
        <v>Q1</v>
      </c>
      <c r="AJ52" s="23">
        <f t="array" ref="AJ52">IFERROR(INDEX(CurrentYearGPA!C:C,MATCH(D52,CurrentYearGPA!B:B,0)),"")</f>
        <v>1.33</v>
      </c>
      <c r="AK52" s="23" t="str">
        <f t="shared" si="7"/>
        <v>No</v>
      </c>
    </row>
    <row r="53" spans="1:37" x14ac:dyDescent="0.2">
      <c r="A53" s="1" t="s">
        <v>62</v>
      </c>
      <c r="B53" s="1" t="s">
        <v>63</v>
      </c>
      <c r="C53" s="1">
        <v>14265</v>
      </c>
      <c r="D53" s="1">
        <v>3186176837</v>
      </c>
      <c r="E53" s="1" t="s">
        <v>124</v>
      </c>
      <c r="F53" s="12">
        <v>40066</v>
      </c>
      <c r="G53" s="13">
        <v>5</v>
      </c>
      <c r="H53" s="1">
        <v>1</v>
      </c>
      <c r="I53" s="14" t="str">
        <f t="array" ref="I53">INDEX('Language Codes'!B:B,MATCH(H53,'Language Codes'!A:A,0))</f>
        <v>Spanish</v>
      </c>
      <c r="J53" s="14" t="s">
        <v>65</v>
      </c>
      <c r="K53" s="15" t="str">
        <f t="array" ref="K53">IFERROR(INDEX('18-19 ELPAC Data'!C:C,MATCH(D53,'18-19 ELPAC Data'!B:B,0)),"")</f>
        <v/>
      </c>
      <c r="L53" s="16" t="str">
        <f t="shared" si="8"/>
        <v/>
      </c>
      <c r="M53" s="16">
        <f t="array" ref="M53">IFERROR(INDEX('18-19 ELPAC Data'!N:N,MATCH(D53,'18-19 ELPAC Data'!B:B,0)),"")</f>
        <v>0</v>
      </c>
      <c r="N53" s="16">
        <f t="array" ref="N53">IFERROR(INDEX('18-19 ELPAC Data'!Q:Q,MATCH(D53,'18-19 ELPAC Data'!B:B,0)),"")</f>
        <v>0</v>
      </c>
      <c r="O53" s="16" t="str">
        <f t="array" ref="O53">IFERROR(INDEX('18-19 ELPAC Data'!F:F,MATCH(D53,'18-19 ELPAC Data'!B:B,0)),"")</f>
        <v/>
      </c>
      <c r="P53" s="16" t="str">
        <f t="array" ref="P53">IFERROR(INDEX('18-19 ELPAC Data'!H:H,MATCH(D53,'18-19 ELPAC Data'!B:B,0)),"")</f>
        <v/>
      </c>
      <c r="Q53" s="16" t="str">
        <f t="array" ref="Q53">IFERROR(INDEX('18-19 ELPAC Data'!J:J,MATCH(D53,'18-19 ELPAC Data'!B:B,0)),"")</f>
        <v/>
      </c>
      <c r="R53" s="16" t="str">
        <f t="array" ref="R53">IFERROR(INDEX('18-19 ELPAC Data'!L:L,MATCH(D53,'18-19 ELPAC Data'!B:B,0)),"")</f>
        <v/>
      </c>
      <c r="S53" s="16" t="s">
        <v>65</v>
      </c>
      <c r="T53" s="17" t="str">
        <f t="shared" si="0"/>
        <v>Fall 20-21</v>
      </c>
      <c r="U53" s="24">
        <v>217</v>
      </c>
      <c r="V53" s="19" t="str">
        <f t="shared" si="1"/>
        <v>Yes</v>
      </c>
      <c r="W53" s="19" t="str">
        <f t="shared" si="2"/>
        <v>No</v>
      </c>
      <c r="X53" s="20" t="str">
        <f t="shared" si="3"/>
        <v>No</v>
      </c>
      <c r="Y53" s="21" t="str">
        <f t="array" ref="Y53">IF(OR(ISBLANK(Z53),Z53="N/A"),"",INDEX('ICA 20-21 ELA'!D:D,MATCH(D53,'ICA 20-21 ELA'!A:A,0)))</f>
        <v/>
      </c>
      <c r="Z53" s="21" t="s">
        <v>66</v>
      </c>
      <c r="AA53" s="21" t="s">
        <v>66</v>
      </c>
      <c r="AB53" s="16" t="str">
        <f t="shared" si="4"/>
        <v>No</v>
      </c>
      <c r="AC53" s="22" t="str">
        <f t="shared" si="5"/>
        <v>No</v>
      </c>
      <c r="AD53" s="19" t="str">
        <f t="array" ref="AD53">IF(ISBLANK(AE53),"",INDEX(WPAData!F:F,MATCH(C53,WPAData!A:A,0)))</f>
        <v/>
      </c>
      <c r="AE53" s="19"/>
      <c r="AF53" s="19" t="str">
        <f t="shared" si="6"/>
        <v>No</v>
      </c>
      <c r="AG53" s="15" t="str">
        <f t="array" ref="AG53">IFERROR(INDEX(LastEngGrade!G:G,MATCH(D53,LastEngGrade!A:A,0)),"")</f>
        <v/>
      </c>
      <c r="AH53" s="16" t="str">
        <f t="array" ref="AH53">IFERROR(INDEX(LastEngGrade!C:C,MATCH(D53,LastEngGrade!A:A,0)),"")</f>
        <v/>
      </c>
      <c r="AI53" s="22" t="str">
        <f t="array" ref="AI53">IFERROR(INDEX(LastEngGrade!F:F,MATCH(D53,LastEngGrade!A:A,0)),"")</f>
        <v/>
      </c>
      <c r="AJ53" s="23">
        <f t="array" ref="AJ53">IFERROR(INDEX(CurrentYearGPA!C:C,MATCH(D53,CurrentYearGPA!B:B,0)),"")</f>
        <v>0.5</v>
      </c>
      <c r="AK53" s="23" t="str">
        <f t="shared" si="7"/>
        <v>No</v>
      </c>
    </row>
    <row r="54" spans="1:37" x14ac:dyDescent="0.2">
      <c r="A54" s="1" t="s">
        <v>75</v>
      </c>
      <c r="B54" s="1" t="s">
        <v>76</v>
      </c>
      <c r="C54" s="1">
        <v>14140</v>
      </c>
      <c r="D54" s="1">
        <v>6516538378</v>
      </c>
      <c r="E54" s="1" t="s">
        <v>125</v>
      </c>
      <c r="F54" s="12">
        <v>39870</v>
      </c>
      <c r="G54" s="13">
        <v>6</v>
      </c>
      <c r="H54" s="1">
        <v>1</v>
      </c>
      <c r="I54" s="14" t="str">
        <f t="array" ref="I54">INDEX('Language Codes'!B:B,MATCH(H54,'Language Codes'!A:A,0))</f>
        <v>Spanish</v>
      </c>
      <c r="J54" s="14" t="s">
        <v>65</v>
      </c>
      <c r="K54" s="15" t="str">
        <f t="array" ref="K54">IFERROR(INDEX('18-19 ELPAC Data'!C:C,MATCH(D54,'18-19 ELPAC Data'!B:B,0)),"")</f>
        <v/>
      </c>
      <c r="L54" s="16" t="str">
        <f t="shared" si="8"/>
        <v/>
      </c>
      <c r="M54" s="16">
        <f t="array" ref="M54">IFERROR(INDEX('18-19 ELPAC Data'!N:N,MATCH(D54,'18-19 ELPAC Data'!B:B,0)),"")</f>
        <v>0</v>
      </c>
      <c r="N54" s="16">
        <f t="array" ref="N54">IFERROR(INDEX('18-19 ELPAC Data'!Q:Q,MATCH(D54,'18-19 ELPAC Data'!B:B,0)),"")</f>
        <v>0</v>
      </c>
      <c r="O54" s="16" t="str">
        <f t="array" ref="O54">IFERROR(INDEX('18-19 ELPAC Data'!F:F,MATCH(D54,'18-19 ELPAC Data'!B:B,0)),"")</f>
        <v/>
      </c>
      <c r="P54" s="16" t="str">
        <f t="array" ref="P54">IFERROR(INDEX('18-19 ELPAC Data'!H:H,MATCH(D54,'18-19 ELPAC Data'!B:B,0)),"")</f>
        <v/>
      </c>
      <c r="Q54" s="16" t="str">
        <f t="array" ref="Q54">IFERROR(INDEX('18-19 ELPAC Data'!J:J,MATCH(D54,'18-19 ELPAC Data'!B:B,0)),"")</f>
        <v/>
      </c>
      <c r="R54" s="16" t="str">
        <f t="array" ref="R54">IFERROR(INDEX('18-19 ELPAC Data'!L:L,MATCH(D54,'18-19 ELPAC Data'!B:B,0)),"")</f>
        <v/>
      </c>
      <c r="S54" s="16" t="s">
        <v>65</v>
      </c>
      <c r="T54" s="17" t="str">
        <f t="shared" si="0"/>
        <v>Fall 20-21</v>
      </c>
      <c r="U54" s="24">
        <v>205</v>
      </c>
      <c r="V54" s="19" t="str">
        <f t="shared" si="1"/>
        <v>No</v>
      </c>
      <c r="W54" s="19" t="str">
        <f t="shared" si="2"/>
        <v>No</v>
      </c>
      <c r="X54" s="20" t="str">
        <f t="shared" si="3"/>
        <v>No</v>
      </c>
      <c r="Y54" s="21" t="str">
        <f t="array" ref="Y54">IF(OR(ISBLANK(Z54),Z54="N/A"),"",INDEX('ICA 20-21 ELA'!D:D,MATCH(D54,'ICA 20-21 ELA'!A:A,0)))</f>
        <v/>
      </c>
      <c r="Z54" s="21" t="s">
        <v>66</v>
      </c>
      <c r="AA54" s="21" t="s">
        <v>66</v>
      </c>
      <c r="AB54" s="16" t="str">
        <f t="shared" si="4"/>
        <v>No</v>
      </c>
      <c r="AC54" s="22" t="str">
        <f t="shared" si="5"/>
        <v>No</v>
      </c>
      <c r="AD54" s="19" t="str">
        <f t="array" ref="AD54">IF(ISBLANK(AE54),"",INDEX(WPAData!F:F,MATCH(C54,WPAData!A:A,0)))</f>
        <v/>
      </c>
      <c r="AE54" s="19"/>
      <c r="AF54" s="19" t="str">
        <f t="shared" si="6"/>
        <v>No</v>
      </c>
      <c r="AG54" s="15" t="str">
        <f t="array" ref="AG54">IFERROR(INDEX(LastEngGrade!G:G,MATCH(D54,LastEngGrade!A:A,0)),"")</f>
        <v>F+</v>
      </c>
      <c r="AH54" s="16" t="str">
        <f t="array" ref="AH54">IFERROR(INDEX(LastEngGrade!C:C,MATCH(D54,LastEngGrade!A:A,0)),"")</f>
        <v>Humanities 6</v>
      </c>
      <c r="AI54" s="22" t="str">
        <f t="array" ref="AI54">IFERROR(INDEX(LastEngGrade!F:F,MATCH(D54,LastEngGrade!A:A,0)),"")</f>
        <v>Q1</v>
      </c>
      <c r="AJ54" s="23">
        <f t="array" ref="AJ54">IFERROR(INDEX(CurrentYearGPA!C:C,MATCH(D54,CurrentYearGPA!B:B,0)),"")</f>
        <v>1</v>
      </c>
      <c r="AK54" s="23" t="str">
        <f t="shared" si="7"/>
        <v>No</v>
      </c>
    </row>
    <row r="55" spans="1:37" x14ac:dyDescent="0.2">
      <c r="A55" s="1" t="s">
        <v>71</v>
      </c>
      <c r="B55" s="1" t="s">
        <v>72</v>
      </c>
      <c r="C55" s="1">
        <v>93000034</v>
      </c>
      <c r="D55" s="1">
        <v>6939684898</v>
      </c>
      <c r="E55" s="1" t="s">
        <v>126</v>
      </c>
      <c r="F55" s="12">
        <v>38791</v>
      </c>
      <c r="G55" s="13">
        <v>9</v>
      </c>
      <c r="H55" s="1">
        <v>1</v>
      </c>
      <c r="I55" s="14" t="str">
        <f t="array" ref="I55">INDEX('Language Codes'!B:B,MATCH(H55,'Language Codes'!A:A,0))</f>
        <v>Spanish</v>
      </c>
      <c r="J55" s="14" t="s">
        <v>78</v>
      </c>
      <c r="K55" s="15">
        <f t="array" ref="K55">IFERROR(INDEX('18-19 ELPAC Data'!C:C,MATCH(D55,'18-19 ELPAC Data'!B:B,0)),"")</f>
        <v>1</v>
      </c>
      <c r="L55" s="16" t="str">
        <f t="shared" si="8"/>
        <v>Spring 2019</v>
      </c>
      <c r="M55" s="16">
        <f t="array" ref="M55">IFERROR(INDEX('18-19 ELPAC Data'!N:N,MATCH(D55,'18-19 ELPAC Data'!B:B,0)),"")</f>
        <v>2</v>
      </c>
      <c r="N55" s="16">
        <f t="array" ref="N55">IFERROR(INDEX('18-19 ELPAC Data'!Q:Q,MATCH(D55,'18-19 ELPAC Data'!B:B,0)),"")</f>
        <v>1</v>
      </c>
      <c r="O55" s="16">
        <f t="array" ref="O55">IFERROR(INDEX('18-19 ELPAC Data'!F:F,MATCH(D55,'18-19 ELPAC Data'!B:B,0)),"")</f>
        <v>1</v>
      </c>
      <c r="P55" s="16">
        <f t="array" ref="P55">IFERROR(INDEX('18-19 ELPAC Data'!H:H,MATCH(D55,'18-19 ELPAC Data'!B:B,0)),"")</f>
        <v>2</v>
      </c>
      <c r="Q55" s="16">
        <f t="array" ref="Q55">IFERROR(INDEX('18-19 ELPAC Data'!J:J,MATCH(D55,'18-19 ELPAC Data'!B:B,0)),"")</f>
        <v>1</v>
      </c>
      <c r="R55" s="16">
        <f t="array" ref="R55">IFERROR(INDEX('18-19 ELPAC Data'!L:L,MATCH(D55,'18-19 ELPAC Data'!B:B,0)),"")</f>
        <v>1</v>
      </c>
      <c r="S55" s="16" t="s">
        <v>65</v>
      </c>
      <c r="T55" s="17" t="str">
        <f t="shared" si="0"/>
        <v/>
      </c>
      <c r="U55" s="24" t="s">
        <v>66</v>
      </c>
      <c r="V55" s="19" t="str">
        <f t="shared" si="1"/>
        <v>No</v>
      </c>
      <c r="W55" s="19" t="str">
        <f t="shared" si="2"/>
        <v>No</v>
      </c>
      <c r="X55" s="20" t="str">
        <f t="shared" si="3"/>
        <v>No</v>
      </c>
      <c r="Y55" s="21" t="str">
        <f t="array" ref="Y55">IF(OR(ISBLANK(Z55),Z55="N/A"),"",INDEX('ICA 20-21 ELA'!D:D,MATCH(D55,'ICA 20-21 ELA'!A:A,0)))</f>
        <v/>
      </c>
      <c r="Z55" s="16"/>
      <c r="AA55" s="16"/>
      <c r="AB55" s="16" t="str">
        <f t="shared" si="4"/>
        <v>No</v>
      </c>
      <c r="AC55" s="22" t="str">
        <f t="shared" si="5"/>
        <v>No</v>
      </c>
      <c r="AD55" s="19" t="str">
        <f t="array" ref="AD55">IF(ISBLANK(AE55),"",INDEX(WPAData!F:F,MATCH(C55,WPAData!A:A,0)))</f>
        <v/>
      </c>
      <c r="AE55" s="19"/>
      <c r="AF55" s="19" t="str">
        <f t="shared" si="6"/>
        <v>No</v>
      </c>
      <c r="AG55" s="15">
        <f t="array" ref="AG55">IFERROR(INDEX(LastEngGrade!G:G,MATCH(D55,LastEngGrade!A:A,0)),"")</f>
        <v>0</v>
      </c>
      <c r="AH55" s="16" t="str">
        <f t="array" ref="AH55">IFERROR(INDEX(LastEngGrade!C:C,MATCH(D55,LastEngGrade!A:A,0)),"")</f>
        <v>English Lang Arts I (Foundation)</v>
      </c>
      <c r="AI55" s="22" t="str">
        <f t="array" ref="AI55">IFERROR(INDEX(LastEngGrade!F:F,MATCH(D55,LastEngGrade!A:A,0)),"")</f>
        <v>Q1</v>
      </c>
      <c r="AJ55" s="23">
        <f t="array" ref="AJ55">IFERROR(INDEX(CurrentYearGPA!C:C,MATCH(D55,CurrentYearGPA!B:B,0)),"")</f>
        <v>0.5</v>
      </c>
      <c r="AK55" s="23" t="str">
        <f t="shared" si="7"/>
        <v>No</v>
      </c>
    </row>
    <row r="56" spans="1:37" x14ac:dyDescent="0.2">
      <c r="A56" s="1" t="s">
        <v>75</v>
      </c>
      <c r="B56" s="1" t="s">
        <v>76</v>
      </c>
      <c r="C56" s="1">
        <v>13365</v>
      </c>
      <c r="D56" s="1">
        <v>8340269141</v>
      </c>
      <c r="E56" s="1" t="s">
        <v>127</v>
      </c>
      <c r="F56" s="12">
        <v>39542</v>
      </c>
      <c r="G56" s="13">
        <v>7</v>
      </c>
      <c r="H56" s="1">
        <v>1</v>
      </c>
      <c r="I56" s="14" t="str">
        <f t="array" ref="I56">INDEX('Language Codes'!B:B,MATCH(H56,'Language Codes'!A:A,0))</f>
        <v>Spanish</v>
      </c>
      <c r="J56" s="14" t="s">
        <v>65</v>
      </c>
      <c r="K56" s="15">
        <f t="array" ref="K56">IFERROR(INDEX('18-19 ELPAC Data'!C:C,MATCH(D56,'18-19 ELPAC Data'!B:B,0)),"")</f>
        <v>3</v>
      </c>
      <c r="L56" s="16" t="str">
        <f t="shared" si="8"/>
        <v>Spring 2019</v>
      </c>
      <c r="M56" s="16">
        <f t="array" ref="M56">IFERROR(INDEX('18-19 ELPAC Data'!N:N,MATCH(D56,'18-19 ELPAC Data'!B:B,0)),"")</f>
        <v>4</v>
      </c>
      <c r="N56" s="16">
        <f t="array" ref="N56">IFERROR(INDEX('18-19 ELPAC Data'!Q:Q,MATCH(D56,'18-19 ELPAC Data'!B:B,0)),"")</f>
        <v>2</v>
      </c>
      <c r="O56" s="16">
        <f t="array" ref="O56">IFERROR(INDEX('18-19 ELPAC Data'!F:F,MATCH(D56,'18-19 ELPAC Data'!B:B,0)),"")</f>
        <v>2</v>
      </c>
      <c r="P56" s="16">
        <f t="array" ref="P56">IFERROR(INDEX('18-19 ELPAC Data'!H:H,MATCH(D56,'18-19 ELPAC Data'!B:B,0)),"")</f>
        <v>3</v>
      </c>
      <c r="Q56" s="16">
        <f t="array" ref="Q56">IFERROR(INDEX('18-19 ELPAC Data'!J:J,MATCH(D56,'18-19 ELPAC Data'!B:B,0)),"")</f>
        <v>1</v>
      </c>
      <c r="R56" s="16">
        <f t="array" ref="R56">IFERROR(INDEX('18-19 ELPAC Data'!L:L,MATCH(D56,'18-19 ELPAC Data'!B:B,0)),"")</f>
        <v>2</v>
      </c>
      <c r="S56" s="16" t="s">
        <v>65</v>
      </c>
      <c r="T56" s="17" t="str">
        <f t="shared" si="0"/>
        <v>Fall 20-21</v>
      </c>
      <c r="U56" s="24">
        <v>199</v>
      </c>
      <c r="V56" s="19" t="str">
        <f t="shared" si="1"/>
        <v>No</v>
      </c>
      <c r="W56" s="19" t="str">
        <f t="shared" si="2"/>
        <v>No</v>
      </c>
      <c r="X56" s="20" t="str">
        <f t="shared" si="3"/>
        <v>No</v>
      </c>
      <c r="Y56" s="21" t="str">
        <f t="array" ref="Y56">IF(OR(ISBLANK(Z56),Z56="N/A"),"",INDEX('ICA 20-21 ELA'!D:D,MATCH(D56,'ICA 20-21 ELA'!A:A,0)))</f>
        <v/>
      </c>
      <c r="Z56" s="21" t="s">
        <v>66</v>
      </c>
      <c r="AA56" s="21" t="s">
        <v>66</v>
      </c>
      <c r="AB56" s="16" t="str">
        <f t="shared" si="4"/>
        <v>No</v>
      </c>
      <c r="AC56" s="22" t="str">
        <f t="shared" si="5"/>
        <v>No</v>
      </c>
      <c r="AD56" s="19" t="str">
        <f t="array" ref="AD56">IF(ISBLANK(AE56),"",INDEX(WPAData!F:F,MATCH(C56,WPAData!A:A,0)))</f>
        <v/>
      </c>
      <c r="AE56" s="19"/>
      <c r="AF56" s="19" t="str">
        <f t="shared" si="6"/>
        <v>No</v>
      </c>
      <c r="AG56" s="15" t="str">
        <f t="array" ref="AG56">IFERROR(INDEX(LastEngGrade!G:G,MATCH(D56,LastEngGrade!A:A,0)),"")</f>
        <v>B+</v>
      </c>
      <c r="AH56" s="16" t="str">
        <f t="array" ref="AH56">IFERROR(INDEX(LastEngGrade!C:C,MATCH(D56,LastEngGrade!A:A,0)),"")</f>
        <v>Humanities 7</v>
      </c>
      <c r="AI56" s="22" t="str">
        <f t="array" ref="AI56">IFERROR(INDEX(LastEngGrade!F:F,MATCH(D56,LastEngGrade!A:A,0)),"")</f>
        <v>Q1</v>
      </c>
      <c r="AJ56" s="23">
        <f t="array" ref="AJ56">IFERROR(INDEX(CurrentYearGPA!C:C,MATCH(D56,CurrentYearGPA!B:B,0)),"")</f>
        <v>2.75</v>
      </c>
      <c r="AK56" s="23" t="str">
        <f t="shared" si="7"/>
        <v>No</v>
      </c>
    </row>
    <row r="57" spans="1:37" x14ac:dyDescent="0.2">
      <c r="A57" s="1" t="s">
        <v>68</v>
      </c>
      <c r="B57" s="1" t="s">
        <v>69</v>
      </c>
      <c r="C57" s="1">
        <v>12695</v>
      </c>
      <c r="D57" s="1">
        <v>8178556498</v>
      </c>
      <c r="E57" s="1" t="s">
        <v>128</v>
      </c>
      <c r="F57" s="12">
        <v>37811</v>
      </c>
      <c r="G57" s="13">
        <v>12</v>
      </c>
      <c r="H57" s="1">
        <v>1</v>
      </c>
      <c r="I57" s="14" t="str">
        <f t="array" ref="I57">INDEX('Language Codes'!B:B,MATCH(H57,'Language Codes'!A:A,0))</f>
        <v>Spanish</v>
      </c>
      <c r="J57" s="14" t="s">
        <v>65</v>
      </c>
      <c r="K57" s="15">
        <f t="array" ref="K57">IFERROR(INDEX('18-19 ELPAC Data'!C:C,MATCH(D57,'18-19 ELPAC Data'!B:B,0)),"")</f>
        <v>4</v>
      </c>
      <c r="L57" s="16" t="str">
        <f t="shared" si="8"/>
        <v>Spring 2019</v>
      </c>
      <c r="M57" s="16">
        <f t="array" ref="M57">IFERROR(INDEX('18-19 ELPAC Data'!N:N,MATCH(D57,'18-19 ELPAC Data'!B:B,0)),"")</f>
        <v>4</v>
      </c>
      <c r="N57" s="16">
        <f t="array" ref="N57">IFERROR(INDEX('18-19 ELPAC Data'!Q:Q,MATCH(D57,'18-19 ELPAC Data'!B:B,0)),"")</f>
        <v>3</v>
      </c>
      <c r="O57" s="16">
        <f t="array" ref="O57">IFERROR(INDEX('18-19 ELPAC Data'!F:F,MATCH(D57,'18-19 ELPAC Data'!B:B,0)),"")</f>
        <v>3</v>
      </c>
      <c r="P57" s="16">
        <f t="array" ref="P57">IFERROR(INDEX('18-19 ELPAC Data'!H:H,MATCH(D57,'18-19 ELPAC Data'!B:B,0)),"")</f>
        <v>3</v>
      </c>
      <c r="Q57" s="16">
        <f t="array" ref="Q57">IFERROR(INDEX('18-19 ELPAC Data'!J:J,MATCH(D57,'18-19 ELPAC Data'!B:B,0)),"")</f>
        <v>2</v>
      </c>
      <c r="R57" s="16">
        <f t="array" ref="R57">IFERROR(INDEX('18-19 ELPAC Data'!L:L,MATCH(D57,'18-19 ELPAC Data'!B:B,0)),"")</f>
        <v>2</v>
      </c>
      <c r="S57" s="16" t="s">
        <v>65</v>
      </c>
      <c r="T57" s="17" t="str">
        <f t="shared" si="0"/>
        <v/>
      </c>
      <c r="U57" s="24" t="s">
        <v>66</v>
      </c>
      <c r="V57" s="19" t="str">
        <f t="shared" si="1"/>
        <v>No</v>
      </c>
      <c r="W57" s="19" t="str">
        <f t="shared" si="2"/>
        <v>No</v>
      </c>
      <c r="X57" s="20" t="str">
        <f t="shared" si="3"/>
        <v>No</v>
      </c>
      <c r="Y57" s="21" t="str">
        <f t="array" ref="Y57">IF(OR(ISBLANK(Z57),Z57="N/A"),"",INDEX('ICA 20-21 ELA'!D:D,MATCH(D57,'ICA 20-21 ELA'!A:A,0)))</f>
        <v/>
      </c>
      <c r="Z57" s="16"/>
      <c r="AA57" s="16"/>
      <c r="AB57" s="16" t="str">
        <f t="shared" si="4"/>
        <v>No</v>
      </c>
      <c r="AC57" s="22" t="str">
        <f t="shared" si="5"/>
        <v>Yes</v>
      </c>
      <c r="AD57" s="19" t="str">
        <f t="array" ref="AD57">IF(ISBLANK(AE57),"",INDEX(WPAData!F:F,MATCH(C57,WPAData!A:A,0)))</f>
        <v/>
      </c>
      <c r="AE57" s="19"/>
      <c r="AF57" s="19" t="str">
        <f t="shared" si="6"/>
        <v>No</v>
      </c>
      <c r="AG57" s="15" t="str">
        <f t="array" ref="AG57">IFERROR(INDEX(LastEngGrade!G:G,MATCH(D57,LastEngGrade!A:A,0)),"")</f>
        <v>A-</v>
      </c>
      <c r="AH57" s="16" t="str">
        <f t="array" ref="AH57">IFERROR(INDEX(LastEngGrade!C:C,MATCH(D57,LastEngGrade!A:A,0)),"")</f>
        <v>AP English Literature</v>
      </c>
      <c r="AI57" s="22" t="str">
        <f t="array" ref="AI57">IFERROR(INDEX(LastEngGrade!F:F,MATCH(D57,LastEngGrade!A:A,0)),"")</f>
        <v>P1</v>
      </c>
      <c r="AJ57" s="23">
        <f t="array" ref="AJ57">IFERROR(INDEX(CurrentYearGPA!C:C,MATCH(D57,CurrentYearGPA!B:B,0)),"")</f>
        <v>3</v>
      </c>
      <c r="AK57" s="23" t="str">
        <f t="shared" si="7"/>
        <v>No</v>
      </c>
    </row>
    <row r="58" spans="1:37" x14ac:dyDescent="0.2">
      <c r="A58" s="1" t="s">
        <v>62</v>
      </c>
      <c r="B58" s="1" t="s">
        <v>63</v>
      </c>
      <c r="C58" s="1">
        <v>14426</v>
      </c>
      <c r="D58" s="1">
        <v>7093981282</v>
      </c>
      <c r="E58" s="1" t="s">
        <v>129</v>
      </c>
      <c r="F58" s="12">
        <v>39870</v>
      </c>
      <c r="G58" s="13">
        <v>6</v>
      </c>
      <c r="H58" s="1">
        <v>1</v>
      </c>
      <c r="I58" s="14" t="str">
        <f t="array" ref="I58">INDEX('Language Codes'!B:B,MATCH(H58,'Language Codes'!A:A,0))</f>
        <v>Spanish</v>
      </c>
      <c r="J58" s="14" t="s">
        <v>65</v>
      </c>
      <c r="K58" s="15" t="str">
        <f t="array" ref="K58">IFERROR(INDEX('18-19 ELPAC Data'!C:C,MATCH(D58,'18-19 ELPAC Data'!B:B,0)),"")</f>
        <v/>
      </c>
      <c r="L58" s="16" t="str">
        <f t="shared" si="8"/>
        <v/>
      </c>
      <c r="M58" s="16">
        <f t="array" ref="M58">IFERROR(INDEX('18-19 ELPAC Data'!N:N,MATCH(D58,'18-19 ELPAC Data'!B:B,0)),"")</f>
        <v>0</v>
      </c>
      <c r="N58" s="16">
        <f t="array" ref="N58">IFERROR(INDEX('18-19 ELPAC Data'!Q:Q,MATCH(D58,'18-19 ELPAC Data'!B:B,0)),"")</f>
        <v>0</v>
      </c>
      <c r="O58" s="16" t="str">
        <f t="array" ref="O58">IFERROR(INDEX('18-19 ELPAC Data'!F:F,MATCH(D58,'18-19 ELPAC Data'!B:B,0)),"")</f>
        <v/>
      </c>
      <c r="P58" s="16" t="str">
        <f t="array" ref="P58">IFERROR(INDEX('18-19 ELPAC Data'!H:H,MATCH(D58,'18-19 ELPAC Data'!B:B,0)),"")</f>
        <v/>
      </c>
      <c r="Q58" s="16" t="str">
        <f t="array" ref="Q58">IFERROR(INDEX('18-19 ELPAC Data'!J:J,MATCH(D58,'18-19 ELPAC Data'!B:B,0)),"")</f>
        <v/>
      </c>
      <c r="R58" s="16" t="str">
        <f t="array" ref="R58">IFERROR(INDEX('18-19 ELPAC Data'!L:L,MATCH(D58,'18-19 ELPAC Data'!B:B,0)),"")</f>
        <v/>
      </c>
      <c r="S58" s="16" t="s">
        <v>65</v>
      </c>
      <c r="T58" s="17" t="str">
        <f t="shared" si="0"/>
        <v>Fall 20-21</v>
      </c>
      <c r="U58" s="24">
        <v>182</v>
      </c>
      <c r="V58" s="19" t="str">
        <f t="shared" si="1"/>
        <v>No</v>
      </c>
      <c r="W58" s="19" t="str">
        <f t="shared" si="2"/>
        <v>No</v>
      </c>
      <c r="X58" s="20" t="str">
        <f t="shared" si="3"/>
        <v>No</v>
      </c>
      <c r="Y58" s="21" t="str">
        <f t="array" ref="Y58">IF(OR(ISBLANK(Z58),Z58="N/A"),"",INDEX('ICA 20-21 ELA'!D:D,MATCH(D58,'ICA 20-21 ELA'!A:A,0)))</f>
        <v/>
      </c>
      <c r="Z58" s="21" t="s">
        <v>66</v>
      </c>
      <c r="AA58" s="21" t="s">
        <v>66</v>
      </c>
      <c r="AB58" s="16" t="str">
        <f t="shared" si="4"/>
        <v>No</v>
      </c>
      <c r="AC58" s="22" t="str">
        <f t="shared" si="5"/>
        <v>No</v>
      </c>
      <c r="AD58" s="19" t="str">
        <f t="array" ref="AD58">IF(ISBLANK(AE58),"",INDEX(WPAData!F:F,MATCH(C58,WPAData!A:A,0)))</f>
        <v/>
      </c>
      <c r="AE58" s="19"/>
      <c r="AF58" s="19" t="str">
        <f t="shared" si="6"/>
        <v>No</v>
      </c>
      <c r="AG58" s="15" t="str">
        <f t="array" ref="AG58">IFERROR(INDEX(LastEngGrade!G:G,MATCH(D58,LastEngGrade!A:A,0)),"")</f>
        <v>F+</v>
      </c>
      <c r="AH58" s="16" t="str">
        <f t="array" ref="AH58">IFERROR(INDEX(LastEngGrade!C:C,MATCH(D58,LastEngGrade!A:A,0)),"")</f>
        <v>Humanities 6</v>
      </c>
      <c r="AI58" s="22" t="str">
        <f t="array" ref="AI58">IFERROR(INDEX(LastEngGrade!F:F,MATCH(D58,LastEngGrade!A:A,0)),"")</f>
        <v>Q1</v>
      </c>
      <c r="AJ58" s="23">
        <f t="array" ref="AJ58">IFERROR(INDEX(CurrentYearGPA!C:C,MATCH(D58,CurrentYearGPA!B:B,0)),"")</f>
        <v>0.67</v>
      </c>
      <c r="AK58" s="23" t="str">
        <f t="shared" si="7"/>
        <v>No</v>
      </c>
    </row>
    <row r="59" spans="1:37" x14ac:dyDescent="0.2">
      <c r="A59" s="1" t="s">
        <v>75</v>
      </c>
      <c r="B59" s="1" t="s">
        <v>76</v>
      </c>
      <c r="C59" s="1">
        <v>13544</v>
      </c>
      <c r="D59" s="1">
        <v>2778940697</v>
      </c>
      <c r="E59" s="1" t="s">
        <v>130</v>
      </c>
      <c r="F59" s="12">
        <v>39633</v>
      </c>
      <c r="G59" s="13">
        <v>7</v>
      </c>
      <c r="H59" s="1">
        <v>1</v>
      </c>
      <c r="I59" s="14" t="str">
        <f t="array" ref="I59">INDEX('Language Codes'!B:B,MATCH(H59,'Language Codes'!A:A,0))</f>
        <v>Spanish</v>
      </c>
      <c r="J59" s="14" t="s">
        <v>65</v>
      </c>
      <c r="K59" s="15">
        <f t="array" ref="K59">IFERROR(INDEX('18-19 ELPAC Data'!C:C,MATCH(D59,'18-19 ELPAC Data'!B:B,0)),"")</f>
        <v>4</v>
      </c>
      <c r="L59" s="16" t="str">
        <f t="shared" si="8"/>
        <v>Spring 2019</v>
      </c>
      <c r="M59" s="16">
        <f t="array" ref="M59">IFERROR(INDEX('18-19 ELPAC Data'!N:N,MATCH(D59,'18-19 ELPAC Data'!B:B,0)),"")</f>
        <v>4</v>
      </c>
      <c r="N59" s="16">
        <f t="array" ref="N59">IFERROR(INDEX('18-19 ELPAC Data'!Q:Q,MATCH(D59,'18-19 ELPAC Data'!B:B,0)),"")</f>
        <v>3</v>
      </c>
      <c r="O59" s="16">
        <f t="array" ref="O59">IFERROR(INDEX('18-19 ELPAC Data'!F:F,MATCH(D59,'18-19 ELPAC Data'!B:B,0)),"")</f>
        <v>3</v>
      </c>
      <c r="P59" s="16">
        <f t="array" ref="P59">IFERROR(INDEX('18-19 ELPAC Data'!H:H,MATCH(D59,'18-19 ELPAC Data'!B:B,0)),"")</f>
        <v>3</v>
      </c>
      <c r="Q59" s="16">
        <f t="array" ref="Q59">IFERROR(INDEX('18-19 ELPAC Data'!J:J,MATCH(D59,'18-19 ELPAC Data'!B:B,0)),"")</f>
        <v>2</v>
      </c>
      <c r="R59" s="16">
        <f t="array" ref="R59">IFERROR(INDEX('18-19 ELPAC Data'!L:L,MATCH(D59,'18-19 ELPAC Data'!B:B,0)),"")</f>
        <v>2</v>
      </c>
      <c r="S59" s="16" t="s">
        <v>65</v>
      </c>
      <c r="T59" s="17" t="str">
        <f t="shared" si="0"/>
        <v>Fall 20-21</v>
      </c>
      <c r="U59" s="24">
        <v>180</v>
      </c>
      <c r="V59" s="19" t="str">
        <f t="shared" si="1"/>
        <v>No</v>
      </c>
      <c r="W59" s="19" t="str">
        <f t="shared" si="2"/>
        <v>No</v>
      </c>
      <c r="X59" s="20" t="str">
        <f t="shared" si="3"/>
        <v>No</v>
      </c>
      <c r="Y59" s="21" t="str">
        <f t="array" ref="Y59">IF(OR(ISBLANK(Z59),Z59="N/A"),"",INDEX('ICA 20-21 ELA'!D:D,MATCH(D59,'ICA 20-21 ELA'!A:A,0)))</f>
        <v/>
      </c>
      <c r="Z59" s="21" t="s">
        <v>66</v>
      </c>
      <c r="AA59" s="21" t="s">
        <v>66</v>
      </c>
      <c r="AB59" s="16" t="str">
        <f t="shared" si="4"/>
        <v>No</v>
      </c>
      <c r="AC59" s="22" t="str">
        <f t="shared" si="5"/>
        <v>No</v>
      </c>
      <c r="AD59" s="19" t="str">
        <f t="array" ref="AD59">IF(ISBLANK(AE59),"",INDEX(WPAData!F:F,MATCH(C59,WPAData!A:A,0)))</f>
        <v/>
      </c>
      <c r="AE59" s="19"/>
      <c r="AF59" s="19" t="str">
        <f t="shared" si="6"/>
        <v>No</v>
      </c>
      <c r="AG59" s="15" t="str">
        <f t="array" ref="AG59">IFERROR(INDEX(LastEngGrade!G:G,MATCH(D59,LastEngGrade!A:A,0)),"")</f>
        <v>F</v>
      </c>
      <c r="AH59" s="16" t="str">
        <f t="array" ref="AH59">IFERROR(INDEX(LastEngGrade!C:C,MATCH(D59,LastEngGrade!A:A,0)),"")</f>
        <v>Humanities 7</v>
      </c>
      <c r="AI59" s="22" t="str">
        <f t="array" ref="AI59">IFERROR(INDEX(LastEngGrade!F:F,MATCH(D59,LastEngGrade!A:A,0)),"")</f>
        <v>Q1</v>
      </c>
      <c r="AJ59" s="23">
        <f t="array" ref="AJ59">IFERROR(INDEX(CurrentYearGPA!C:C,MATCH(D59,CurrentYearGPA!B:B,0)),"")</f>
        <v>1</v>
      </c>
      <c r="AK59" s="23" t="str">
        <f t="shared" si="7"/>
        <v>No</v>
      </c>
    </row>
    <row r="60" spans="1:37" x14ac:dyDescent="0.2">
      <c r="A60" s="1" t="s">
        <v>62</v>
      </c>
      <c r="B60" s="1" t="s">
        <v>63</v>
      </c>
      <c r="C60" s="1">
        <v>14262</v>
      </c>
      <c r="D60" s="1">
        <v>1901132403</v>
      </c>
      <c r="E60" s="1" t="s">
        <v>131</v>
      </c>
      <c r="F60" s="12">
        <v>39933</v>
      </c>
      <c r="G60" s="13">
        <v>6</v>
      </c>
      <c r="H60" s="1">
        <v>1</v>
      </c>
      <c r="I60" s="14" t="str">
        <f t="array" ref="I60">INDEX('Language Codes'!B:B,MATCH(H60,'Language Codes'!A:A,0))</f>
        <v>Spanish</v>
      </c>
      <c r="J60" s="14" t="s">
        <v>78</v>
      </c>
      <c r="K60" s="15" t="str">
        <f t="array" ref="K60">IFERROR(INDEX('18-19 ELPAC Data'!C:C,MATCH(D60,'18-19 ELPAC Data'!B:B,0)),"")</f>
        <v/>
      </c>
      <c r="L60" s="16" t="str">
        <f t="shared" si="8"/>
        <v/>
      </c>
      <c r="M60" s="16">
        <f t="array" ref="M60">IFERROR(INDEX('18-19 ELPAC Data'!N:N,MATCH(D60,'18-19 ELPAC Data'!B:B,0)),"")</f>
        <v>0</v>
      </c>
      <c r="N60" s="16">
        <f t="array" ref="N60">IFERROR(INDEX('18-19 ELPAC Data'!Q:Q,MATCH(D60,'18-19 ELPAC Data'!B:B,0)),"")</f>
        <v>0</v>
      </c>
      <c r="O60" s="16" t="str">
        <f t="array" ref="O60">IFERROR(INDEX('18-19 ELPAC Data'!F:F,MATCH(D60,'18-19 ELPAC Data'!B:B,0)),"")</f>
        <v/>
      </c>
      <c r="P60" s="16" t="str">
        <f t="array" ref="P60">IFERROR(INDEX('18-19 ELPAC Data'!H:H,MATCH(D60,'18-19 ELPAC Data'!B:B,0)),"")</f>
        <v/>
      </c>
      <c r="Q60" s="16" t="str">
        <f t="array" ref="Q60">IFERROR(INDEX('18-19 ELPAC Data'!J:J,MATCH(D60,'18-19 ELPAC Data'!B:B,0)),"")</f>
        <v/>
      </c>
      <c r="R60" s="16" t="str">
        <f t="array" ref="R60">IFERROR(INDEX('18-19 ELPAC Data'!L:L,MATCH(D60,'18-19 ELPAC Data'!B:B,0)),"")</f>
        <v/>
      </c>
      <c r="S60" s="16" t="s">
        <v>65</v>
      </c>
      <c r="T60" s="17" t="str">
        <f t="shared" si="0"/>
        <v>Fall 20-21</v>
      </c>
      <c r="U60" s="24">
        <v>180</v>
      </c>
      <c r="V60" s="19" t="str">
        <f t="shared" si="1"/>
        <v>No</v>
      </c>
      <c r="W60" s="19" t="str">
        <f t="shared" si="2"/>
        <v>No</v>
      </c>
      <c r="X60" s="20" t="str">
        <f t="shared" si="3"/>
        <v>No</v>
      </c>
      <c r="Y60" s="21" t="str">
        <f t="array" ref="Y60">IF(OR(ISBLANK(Z60),Z60="N/A"),"",INDEX('ICA 20-21 ELA'!D:D,MATCH(D60,'ICA 20-21 ELA'!A:A,0)))</f>
        <v/>
      </c>
      <c r="Z60" s="21" t="s">
        <v>66</v>
      </c>
      <c r="AA60" s="21" t="s">
        <v>66</v>
      </c>
      <c r="AB60" s="16" t="str">
        <f t="shared" si="4"/>
        <v>No</v>
      </c>
      <c r="AC60" s="22" t="str">
        <f t="shared" si="5"/>
        <v>No</v>
      </c>
      <c r="AD60" s="19" t="str">
        <f t="array" ref="AD60">IF(ISBLANK(AE60),"",INDEX(WPAData!F:F,MATCH(C60,WPAData!A:A,0)))</f>
        <v/>
      </c>
      <c r="AE60" s="19"/>
      <c r="AF60" s="19" t="str">
        <f t="shared" si="6"/>
        <v>No</v>
      </c>
      <c r="AG60" s="15">
        <f t="array" ref="AG60">IFERROR(INDEX(LastEngGrade!G:G,MATCH(D60,LastEngGrade!A:A,0)),"")</f>
        <v>0</v>
      </c>
      <c r="AH60" s="16" t="str">
        <f t="array" ref="AH60">IFERROR(INDEX(LastEngGrade!C:C,MATCH(D60,LastEngGrade!A:A,0)),"")</f>
        <v>Humanities 6</v>
      </c>
      <c r="AI60" s="22" t="str">
        <f t="array" ref="AI60">IFERROR(INDEX(LastEngGrade!F:F,MATCH(D60,LastEngGrade!A:A,0)),"")</f>
        <v>Q1</v>
      </c>
      <c r="AJ60" s="23">
        <f t="array" ref="AJ60">IFERROR(INDEX(CurrentYearGPA!C:C,MATCH(D60,CurrentYearGPA!B:B,0)),"")</f>
        <v>0</v>
      </c>
      <c r="AK60" s="23" t="str">
        <f t="shared" si="7"/>
        <v>No</v>
      </c>
    </row>
    <row r="61" spans="1:37" x14ac:dyDescent="0.2">
      <c r="A61" s="1" t="s">
        <v>68</v>
      </c>
      <c r="B61" s="1" t="s">
        <v>69</v>
      </c>
      <c r="C61" s="1">
        <v>92293</v>
      </c>
      <c r="D61" s="1">
        <v>6181210034</v>
      </c>
      <c r="E61" s="1" t="s">
        <v>132</v>
      </c>
      <c r="F61" s="12">
        <v>37680</v>
      </c>
      <c r="G61" s="13">
        <v>12</v>
      </c>
      <c r="H61" s="1">
        <v>1</v>
      </c>
      <c r="I61" s="14" t="str">
        <f t="array" ref="I61">INDEX('Language Codes'!B:B,MATCH(H61,'Language Codes'!A:A,0))</f>
        <v>Spanish</v>
      </c>
      <c r="J61" s="14" t="s">
        <v>78</v>
      </c>
      <c r="K61" s="15">
        <f t="array" ref="K61">IFERROR(INDEX('18-19 ELPAC Data'!C:C,MATCH(D61,'18-19 ELPAC Data'!B:B,0)),"")</f>
        <v>1</v>
      </c>
      <c r="L61" s="16" t="str">
        <f t="shared" si="8"/>
        <v>Spring 2019</v>
      </c>
      <c r="M61" s="16">
        <f t="array" ref="M61">IFERROR(INDEX('18-19 ELPAC Data'!N:N,MATCH(D61,'18-19 ELPAC Data'!B:B,0)),"")</f>
        <v>2</v>
      </c>
      <c r="N61" s="16">
        <f t="array" ref="N61">IFERROR(INDEX('18-19 ELPAC Data'!Q:Q,MATCH(D61,'18-19 ELPAC Data'!B:B,0)),"")</f>
        <v>1</v>
      </c>
      <c r="O61" s="16">
        <f t="array" ref="O61">IFERROR(INDEX('18-19 ELPAC Data'!F:F,MATCH(D61,'18-19 ELPAC Data'!B:B,0)),"")</f>
        <v>1</v>
      </c>
      <c r="P61" s="16">
        <f t="array" ref="P61">IFERROR(INDEX('18-19 ELPAC Data'!H:H,MATCH(D61,'18-19 ELPAC Data'!B:B,0)),"")</f>
        <v>2</v>
      </c>
      <c r="Q61" s="16">
        <f t="array" ref="Q61">IFERROR(INDEX('18-19 ELPAC Data'!J:J,MATCH(D61,'18-19 ELPAC Data'!B:B,0)),"")</f>
        <v>1</v>
      </c>
      <c r="R61" s="16">
        <f t="array" ref="R61">IFERROR(INDEX('18-19 ELPAC Data'!L:L,MATCH(D61,'18-19 ELPAC Data'!B:B,0)),"")</f>
        <v>1</v>
      </c>
      <c r="S61" s="16" t="s">
        <v>65</v>
      </c>
      <c r="T61" s="17" t="str">
        <f t="shared" si="0"/>
        <v/>
      </c>
      <c r="U61" s="24" t="s">
        <v>66</v>
      </c>
      <c r="V61" s="19" t="str">
        <f t="shared" si="1"/>
        <v>No</v>
      </c>
      <c r="W61" s="19" t="str">
        <f t="shared" si="2"/>
        <v>No</v>
      </c>
      <c r="X61" s="20" t="str">
        <f t="shared" si="3"/>
        <v>No</v>
      </c>
      <c r="Y61" s="21" t="str">
        <f t="array" ref="Y61">IF(OR(ISBLANK(Z61),Z61="N/A"),"",INDEX('ICA 20-21 ELA'!D:D,MATCH(D61,'ICA 20-21 ELA'!A:A,0)))</f>
        <v/>
      </c>
      <c r="Z61" s="16"/>
      <c r="AA61" s="16"/>
      <c r="AB61" s="16" t="str">
        <f t="shared" si="4"/>
        <v>No</v>
      </c>
      <c r="AC61" s="22" t="str">
        <f t="shared" si="5"/>
        <v>No</v>
      </c>
      <c r="AD61" s="19" t="str">
        <f t="array" ref="AD61">IF(ISBLANK(AE61),"",INDEX(WPAData!F:F,MATCH(C61,WPAData!A:A,0)))</f>
        <v/>
      </c>
      <c r="AE61" s="19"/>
      <c r="AF61" s="19" t="str">
        <f t="shared" si="6"/>
        <v>No</v>
      </c>
      <c r="AG61" s="15" t="str">
        <f t="array" ref="AG61">IFERROR(INDEX(LastEngGrade!G:G,MATCH(D61,LastEngGrade!A:A,0)),"")</f>
        <v>F+</v>
      </c>
      <c r="AH61" s="16" t="str">
        <f t="array" ref="AH61">IFERROR(INDEX(LastEngGrade!C:C,MATCH(D61,LastEngGrade!A:A,0)),"")</f>
        <v>English IV ERWC (Foundation)</v>
      </c>
      <c r="AI61" s="22" t="str">
        <f t="array" ref="AI61">IFERROR(INDEX(LastEngGrade!F:F,MATCH(D61,LastEngGrade!A:A,0)),"")</f>
        <v>P1</v>
      </c>
      <c r="AJ61" s="23">
        <f t="array" ref="AJ61">IFERROR(INDEX(CurrentYearGPA!C:C,MATCH(D61,CurrentYearGPA!B:B,0)),"")</f>
        <v>1</v>
      </c>
      <c r="AK61" s="23" t="str">
        <f t="shared" si="7"/>
        <v>No</v>
      </c>
    </row>
    <row r="62" spans="1:37" x14ac:dyDescent="0.2">
      <c r="A62" s="1" t="s">
        <v>71</v>
      </c>
      <c r="B62" s="1" t="s">
        <v>72</v>
      </c>
      <c r="C62" s="1">
        <v>93000078</v>
      </c>
      <c r="D62" s="1">
        <v>3180272174</v>
      </c>
      <c r="E62" s="1" t="s">
        <v>133</v>
      </c>
      <c r="F62" s="12">
        <v>38804</v>
      </c>
      <c r="G62" s="13">
        <v>9</v>
      </c>
      <c r="H62" s="1">
        <v>1</v>
      </c>
      <c r="I62" s="14" t="str">
        <f t="array" ref="I62">INDEX('Language Codes'!B:B,MATCH(H62,'Language Codes'!A:A,0))</f>
        <v>Spanish</v>
      </c>
      <c r="J62" s="14" t="s">
        <v>78</v>
      </c>
      <c r="K62" s="15">
        <f t="array" ref="K62">IFERROR(INDEX('18-19 ELPAC Data'!C:C,MATCH(D62,'18-19 ELPAC Data'!B:B,0)),"")</f>
        <v>3</v>
      </c>
      <c r="L62" s="16" t="str">
        <f t="shared" si="8"/>
        <v>Spring 2019</v>
      </c>
      <c r="M62" s="16">
        <f t="array" ref="M62">IFERROR(INDEX('18-19 ELPAC Data'!N:N,MATCH(D62,'18-19 ELPAC Data'!B:B,0)),"")</f>
        <v>3</v>
      </c>
      <c r="N62" s="16">
        <f t="array" ref="N62">IFERROR(INDEX('18-19 ELPAC Data'!Q:Q,MATCH(D62,'18-19 ELPAC Data'!B:B,0)),"")</f>
        <v>2</v>
      </c>
      <c r="O62" s="16">
        <f t="array" ref="O62">IFERROR(INDEX('18-19 ELPAC Data'!F:F,MATCH(D62,'18-19 ELPAC Data'!B:B,0)),"")</f>
        <v>2</v>
      </c>
      <c r="P62" s="16">
        <f t="array" ref="P62">IFERROR(INDEX('18-19 ELPAC Data'!H:H,MATCH(D62,'18-19 ELPAC Data'!B:B,0)),"")</f>
        <v>3</v>
      </c>
      <c r="Q62" s="16">
        <f t="array" ref="Q62">IFERROR(INDEX('18-19 ELPAC Data'!J:J,MATCH(D62,'18-19 ELPAC Data'!B:B,0)),"")</f>
        <v>2</v>
      </c>
      <c r="R62" s="16">
        <f t="array" ref="R62">IFERROR(INDEX('18-19 ELPAC Data'!L:L,MATCH(D62,'18-19 ELPAC Data'!B:B,0)),"")</f>
        <v>2</v>
      </c>
      <c r="S62" s="16" t="s">
        <v>65</v>
      </c>
      <c r="T62" s="17" t="str">
        <f t="shared" si="0"/>
        <v/>
      </c>
      <c r="U62" s="24" t="s">
        <v>66</v>
      </c>
      <c r="V62" s="19" t="str">
        <f t="shared" si="1"/>
        <v>No</v>
      </c>
      <c r="W62" s="19" t="str">
        <f t="shared" si="2"/>
        <v>No</v>
      </c>
      <c r="X62" s="20" t="str">
        <f t="shared" si="3"/>
        <v>No</v>
      </c>
      <c r="Y62" s="21" t="str">
        <f t="array" ref="Y62">IF(OR(ISBLANK(Z62),Z62="N/A"),"",INDEX('ICA 20-21 ELA'!D:D,MATCH(D62,'ICA 20-21 ELA'!A:A,0)))</f>
        <v/>
      </c>
      <c r="Z62" s="16"/>
      <c r="AA62" s="16"/>
      <c r="AB62" s="16" t="str">
        <f t="shared" si="4"/>
        <v>No</v>
      </c>
      <c r="AC62" s="22" t="str">
        <f t="shared" si="5"/>
        <v>No</v>
      </c>
      <c r="AD62" s="19" t="str">
        <f t="array" ref="AD62">IF(ISBLANK(AE62),"",INDEX(WPAData!F:F,MATCH(C62,WPAData!A:A,0)))</f>
        <v/>
      </c>
      <c r="AE62" s="19"/>
      <c r="AF62" s="19" t="str">
        <f t="shared" si="6"/>
        <v>No</v>
      </c>
      <c r="AG62" s="15" t="str">
        <f t="array" ref="AG62">IFERROR(INDEX(LastEngGrade!G:G,MATCH(D62,LastEngGrade!A:A,0)),"")</f>
        <v>F+</v>
      </c>
      <c r="AH62" s="16" t="str">
        <f t="array" ref="AH62">IFERROR(INDEX(LastEngGrade!C:C,MATCH(D62,LastEngGrade!A:A,0)),"")</f>
        <v>English I</v>
      </c>
      <c r="AI62" s="22" t="str">
        <f t="array" ref="AI62">IFERROR(INDEX(LastEngGrade!F:F,MATCH(D62,LastEngGrade!A:A,0)),"")</f>
        <v>Q1</v>
      </c>
      <c r="AJ62" s="23">
        <f t="array" ref="AJ62">IFERROR(INDEX(CurrentYearGPA!C:C,MATCH(D62,CurrentYearGPA!B:B,0)),"")</f>
        <v>1.1000000000000001</v>
      </c>
      <c r="AK62" s="23" t="str">
        <f t="shared" si="7"/>
        <v>No</v>
      </c>
    </row>
    <row r="63" spans="1:37" x14ac:dyDescent="0.2">
      <c r="A63" s="1" t="s">
        <v>62</v>
      </c>
      <c r="B63" s="1" t="s">
        <v>63</v>
      </c>
      <c r="C63" s="1">
        <v>12771</v>
      </c>
      <c r="D63" s="1">
        <v>7997284462</v>
      </c>
      <c r="E63" s="1" t="s">
        <v>134</v>
      </c>
      <c r="F63" s="27">
        <v>39001</v>
      </c>
      <c r="G63" s="13">
        <v>8</v>
      </c>
      <c r="H63" s="1">
        <v>1</v>
      </c>
      <c r="I63" s="14" t="str">
        <f t="array" ref="I63">INDEX('Language Codes'!B:B,MATCH(H63,'Language Codes'!A:A,0))</f>
        <v>Spanish</v>
      </c>
      <c r="J63" s="14" t="s">
        <v>65</v>
      </c>
      <c r="K63" s="15">
        <f t="array" ref="K63">IFERROR(INDEX('18-19 ELPAC Data'!C:C,MATCH(D63,'18-19 ELPAC Data'!B:B,0)),"")</f>
        <v>3</v>
      </c>
      <c r="L63" s="16" t="str">
        <f t="shared" si="8"/>
        <v>Spring 2019</v>
      </c>
      <c r="M63" s="16">
        <f t="array" ref="M63">IFERROR(INDEX('18-19 ELPAC Data'!N:N,MATCH(D63,'18-19 ELPAC Data'!B:B,0)),"")</f>
        <v>4</v>
      </c>
      <c r="N63" s="16">
        <f t="array" ref="N63">IFERROR(INDEX('18-19 ELPAC Data'!Q:Q,MATCH(D63,'18-19 ELPAC Data'!B:B,0)),"")</f>
        <v>1</v>
      </c>
      <c r="O63" s="16">
        <f t="array" ref="O63">IFERROR(INDEX('18-19 ELPAC Data'!F:F,MATCH(D63,'18-19 ELPAC Data'!B:B,0)),"")</f>
        <v>2</v>
      </c>
      <c r="P63" s="16">
        <f t="array" ref="P63">IFERROR(INDEX('18-19 ELPAC Data'!H:H,MATCH(D63,'18-19 ELPAC Data'!B:B,0)),"")</f>
        <v>3</v>
      </c>
      <c r="Q63" s="16">
        <f t="array" ref="Q63">IFERROR(INDEX('18-19 ELPAC Data'!J:J,MATCH(D63,'18-19 ELPAC Data'!B:B,0)),"")</f>
        <v>1</v>
      </c>
      <c r="R63" s="16">
        <f t="array" ref="R63">IFERROR(INDEX('18-19 ELPAC Data'!L:L,MATCH(D63,'18-19 ELPAC Data'!B:B,0)),"")</f>
        <v>2</v>
      </c>
      <c r="S63" s="16" t="s">
        <v>65</v>
      </c>
      <c r="T63" s="17" t="str">
        <f t="shared" si="0"/>
        <v>Fall 20-21</v>
      </c>
      <c r="U63" s="24">
        <v>215</v>
      </c>
      <c r="V63" s="19" t="str">
        <f t="shared" si="1"/>
        <v>No</v>
      </c>
      <c r="W63" s="19" t="str">
        <f t="shared" si="2"/>
        <v>No</v>
      </c>
      <c r="X63" s="20" t="str">
        <f t="shared" si="3"/>
        <v>No</v>
      </c>
      <c r="Y63" s="21" t="str">
        <f t="array" ref="Y63">IF(OR(ISBLANK(Z63),Z63="N/A"),"",INDEX('ICA 20-21 ELA'!D:D,MATCH(D63,'ICA 20-21 ELA'!A:A,0)))</f>
        <v/>
      </c>
      <c r="Z63" s="21" t="s">
        <v>66</v>
      </c>
      <c r="AA63" s="21" t="s">
        <v>66</v>
      </c>
      <c r="AB63" s="16" t="str">
        <f t="shared" si="4"/>
        <v>No</v>
      </c>
      <c r="AC63" s="22" t="str">
        <f t="shared" si="5"/>
        <v>No</v>
      </c>
      <c r="AD63" s="19" t="str">
        <f t="array" ref="AD63">IF(ISBLANK(AE63),"",INDEX(WPAData!F:F,MATCH(C63,WPAData!A:A,0)))</f>
        <v/>
      </c>
      <c r="AE63" s="19"/>
      <c r="AF63" s="19" t="str">
        <f t="shared" si="6"/>
        <v>No</v>
      </c>
      <c r="AG63" s="15" t="str">
        <f t="array" ref="AG63">IFERROR(INDEX(LastEngGrade!G:G,MATCH(D63,LastEngGrade!A:A,0)),"")</f>
        <v>F+</v>
      </c>
      <c r="AH63" s="16" t="str">
        <f t="array" ref="AH63">IFERROR(INDEX(LastEngGrade!C:C,MATCH(D63,LastEngGrade!A:A,0)),"")</f>
        <v>Humanities 8</v>
      </c>
      <c r="AI63" s="22" t="str">
        <f t="array" ref="AI63">IFERROR(INDEX(LastEngGrade!F:F,MATCH(D63,LastEngGrade!A:A,0)),"")</f>
        <v>Q1</v>
      </c>
      <c r="AJ63" s="23">
        <f t="array" ref="AJ63">IFERROR(INDEX(CurrentYearGPA!C:C,MATCH(D63,CurrentYearGPA!B:B,0)),"")</f>
        <v>1</v>
      </c>
      <c r="AK63" s="23" t="str">
        <f t="shared" si="7"/>
        <v>No</v>
      </c>
    </row>
    <row r="64" spans="1:37" x14ac:dyDescent="0.2">
      <c r="A64" s="1" t="s">
        <v>68</v>
      </c>
      <c r="B64" s="1" t="s">
        <v>69</v>
      </c>
      <c r="C64" s="1">
        <v>12732</v>
      </c>
      <c r="D64" s="1">
        <v>1175425593</v>
      </c>
      <c r="E64" s="1" t="s">
        <v>135</v>
      </c>
      <c r="F64" s="27">
        <v>37602</v>
      </c>
      <c r="G64" s="13">
        <v>12</v>
      </c>
      <c r="H64" s="1">
        <v>1</v>
      </c>
      <c r="I64" s="14" t="str">
        <f t="array" ref="I64">INDEX('Language Codes'!B:B,MATCH(H64,'Language Codes'!A:A,0))</f>
        <v>Spanish</v>
      </c>
      <c r="J64" s="14" t="s">
        <v>78</v>
      </c>
      <c r="K64" s="15">
        <f t="array" ref="K64">IFERROR(INDEX('18-19 ELPAC Data'!C:C,MATCH(D64,'18-19 ELPAC Data'!B:B,0)),"")</f>
        <v>2</v>
      </c>
      <c r="L64" s="16" t="str">
        <f t="shared" si="8"/>
        <v>Spring 2019</v>
      </c>
      <c r="M64" s="16">
        <f t="array" ref="M64">IFERROR(INDEX('18-19 ELPAC Data'!N:N,MATCH(D64,'18-19 ELPAC Data'!B:B,0)),"")</f>
        <v>3</v>
      </c>
      <c r="N64" s="16">
        <f t="array" ref="N64">IFERROR(INDEX('18-19 ELPAC Data'!Q:Q,MATCH(D64,'18-19 ELPAC Data'!B:B,0)),"")</f>
        <v>2</v>
      </c>
      <c r="O64" s="16">
        <f t="array" ref="O64">IFERROR(INDEX('18-19 ELPAC Data'!F:F,MATCH(D64,'18-19 ELPAC Data'!B:B,0)),"")</f>
        <v>2</v>
      </c>
      <c r="P64" s="16">
        <f t="array" ref="P64">IFERROR(INDEX('18-19 ELPAC Data'!H:H,MATCH(D64,'18-19 ELPAC Data'!B:B,0)),"")</f>
        <v>3</v>
      </c>
      <c r="Q64" s="16">
        <f t="array" ref="Q64">IFERROR(INDEX('18-19 ELPAC Data'!J:J,MATCH(D64,'18-19 ELPAC Data'!B:B,0)),"")</f>
        <v>2</v>
      </c>
      <c r="R64" s="16">
        <f t="array" ref="R64">IFERROR(INDEX('18-19 ELPAC Data'!L:L,MATCH(D64,'18-19 ELPAC Data'!B:B,0)),"")</f>
        <v>2</v>
      </c>
      <c r="S64" s="16" t="s">
        <v>65</v>
      </c>
      <c r="T64" s="17" t="str">
        <f t="shared" si="0"/>
        <v/>
      </c>
      <c r="U64" s="24" t="s">
        <v>66</v>
      </c>
      <c r="V64" s="19" t="str">
        <f t="shared" si="1"/>
        <v>No</v>
      </c>
      <c r="W64" s="19" t="str">
        <f t="shared" si="2"/>
        <v>No</v>
      </c>
      <c r="X64" s="20" t="str">
        <f t="shared" si="3"/>
        <v>No</v>
      </c>
      <c r="Y64" s="21" t="str">
        <f t="array" ref="Y64">IF(OR(ISBLANK(Z64),Z64="N/A"),"",INDEX('ICA 20-21 ELA'!D:D,MATCH(D64,'ICA 20-21 ELA'!A:A,0)))</f>
        <v/>
      </c>
      <c r="Z64" s="16"/>
      <c r="AA64" s="16"/>
      <c r="AB64" s="16" t="str">
        <f t="shared" si="4"/>
        <v>No</v>
      </c>
      <c r="AC64" s="22" t="str">
        <f t="shared" si="5"/>
        <v>No</v>
      </c>
      <c r="AD64" s="19" t="str">
        <f t="array" ref="AD64">IF(ISBLANK(AE64),"",INDEX(WPAData!F:F,MATCH(C64,WPAData!A:A,0)))</f>
        <v/>
      </c>
      <c r="AE64" s="19"/>
      <c r="AF64" s="19" t="str">
        <f t="shared" si="6"/>
        <v>No</v>
      </c>
      <c r="AG64" s="15" t="str">
        <f t="array" ref="AG64">IFERROR(INDEX(LastEngGrade!G:G,MATCH(D64,LastEngGrade!A:A,0)),"")</f>
        <v>B</v>
      </c>
      <c r="AH64" s="16" t="str">
        <f t="array" ref="AH64">IFERROR(INDEX(LastEngGrade!C:C,MATCH(D64,LastEngGrade!A:A,0)),"")</f>
        <v>English IV ERWC</v>
      </c>
      <c r="AI64" s="22" t="str">
        <f t="array" ref="AI64">IFERROR(INDEX(LastEngGrade!F:F,MATCH(D64,LastEngGrade!A:A,0)),"")</f>
        <v>P1</v>
      </c>
      <c r="AJ64" s="23">
        <f t="array" ref="AJ64">IFERROR(INDEX(CurrentYearGPA!C:C,MATCH(D64,CurrentYearGPA!B:B,0)),"")</f>
        <v>3.2</v>
      </c>
      <c r="AK64" s="23" t="str">
        <f t="shared" si="7"/>
        <v>No</v>
      </c>
    </row>
    <row r="65" spans="1:37" x14ac:dyDescent="0.2">
      <c r="A65" s="1" t="s">
        <v>71</v>
      </c>
      <c r="B65" s="1" t="s">
        <v>72</v>
      </c>
      <c r="C65" s="1">
        <v>13353</v>
      </c>
      <c r="D65" s="1">
        <v>8964243448</v>
      </c>
      <c r="E65" s="1" t="s">
        <v>136</v>
      </c>
      <c r="F65" s="12">
        <v>38126</v>
      </c>
      <c r="G65" s="13">
        <v>11</v>
      </c>
      <c r="H65" s="1">
        <v>1</v>
      </c>
      <c r="I65" s="14" t="str">
        <f t="array" ref="I65">INDEX('Language Codes'!B:B,MATCH(H65,'Language Codes'!A:A,0))</f>
        <v>Spanish</v>
      </c>
      <c r="J65" s="14" t="s">
        <v>65</v>
      </c>
      <c r="K65" s="15" t="str">
        <f t="array" ref="K65">IFERROR(INDEX('18-19 ELPAC Data'!C:C,MATCH(D65,'18-19 ELPAC Data'!B:B,0)),"")</f>
        <v/>
      </c>
      <c r="L65" s="16" t="str">
        <f t="shared" si="8"/>
        <v/>
      </c>
      <c r="M65" s="16">
        <f t="array" ref="M65">IFERROR(INDEX('18-19 ELPAC Data'!N:N,MATCH(D65,'18-19 ELPAC Data'!B:B,0)),"")</f>
        <v>0</v>
      </c>
      <c r="N65" s="16">
        <f t="array" ref="N65">IFERROR(INDEX('18-19 ELPAC Data'!Q:Q,MATCH(D65,'18-19 ELPAC Data'!B:B,0)),"")</f>
        <v>0</v>
      </c>
      <c r="O65" s="16" t="str">
        <f t="array" ref="O65">IFERROR(INDEX('18-19 ELPAC Data'!F:F,MATCH(D65,'18-19 ELPAC Data'!B:B,0)),"")</f>
        <v/>
      </c>
      <c r="P65" s="16" t="str">
        <f t="array" ref="P65">IFERROR(INDEX('18-19 ELPAC Data'!H:H,MATCH(D65,'18-19 ELPAC Data'!B:B,0)),"")</f>
        <v/>
      </c>
      <c r="Q65" s="16" t="str">
        <f t="array" ref="Q65">IFERROR(INDEX('18-19 ELPAC Data'!J:J,MATCH(D65,'18-19 ELPAC Data'!B:B,0)),"")</f>
        <v/>
      </c>
      <c r="R65" s="16" t="str">
        <f t="array" ref="R65">IFERROR(INDEX('18-19 ELPAC Data'!L:L,MATCH(D65,'18-19 ELPAC Data'!B:B,0)),"")</f>
        <v/>
      </c>
      <c r="S65" s="16" t="s">
        <v>65</v>
      </c>
      <c r="T65" s="17" t="str">
        <f t="shared" si="0"/>
        <v/>
      </c>
      <c r="U65" s="24" t="s">
        <v>66</v>
      </c>
      <c r="V65" s="19" t="str">
        <f t="shared" si="1"/>
        <v>No</v>
      </c>
      <c r="W65" s="19" t="str">
        <f t="shared" si="2"/>
        <v>No</v>
      </c>
      <c r="X65" s="20" t="str">
        <f t="shared" si="3"/>
        <v>No</v>
      </c>
      <c r="Y65" s="25">
        <f t="array" ref="Y65">IF(OR(ISBLANK(Z65),Z65="N/A"),"",INDEX('ICA 20-21 ELA'!D:D,MATCH(D65,'ICA 20-21 ELA'!A:A,0)))</f>
        <v>44084</v>
      </c>
      <c r="Z65" s="21">
        <v>2416</v>
      </c>
      <c r="AA65" s="21">
        <v>-161</v>
      </c>
      <c r="AB65" s="16" t="str">
        <f t="shared" si="4"/>
        <v>No</v>
      </c>
      <c r="AC65" s="22" t="str">
        <f t="shared" si="5"/>
        <v>No</v>
      </c>
      <c r="AD65" s="26">
        <f t="array" ref="AD65">IF(ISBLANK(AE65),"",INDEX(WPAData!F:F,MATCH(C65,WPAData!A:A,0)))</f>
        <v>44119</v>
      </c>
      <c r="AE65" s="24">
        <v>1</v>
      </c>
      <c r="AF65" s="19" t="str">
        <f t="shared" si="6"/>
        <v>No</v>
      </c>
      <c r="AG65" s="15" t="str">
        <f t="array" ref="AG65">IFERROR(INDEX(LastEngGrade!G:G,MATCH(D65,LastEngGrade!A:A,0)),"")</f>
        <v>C</v>
      </c>
      <c r="AH65" s="16" t="str">
        <f t="array" ref="AH65">IFERROR(INDEX(LastEngGrade!C:C,MATCH(D65,LastEngGrade!A:A,0)),"")</f>
        <v>English III</v>
      </c>
      <c r="AI65" s="22" t="str">
        <f t="array" ref="AI65">IFERROR(INDEX(LastEngGrade!F:F,MATCH(D65,LastEngGrade!A:A,0)),"")</f>
        <v>Q1</v>
      </c>
      <c r="AJ65" s="23">
        <f t="array" ref="AJ65">IFERROR(INDEX(CurrentYearGPA!C:C,MATCH(D65,CurrentYearGPA!B:B,0)),"")</f>
        <v>2.2999999999999998</v>
      </c>
      <c r="AK65" s="23" t="str">
        <f t="shared" si="7"/>
        <v>No</v>
      </c>
    </row>
    <row r="66" spans="1:37" x14ac:dyDescent="0.2">
      <c r="A66" s="1" t="s">
        <v>62</v>
      </c>
      <c r="B66" s="1" t="s">
        <v>63</v>
      </c>
      <c r="C66" s="1">
        <v>14358</v>
      </c>
      <c r="D66" s="1">
        <v>5950921228</v>
      </c>
      <c r="E66" s="1" t="s">
        <v>137</v>
      </c>
      <c r="F66" s="12">
        <v>40040</v>
      </c>
      <c r="G66" s="13">
        <v>6</v>
      </c>
      <c r="H66" s="1">
        <v>1</v>
      </c>
      <c r="I66" s="14" t="str">
        <f t="array" ref="I66">INDEX('Language Codes'!B:B,MATCH(H66,'Language Codes'!A:A,0))</f>
        <v>Spanish</v>
      </c>
      <c r="J66" s="14" t="s">
        <v>65</v>
      </c>
      <c r="K66" s="15" t="str">
        <f t="array" ref="K66">IFERROR(INDEX('18-19 ELPAC Data'!C:C,MATCH(D66,'18-19 ELPAC Data'!B:B,0)),"")</f>
        <v/>
      </c>
      <c r="L66" s="16" t="str">
        <f t="shared" si="8"/>
        <v/>
      </c>
      <c r="M66" s="16">
        <f t="array" ref="M66">IFERROR(INDEX('18-19 ELPAC Data'!N:N,MATCH(D66,'18-19 ELPAC Data'!B:B,0)),"")</f>
        <v>0</v>
      </c>
      <c r="N66" s="16">
        <f t="array" ref="N66">IFERROR(INDEX('18-19 ELPAC Data'!Q:Q,MATCH(D66,'18-19 ELPAC Data'!B:B,0)),"")</f>
        <v>0</v>
      </c>
      <c r="O66" s="16" t="str">
        <f t="array" ref="O66">IFERROR(INDEX('18-19 ELPAC Data'!F:F,MATCH(D66,'18-19 ELPAC Data'!B:B,0)),"")</f>
        <v/>
      </c>
      <c r="P66" s="16" t="str">
        <f t="array" ref="P66">IFERROR(INDEX('18-19 ELPAC Data'!H:H,MATCH(D66,'18-19 ELPAC Data'!B:B,0)),"")</f>
        <v/>
      </c>
      <c r="Q66" s="16" t="str">
        <f t="array" ref="Q66">IFERROR(INDEX('18-19 ELPAC Data'!J:J,MATCH(D66,'18-19 ELPAC Data'!B:B,0)),"")</f>
        <v/>
      </c>
      <c r="R66" s="16" t="str">
        <f t="array" ref="R66">IFERROR(INDEX('18-19 ELPAC Data'!L:L,MATCH(D66,'18-19 ELPAC Data'!B:B,0)),"")</f>
        <v/>
      </c>
      <c r="S66" s="16" t="s">
        <v>65</v>
      </c>
      <c r="T66" s="17" t="str">
        <f t="shared" si="0"/>
        <v>Fall 20-21</v>
      </c>
      <c r="U66" s="24">
        <v>189</v>
      </c>
      <c r="V66" s="19" t="str">
        <f t="shared" si="1"/>
        <v>No</v>
      </c>
      <c r="W66" s="19" t="str">
        <f t="shared" si="2"/>
        <v>No</v>
      </c>
      <c r="X66" s="20" t="str">
        <f t="shared" si="3"/>
        <v>No</v>
      </c>
      <c r="Y66" s="21" t="str">
        <f t="array" ref="Y66">IF(OR(ISBLANK(Z66),Z66="N/A"),"",INDEX('ICA 20-21 ELA'!D:D,MATCH(D66,'ICA 20-21 ELA'!A:A,0)))</f>
        <v/>
      </c>
      <c r="Z66" s="21" t="s">
        <v>66</v>
      </c>
      <c r="AA66" s="21" t="s">
        <v>66</v>
      </c>
      <c r="AB66" s="16" t="str">
        <f t="shared" si="4"/>
        <v>No</v>
      </c>
      <c r="AC66" s="22" t="str">
        <f t="shared" si="5"/>
        <v>No</v>
      </c>
      <c r="AD66" s="19" t="str">
        <f t="array" ref="AD66">IF(ISBLANK(AE66),"",INDEX(WPAData!F:F,MATCH(C66,WPAData!A:A,0)))</f>
        <v/>
      </c>
      <c r="AE66" s="19"/>
      <c r="AF66" s="19" t="str">
        <f t="shared" si="6"/>
        <v>No</v>
      </c>
      <c r="AG66" s="15" t="str">
        <f t="array" ref="AG66">IFERROR(INDEX(LastEngGrade!G:G,MATCH(D66,LastEngGrade!A:A,0)),"")</f>
        <v>A</v>
      </c>
      <c r="AH66" s="16" t="str">
        <f t="array" ref="AH66">IFERROR(INDEX(LastEngGrade!C:C,MATCH(D66,LastEngGrade!A:A,0)),"")</f>
        <v>Humanities 6</v>
      </c>
      <c r="AI66" s="22" t="str">
        <f t="array" ref="AI66">IFERROR(INDEX(LastEngGrade!F:F,MATCH(D66,LastEngGrade!A:A,0)),"")</f>
        <v>Q1</v>
      </c>
      <c r="AJ66" s="23">
        <f t="array" ref="AJ66">IFERROR(INDEX(CurrentYearGPA!C:C,MATCH(D66,CurrentYearGPA!B:B,0)),"")</f>
        <v>3.67</v>
      </c>
      <c r="AK66" s="23" t="str">
        <f t="shared" si="7"/>
        <v>No</v>
      </c>
    </row>
    <row r="67" spans="1:37" x14ac:dyDescent="0.2">
      <c r="A67" s="1" t="s">
        <v>68</v>
      </c>
      <c r="B67" s="1" t="s">
        <v>69</v>
      </c>
      <c r="C67" s="1">
        <v>13593</v>
      </c>
      <c r="D67" s="1">
        <v>2565769972</v>
      </c>
      <c r="E67" s="1" t="s">
        <v>138</v>
      </c>
      <c r="F67" s="12">
        <v>38227</v>
      </c>
      <c r="G67" s="13">
        <v>10</v>
      </c>
      <c r="H67" s="1">
        <v>1</v>
      </c>
      <c r="I67" s="14" t="str">
        <f t="array" ref="I67">INDEX('Language Codes'!B:B,MATCH(H67,'Language Codes'!A:A,0))</f>
        <v>Spanish</v>
      </c>
      <c r="J67" s="14" t="s">
        <v>65</v>
      </c>
      <c r="K67" s="15">
        <f t="array" ref="K67">IFERROR(INDEX('18-19 ELPAC Data'!C:C,MATCH(D67,'18-19 ELPAC Data'!B:B,0)),"")</f>
        <v>2</v>
      </c>
      <c r="L67" s="16" t="str">
        <f t="shared" si="8"/>
        <v>Spring 2019</v>
      </c>
      <c r="M67" s="16">
        <f t="array" ref="M67">IFERROR(INDEX('18-19 ELPAC Data'!N:N,MATCH(D67,'18-19 ELPAC Data'!B:B,0)),"")</f>
        <v>3</v>
      </c>
      <c r="N67" s="16">
        <f t="array" ref="N67">IFERROR(INDEX('18-19 ELPAC Data'!Q:Q,MATCH(D67,'18-19 ELPAC Data'!B:B,0)),"")</f>
        <v>2</v>
      </c>
      <c r="O67" s="16">
        <f t="array" ref="O67">IFERROR(INDEX('18-19 ELPAC Data'!F:F,MATCH(D67,'18-19 ELPAC Data'!B:B,0)),"")</f>
        <v>3</v>
      </c>
      <c r="P67" s="16">
        <f t="array" ref="P67">IFERROR(INDEX('18-19 ELPAC Data'!H:H,MATCH(D67,'18-19 ELPAC Data'!B:B,0)),"")</f>
        <v>2</v>
      </c>
      <c r="Q67" s="16">
        <f t="array" ref="Q67">IFERROR(INDEX('18-19 ELPAC Data'!J:J,MATCH(D67,'18-19 ELPAC Data'!B:B,0)),"")</f>
        <v>2</v>
      </c>
      <c r="R67" s="16">
        <f t="array" ref="R67">IFERROR(INDEX('18-19 ELPAC Data'!L:L,MATCH(D67,'18-19 ELPAC Data'!B:B,0)),"")</f>
        <v>2</v>
      </c>
      <c r="S67" s="16" t="s">
        <v>65</v>
      </c>
      <c r="T67" s="17" t="str">
        <f t="shared" si="0"/>
        <v/>
      </c>
      <c r="U67" s="24" t="s">
        <v>66</v>
      </c>
      <c r="V67" s="19" t="str">
        <f t="shared" si="1"/>
        <v>No</v>
      </c>
      <c r="W67" s="19" t="str">
        <f t="shared" si="2"/>
        <v>No</v>
      </c>
      <c r="X67" s="20" t="str">
        <f t="shared" si="3"/>
        <v>No</v>
      </c>
      <c r="Y67" s="25">
        <f t="array" ref="Y67">IF(OR(ISBLANK(Z67),Z67="N/A"),"",INDEX('ICA 20-21 ELA'!D:D,MATCH(D67,'ICA 20-21 ELA'!A:A,0)))</f>
        <v>44097</v>
      </c>
      <c r="Z67" s="21">
        <v>2487</v>
      </c>
      <c r="AA67" s="21">
        <v>-84</v>
      </c>
      <c r="AB67" s="16" t="str">
        <f t="shared" si="4"/>
        <v>No</v>
      </c>
      <c r="AC67" s="22" t="str">
        <f t="shared" si="5"/>
        <v>No</v>
      </c>
      <c r="AD67" s="26">
        <f t="array" ref="AD67">IF(ISBLANK(AE67),"",INDEX(WPAData!F:F,MATCH(C67,WPAData!A:A,0)))</f>
        <v>44117</v>
      </c>
      <c r="AE67" s="24">
        <v>2</v>
      </c>
      <c r="AF67" s="19" t="str">
        <f t="shared" si="6"/>
        <v>No</v>
      </c>
      <c r="AG67" s="15" t="str">
        <f t="array" ref="AG67">IFERROR(INDEX(LastEngGrade!G:G,MATCH(D67,LastEngGrade!A:A,0)),"")</f>
        <v>F+</v>
      </c>
      <c r="AH67" s="16" t="str">
        <f t="array" ref="AH67">IFERROR(INDEX(LastEngGrade!C:C,MATCH(D67,LastEngGrade!A:A,0)),"")</f>
        <v>English II</v>
      </c>
      <c r="AI67" s="22" t="str">
        <f t="array" ref="AI67">IFERROR(INDEX(LastEngGrade!F:F,MATCH(D67,LastEngGrade!A:A,0)),"")</f>
        <v>P1</v>
      </c>
      <c r="AJ67" s="23">
        <f t="array" ref="AJ67">IFERROR(INDEX(CurrentYearGPA!C:C,MATCH(D67,CurrentYearGPA!B:B,0)),"")</f>
        <v>1</v>
      </c>
      <c r="AK67" s="23" t="str">
        <f t="shared" si="7"/>
        <v>No</v>
      </c>
    </row>
    <row r="68" spans="1:37" x14ac:dyDescent="0.2">
      <c r="A68" s="1" t="s">
        <v>62</v>
      </c>
      <c r="B68" s="1" t="s">
        <v>63</v>
      </c>
      <c r="C68" s="1">
        <v>13682</v>
      </c>
      <c r="D68" s="1">
        <v>8230678244</v>
      </c>
      <c r="E68" s="1" t="s">
        <v>139</v>
      </c>
      <c r="F68" s="12">
        <v>39611</v>
      </c>
      <c r="G68" s="13">
        <v>7</v>
      </c>
      <c r="H68" s="1">
        <v>1</v>
      </c>
      <c r="I68" s="14" t="str">
        <f t="array" ref="I68">INDEX('Language Codes'!B:B,MATCH(H68,'Language Codes'!A:A,0))</f>
        <v>Spanish</v>
      </c>
      <c r="J68" s="14" t="s">
        <v>65</v>
      </c>
      <c r="K68" s="15">
        <f t="array" ref="K68">IFERROR(INDEX('18-19 ELPAC Data'!C:C,MATCH(D68,'18-19 ELPAC Data'!B:B,0)),"")</f>
        <v>2</v>
      </c>
      <c r="L68" s="16" t="str">
        <f t="shared" si="8"/>
        <v>Spring 2019</v>
      </c>
      <c r="M68" s="16">
        <f t="array" ref="M68">IFERROR(INDEX('18-19 ELPAC Data'!N:N,MATCH(D68,'18-19 ELPAC Data'!B:B,0)),"")</f>
        <v>3</v>
      </c>
      <c r="N68" s="16">
        <f t="array" ref="N68">IFERROR(INDEX('18-19 ELPAC Data'!Q:Q,MATCH(D68,'18-19 ELPAC Data'!B:B,0)),"")</f>
        <v>2</v>
      </c>
      <c r="O68" s="16">
        <f t="array" ref="O68">IFERROR(INDEX('18-19 ELPAC Data'!F:F,MATCH(D68,'18-19 ELPAC Data'!B:B,0)),"")</f>
        <v>2</v>
      </c>
      <c r="P68" s="16">
        <f t="array" ref="P68">IFERROR(INDEX('18-19 ELPAC Data'!H:H,MATCH(D68,'18-19 ELPAC Data'!B:B,0)),"")</f>
        <v>2</v>
      </c>
      <c r="Q68" s="16">
        <f t="array" ref="Q68">IFERROR(INDEX('18-19 ELPAC Data'!J:J,MATCH(D68,'18-19 ELPAC Data'!B:B,0)),"")</f>
        <v>2</v>
      </c>
      <c r="R68" s="16">
        <f t="array" ref="R68">IFERROR(INDEX('18-19 ELPAC Data'!L:L,MATCH(D68,'18-19 ELPAC Data'!B:B,0)),"")</f>
        <v>2</v>
      </c>
      <c r="S68" s="16" t="s">
        <v>65</v>
      </c>
      <c r="T68" s="17" t="str">
        <f t="shared" si="0"/>
        <v/>
      </c>
      <c r="U68" s="18"/>
      <c r="V68" s="19" t="str">
        <f t="shared" si="1"/>
        <v>No</v>
      </c>
      <c r="W68" s="19" t="str">
        <f t="shared" si="2"/>
        <v>No</v>
      </c>
      <c r="X68" s="20" t="str">
        <f t="shared" si="3"/>
        <v>No</v>
      </c>
      <c r="Y68" s="21" t="str">
        <f t="array" ref="Y68">IF(OR(ISBLANK(Z68),Z68="N/A"),"",INDEX('ICA 20-21 ELA'!D:D,MATCH(D68,'ICA 20-21 ELA'!A:A,0)))</f>
        <v/>
      </c>
      <c r="Z68" s="21" t="s">
        <v>66</v>
      </c>
      <c r="AA68" s="21" t="s">
        <v>66</v>
      </c>
      <c r="AB68" s="16" t="str">
        <f t="shared" si="4"/>
        <v>No</v>
      </c>
      <c r="AC68" s="22" t="str">
        <f t="shared" si="5"/>
        <v>No</v>
      </c>
      <c r="AD68" s="19" t="str">
        <f t="array" ref="AD68">IF(ISBLANK(AE68),"",INDEX(WPAData!F:F,MATCH(C68,WPAData!A:A,0)))</f>
        <v/>
      </c>
      <c r="AE68" s="19"/>
      <c r="AF68" s="19" t="str">
        <f t="shared" si="6"/>
        <v>No</v>
      </c>
      <c r="AG68" s="15" t="str">
        <f t="array" ref="AG68">IFERROR(INDEX(LastEngGrade!G:G,MATCH(D68,LastEngGrade!A:A,0)),"")</f>
        <v>F</v>
      </c>
      <c r="AH68" s="16" t="str">
        <f t="array" ref="AH68">IFERROR(INDEX(LastEngGrade!C:C,MATCH(D68,LastEngGrade!A:A,0)),"")</f>
        <v>Humanities 7</v>
      </c>
      <c r="AI68" s="22" t="str">
        <f t="array" ref="AI68">IFERROR(INDEX(LastEngGrade!F:F,MATCH(D68,LastEngGrade!A:A,0)),"")</f>
        <v>Q1</v>
      </c>
      <c r="AJ68" s="23">
        <f t="array" ref="AJ68">IFERROR(INDEX(CurrentYearGPA!C:C,MATCH(D68,CurrentYearGPA!B:B,0)),"")</f>
        <v>0</v>
      </c>
      <c r="AK68" s="23" t="str">
        <f t="shared" si="7"/>
        <v>No</v>
      </c>
    </row>
    <row r="69" spans="1:37" x14ac:dyDescent="0.2">
      <c r="A69" s="1" t="s">
        <v>68</v>
      </c>
      <c r="B69" s="1" t="s">
        <v>69</v>
      </c>
      <c r="C69" s="1">
        <v>13740</v>
      </c>
      <c r="D69" s="1">
        <v>3326013707</v>
      </c>
      <c r="E69" s="1" t="s">
        <v>140</v>
      </c>
      <c r="F69" s="12">
        <v>38813</v>
      </c>
      <c r="G69" s="13">
        <v>9</v>
      </c>
      <c r="H69" s="1">
        <v>1</v>
      </c>
      <c r="I69" s="14" t="str">
        <f t="array" ref="I69">INDEX('Language Codes'!B:B,MATCH(H69,'Language Codes'!A:A,0))</f>
        <v>Spanish</v>
      </c>
      <c r="J69" s="14" t="s">
        <v>65</v>
      </c>
      <c r="K69" s="15">
        <f t="array" ref="K69">IFERROR(INDEX('18-19 ELPAC Data'!C:C,MATCH(D69,'18-19 ELPAC Data'!B:B,0)),"")</f>
        <v>4</v>
      </c>
      <c r="L69" s="16" t="str">
        <f t="shared" si="8"/>
        <v>Spring 2019</v>
      </c>
      <c r="M69" s="16">
        <f t="array" ref="M69">IFERROR(INDEX('18-19 ELPAC Data'!N:N,MATCH(D69,'18-19 ELPAC Data'!B:B,0)),"")</f>
        <v>4</v>
      </c>
      <c r="N69" s="16">
        <f t="array" ref="N69">IFERROR(INDEX('18-19 ELPAC Data'!Q:Q,MATCH(D69,'18-19 ELPAC Data'!B:B,0)),"")</f>
        <v>3</v>
      </c>
      <c r="O69" s="16">
        <f t="array" ref="O69">IFERROR(INDEX('18-19 ELPAC Data'!F:F,MATCH(D69,'18-19 ELPAC Data'!B:B,0)),"")</f>
        <v>3</v>
      </c>
      <c r="P69" s="16">
        <f t="array" ref="P69">IFERROR(INDEX('18-19 ELPAC Data'!H:H,MATCH(D69,'18-19 ELPAC Data'!B:B,0)),"")</f>
        <v>3</v>
      </c>
      <c r="Q69" s="16">
        <f t="array" ref="Q69">IFERROR(INDEX('18-19 ELPAC Data'!J:J,MATCH(D69,'18-19 ELPAC Data'!B:B,0)),"")</f>
        <v>2</v>
      </c>
      <c r="R69" s="16">
        <f t="array" ref="R69">IFERROR(INDEX('18-19 ELPAC Data'!L:L,MATCH(D69,'18-19 ELPAC Data'!B:B,0)),"")</f>
        <v>2</v>
      </c>
      <c r="S69" s="16" t="s">
        <v>65</v>
      </c>
      <c r="T69" s="17" t="str">
        <f t="shared" si="0"/>
        <v/>
      </c>
      <c r="U69" s="24" t="s">
        <v>66</v>
      </c>
      <c r="V69" s="19" t="str">
        <f t="shared" si="1"/>
        <v>No</v>
      </c>
      <c r="W69" s="19" t="str">
        <f t="shared" si="2"/>
        <v>No</v>
      </c>
      <c r="X69" s="20" t="str">
        <f t="shared" si="3"/>
        <v>No</v>
      </c>
      <c r="Y69" s="25">
        <f t="array" ref="Y69">IF(OR(ISBLANK(Z69),Z69="N/A"),"",INDEX('ICA 20-21 ELA'!D:D,MATCH(D69,'ICA 20-21 ELA'!A:A,0)))</f>
        <v>44084</v>
      </c>
      <c r="Z69" s="21">
        <v>2510</v>
      </c>
      <c r="AA69" s="21">
        <v>-57</v>
      </c>
      <c r="AB69" s="16" t="str">
        <f t="shared" si="4"/>
        <v>No</v>
      </c>
      <c r="AC69" s="22" t="str">
        <f t="shared" si="5"/>
        <v>No</v>
      </c>
      <c r="AD69" s="26">
        <f t="array" ref="AD69">IF(ISBLANK(AE69),"",INDEX(WPAData!F:F,MATCH(C69,WPAData!A:A,0)))</f>
        <v>44131</v>
      </c>
      <c r="AE69" s="24">
        <v>1</v>
      </c>
      <c r="AF69" s="19" t="str">
        <f t="shared" si="6"/>
        <v>No</v>
      </c>
      <c r="AG69" s="15" t="str">
        <f t="array" ref="AG69">IFERROR(INDEX(LastEngGrade!G:G,MATCH(D69,LastEngGrade!A:A,0)),"")</f>
        <v>F</v>
      </c>
      <c r="AH69" s="16" t="str">
        <f t="array" ref="AH69">IFERROR(INDEX(LastEngGrade!C:C,MATCH(D69,LastEngGrade!A:A,0)),"")</f>
        <v>Creative Writing</v>
      </c>
      <c r="AI69" s="22" t="str">
        <f t="array" ref="AI69">IFERROR(INDEX(LastEngGrade!F:F,MATCH(D69,LastEngGrade!A:A,0)),"")</f>
        <v>P1</v>
      </c>
      <c r="AJ69" s="23">
        <f t="array" ref="AJ69">IFERROR(INDEX(CurrentYearGPA!C:C,MATCH(D69,CurrentYearGPA!B:B,0)),"")</f>
        <v>0.75</v>
      </c>
      <c r="AK69" s="23" t="str">
        <f t="shared" si="7"/>
        <v>No</v>
      </c>
    </row>
    <row r="70" spans="1:37" x14ac:dyDescent="0.2">
      <c r="A70" s="1" t="s">
        <v>62</v>
      </c>
      <c r="B70" s="1" t="s">
        <v>63</v>
      </c>
      <c r="C70" s="1">
        <v>13382</v>
      </c>
      <c r="D70" s="1">
        <v>8457103675</v>
      </c>
      <c r="E70" s="1" t="s">
        <v>141</v>
      </c>
      <c r="F70" s="12">
        <v>40042</v>
      </c>
      <c r="G70" s="13">
        <v>6</v>
      </c>
      <c r="H70" s="1">
        <v>1</v>
      </c>
      <c r="I70" s="14" t="str">
        <f t="array" ref="I70">INDEX('Language Codes'!B:B,MATCH(H70,'Language Codes'!A:A,0))</f>
        <v>Spanish</v>
      </c>
      <c r="J70" s="14" t="s">
        <v>65</v>
      </c>
      <c r="K70" s="15">
        <f t="array" ref="K70">IFERROR(INDEX('18-19 ELPAC Data'!C:C,MATCH(D70,'18-19 ELPAC Data'!B:B,0)),"")</f>
        <v>2</v>
      </c>
      <c r="L70" s="16" t="str">
        <f t="shared" si="8"/>
        <v>Spring 2019</v>
      </c>
      <c r="M70" s="16">
        <f t="array" ref="M70">IFERROR(INDEX('18-19 ELPAC Data'!N:N,MATCH(D70,'18-19 ELPAC Data'!B:B,0)),"")</f>
        <v>3</v>
      </c>
      <c r="N70" s="16">
        <f t="array" ref="N70">IFERROR(INDEX('18-19 ELPAC Data'!Q:Q,MATCH(D70,'18-19 ELPAC Data'!B:B,0)),"")</f>
        <v>1</v>
      </c>
      <c r="O70" s="16">
        <f t="array" ref="O70">IFERROR(INDEX('18-19 ELPAC Data'!F:F,MATCH(D70,'18-19 ELPAC Data'!B:B,0)),"")</f>
        <v>2</v>
      </c>
      <c r="P70" s="16">
        <f t="array" ref="P70">IFERROR(INDEX('18-19 ELPAC Data'!H:H,MATCH(D70,'18-19 ELPAC Data'!B:B,0)),"")</f>
        <v>3</v>
      </c>
      <c r="Q70" s="16">
        <f t="array" ref="Q70">IFERROR(INDEX('18-19 ELPAC Data'!J:J,MATCH(D70,'18-19 ELPAC Data'!B:B,0)),"")</f>
        <v>1</v>
      </c>
      <c r="R70" s="16">
        <f t="array" ref="R70">IFERROR(INDEX('18-19 ELPAC Data'!L:L,MATCH(D70,'18-19 ELPAC Data'!B:B,0)),"")</f>
        <v>1</v>
      </c>
      <c r="S70" s="16" t="s">
        <v>65</v>
      </c>
      <c r="T70" s="17" t="str">
        <f t="shared" si="0"/>
        <v>Fall 20-21</v>
      </c>
      <c r="U70" s="24">
        <v>181</v>
      </c>
      <c r="V70" s="19" t="str">
        <f t="shared" si="1"/>
        <v>No</v>
      </c>
      <c r="W70" s="19" t="str">
        <f t="shared" si="2"/>
        <v>No</v>
      </c>
      <c r="X70" s="20" t="str">
        <f t="shared" si="3"/>
        <v>No</v>
      </c>
      <c r="Y70" s="21" t="str">
        <f t="array" ref="Y70">IF(OR(ISBLANK(Z70),Z70="N/A"),"",INDEX('ICA 20-21 ELA'!D:D,MATCH(D70,'ICA 20-21 ELA'!A:A,0)))</f>
        <v/>
      </c>
      <c r="Z70" s="21" t="s">
        <v>66</v>
      </c>
      <c r="AA70" s="21" t="s">
        <v>66</v>
      </c>
      <c r="AB70" s="16" t="str">
        <f t="shared" si="4"/>
        <v>No</v>
      </c>
      <c r="AC70" s="22" t="str">
        <f t="shared" si="5"/>
        <v>No</v>
      </c>
      <c r="AD70" s="19" t="str">
        <f t="array" ref="AD70">IF(ISBLANK(AE70),"",INDEX(WPAData!F:F,MATCH(C70,WPAData!A:A,0)))</f>
        <v/>
      </c>
      <c r="AE70" s="19"/>
      <c r="AF70" s="19" t="str">
        <f t="shared" si="6"/>
        <v>No</v>
      </c>
      <c r="AG70" s="15" t="str">
        <f t="array" ref="AG70">IFERROR(INDEX(LastEngGrade!G:G,MATCH(D70,LastEngGrade!A:A,0)),"")</f>
        <v>B</v>
      </c>
      <c r="AH70" s="16" t="str">
        <f t="array" ref="AH70">IFERROR(INDEX(LastEngGrade!C:C,MATCH(D70,LastEngGrade!A:A,0)),"")</f>
        <v>Humanities 6</v>
      </c>
      <c r="AI70" s="22" t="str">
        <f t="array" ref="AI70">IFERROR(INDEX(LastEngGrade!F:F,MATCH(D70,LastEngGrade!A:A,0)),"")</f>
        <v>Q1</v>
      </c>
      <c r="AJ70" s="23">
        <f t="array" ref="AJ70">IFERROR(INDEX(CurrentYearGPA!C:C,MATCH(D70,CurrentYearGPA!B:B,0)),"")</f>
        <v>2.33</v>
      </c>
      <c r="AK70" s="23" t="str">
        <f t="shared" si="7"/>
        <v>No</v>
      </c>
    </row>
    <row r="71" spans="1:37" x14ac:dyDescent="0.2">
      <c r="A71" s="1" t="s">
        <v>75</v>
      </c>
      <c r="B71" s="1" t="s">
        <v>76</v>
      </c>
      <c r="C71" s="1">
        <v>14110</v>
      </c>
      <c r="D71" s="1">
        <v>5188056030</v>
      </c>
      <c r="E71" s="1" t="s">
        <v>142</v>
      </c>
      <c r="F71" s="27">
        <v>39736</v>
      </c>
      <c r="G71" s="13">
        <v>6</v>
      </c>
      <c r="H71" s="1">
        <v>1</v>
      </c>
      <c r="I71" s="14" t="str">
        <f t="array" ref="I71">INDEX('Language Codes'!B:B,MATCH(H71,'Language Codes'!A:A,0))</f>
        <v>Spanish</v>
      </c>
      <c r="J71" s="14" t="s">
        <v>65</v>
      </c>
      <c r="K71" s="15" t="str">
        <f t="array" ref="K71">IFERROR(INDEX('18-19 ELPAC Data'!C:C,MATCH(D71,'18-19 ELPAC Data'!B:B,0)),"")</f>
        <v/>
      </c>
      <c r="L71" s="16" t="str">
        <f t="shared" si="8"/>
        <v/>
      </c>
      <c r="M71" s="16">
        <f t="array" ref="M71">IFERROR(INDEX('18-19 ELPAC Data'!N:N,MATCH(D71,'18-19 ELPAC Data'!B:B,0)),"")</f>
        <v>0</v>
      </c>
      <c r="N71" s="16">
        <f t="array" ref="N71">IFERROR(INDEX('18-19 ELPAC Data'!Q:Q,MATCH(D71,'18-19 ELPAC Data'!B:B,0)),"")</f>
        <v>0</v>
      </c>
      <c r="O71" s="16" t="str">
        <f t="array" ref="O71">IFERROR(INDEX('18-19 ELPAC Data'!F:F,MATCH(D71,'18-19 ELPAC Data'!B:B,0)),"")</f>
        <v/>
      </c>
      <c r="P71" s="16" t="str">
        <f t="array" ref="P71">IFERROR(INDEX('18-19 ELPAC Data'!H:H,MATCH(D71,'18-19 ELPAC Data'!B:B,0)),"")</f>
        <v/>
      </c>
      <c r="Q71" s="16" t="str">
        <f t="array" ref="Q71">IFERROR(INDEX('18-19 ELPAC Data'!J:J,MATCH(D71,'18-19 ELPAC Data'!B:B,0)),"")</f>
        <v/>
      </c>
      <c r="R71" s="16" t="str">
        <f t="array" ref="R71">IFERROR(INDEX('18-19 ELPAC Data'!L:L,MATCH(D71,'18-19 ELPAC Data'!B:B,0)),"")</f>
        <v/>
      </c>
      <c r="S71" s="16" t="s">
        <v>65</v>
      </c>
      <c r="T71" s="17" t="str">
        <f t="shared" si="0"/>
        <v>Fall 20-21</v>
      </c>
      <c r="U71" s="24">
        <v>190</v>
      </c>
      <c r="V71" s="19" t="str">
        <f t="shared" si="1"/>
        <v>No</v>
      </c>
      <c r="W71" s="19" t="str">
        <f t="shared" si="2"/>
        <v>No</v>
      </c>
      <c r="X71" s="20" t="str">
        <f t="shared" si="3"/>
        <v>No</v>
      </c>
      <c r="Y71" s="21" t="str">
        <f t="array" ref="Y71">IF(OR(ISBLANK(Z71),Z71="N/A"),"",INDEX('ICA 20-21 ELA'!D:D,MATCH(D71,'ICA 20-21 ELA'!A:A,0)))</f>
        <v/>
      </c>
      <c r="Z71" s="21" t="s">
        <v>66</v>
      </c>
      <c r="AA71" s="21" t="s">
        <v>66</v>
      </c>
      <c r="AB71" s="16" t="str">
        <f t="shared" si="4"/>
        <v>No</v>
      </c>
      <c r="AC71" s="22" t="str">
        <f t="shared" si="5"/>
        <v>No</v>
      </c>
      <c r="AD71" s="19" t="str">
        <f t="array" ref="AD71">IF(ISBLANK(AE71),"",INDEX(WPAData!F:F,MATCH(C71,WPAData!A:A,0)))</f>
        <v/>
      </c>
      <c r="AE71" s="19"/>
      <c r="AF71" s="19" t="str">
        <f t="shared" si="6"/>
        <v>No</v>
      </c>
      <c r="AG71" s="15" t="str">
        <f t="array" ref="AG71">IFERROR(INDEX(LastEngGrade!G:G,MATCH(D71,LastEngGrade!A:A,0)),"")</f>
        <v>B+</v>
      </c>
      <c r="AH71" s="16" t="str">
        <f t="array" ref="AH71">IFERROR(INDEX(LastEngGrade!C:C,MATCH(D71,LastEngGrade!A:A,0)),"")</f>
        <v>Humanities 6</v>
      </c>
      <c r="AI71" s="22" t="str">
        <f t="array" ref="AI71">IFERROR(INDEX(LastEngGrade!F:F,MATCH(D71,LastEngGrade!A:A,0)),"")</f>
        <v>Q1</v>
      </c>
      <c r="AJ71" s="23">
        <f t="array" ref="AJ71">IFERROR(INDEX(CurrentYearGPA!C:C,MATCH(D71,CurrentYearGPA!B:B,0)),"")</f>
        <v>2.5</v>
      </c>
      <c r="AK71" s="23" t="str">
        <f t="shared" si="7"/>
        <v>No</v>
      </c>
    </row>
    <row r="72" spans="1:37" x14ac:dyDescent="0.2">
      <c r="A72" s="1" t="s">
        <v>68</v>
      </c>
      <c r="B72" s="1" t="s">
        <v>69</v>
      </c>
      <c r="C72" s="1">
        <v>12247</v>
      </c>
      <c r="D72" s="1">
        <v>4673350664</v>
      </c>
      <c r="E72" s="1" t="s">
        <v>143</v>
      </c>
      <c r="F72" s="12">
        <v>38394</v>
      </c>
      <c r="G72" s="13">
        <v>10</v>
      </c>
      <c r="H72" s="1">
        <v>1</v>
      </c>
      <c r="I72" s="14" t="str">
        <f t="array" ref="I72">INDEX('Language Codes'!B:B,MATCH(H72,'Language Codes'!A:A,0))</f>
        <v>Spanish</v>
      </c>
      <c r="J72" s="14" t="s">
        <v>78</v>
      </c>
      <c r="K72" s="15">
        <f t="array" ref="K72">IFERROR(INDEX('18-19 ELPAC Data'!C:C,MATCH(D72,'18-19 ELPAC Data'!B:B,0)),"")</f>
        <v>1</v>
      </c>
      <c r="L72" s="16" t="str">
        <f t="shared" si="8"/>
        <v>Spring 2019</v>
      </c>
      <c r="M72" s="16">
        <f t="array" ref="M72">IFERROR(INDEX('18-19 ELPAC Data'!N:N,MATCH(D72,'18-19 ELPAC Data'!B:B,0)),"")</f>
        <v>2</v>
      </c>
      <c r="N72" s="16">
        <f t="array" ref="N72">IFERROR(INDEX('18-19 ELPAC Data'!Q:Q,MATCH(D72,'18-19 ELPAC Data'!B:B,0)),"")</f>
        <v>1</v>
      </c>
      <c r="O72" s="16">
        <f t="array" ref="O72">IFERROR(INDEX('18-19 ELPAC Data'!F:F,MATCH(D72,'18-19 ELPAC Data'!B:B,0)),"")</f>
        <v>1</v>
      </c>
      <c r="P72" s="16">
        <f t="array" ref="P72">IFERROR(INDEX('18-19 ELPAC Data'!H:H,MATCH(D72,'18-19 ELPAC Data'!B:B,0)),"")</f>
        <v>2</v>
      </c>
      <c r="Q72" s="16">
        <f t="array" ref="Q72">IFERROR(INDEX('18-19 ELPAC Data'!J:J,MATCH(D72,'18-19 ELPAC Data'!B:B,0)),"")</f>
        <v>1</v>
      </c>
      <c r="R72" s="16">
        <f t="array" ref="R72">IFERROR(INDEX('18-19 ELPAC Data'!L:L,MATCH(D72,'18-19 ELPAC Data'!B:B,0)),"")</f>
        <v>2</v>
      </c>
      <c r="S72" s="16" t="s">
        <v>65</v>
      </c>
      <c r="T72" s="17" t="str">
        <f t="shared" si="0"/>
        <v/>
      </c>
      <c r="U72" s="24" t="s">
        <v>66</v>
      </c>
      <c r="V72" s="19" t="str">
        <f t="shared" si="1"/>
        <v>No</v>
      </c>
      <c r="W72" s="19" t="str">
        <f t="shared" si="2"/>
        <v>No</v>
      </c>
      <c r="X72" s="20" t="str">
        <f t="shared" si="3"/>
        <v>No</v>
      </c>
      <c r="Y72" s="21" t="str">
        <f t="array" ref="Y72">IF(OR(ISBLANK(Z72),Z72="N/A"),"",INDEX('ICA 20-21 ELA'!D:D,MATCH(D72,'ICA 20-21 ELA'!A:A,0)))</f>
        <v/>
      </c>
      <c r="Z72" s="16"/>
      <c r="AA72" s="16"/>
      <c r="AB72" s="16" t="str">
        <f t="shared" si="4"/>
        <v>No</v>
      </c>
      <c r="AC72" s="22" t="str">
        <f t="shared" si="5"/>
        <v>No</v>
      </c>
      <c r="AD72" s="26">
        <f t="array" ref="AD72">IF(ISBLANK(AE72),"",INDEX(WPAData!F:F,MATCH(C72,WPAData!A:A,0)))</f>
        <v>44132</v>
      </c>
      <c r="AE72" s="24">
        <v>1</v>
      </c>
      <c r="AF72" s="19" t="str">
        <f t="shared" si="6"/>
        <v>No</v>
      </c>
      <c r="AG72" s="15" t="str">
        <f t="array" ref="AG72">IFERROR(INDEX(LastEngGrade!G:G,MATCH(D72,LastEngGrade!A:A,0)),"")</f>
        <v>F</v>
      </c>
      <c r="AH72" s="16" t="str">
        <f t="array" ref="AH72">IFERROR(INDEX(LastEngGrade!C:C,MATCH(D72,LastEngGrade!A:A,0)),"")</f>
        <v>English II</v>
      </c>
      <c r="AI72" s="22" t="str">
        <f t="array" ref="AI72">IFERROR(INDEX(LastEngGrade!F:F,MATCH(D72,LastEngGrade!A:A,0)),"")</f>
        <v>P1</v>
      </c>
      <c r="AJ72" s="23">
        <f t="array" ref="AJ72">IFERROR(INDEX(CurrentYearGPA!C:C,MATCH(D72,CurrentYearGPA!B:B,0)),"")</f>
        <v>0</v>
      </c>
      <c r="AK72" s="23" t="str">
        <f t="shared" si="7"/>
        <v>No</v>
      </c>
    </row>
    <row r="73" spans="1:37" x14ac:dyDescent="0.2">
      <c r="A73" s="1" t="s">
        <v>75</v>
      </c>
      <c r="B73" s="1" t="s">
        <v>76</v>
      </c>
      <c r="C73" s="1">
        <v>14156</v>
      </c>
      <c r="D73" s="1">
        <v>3267558551</v>
      </c>
      <c r="E73" s="1" t="s">
        <v>144</v>
      </c>
      <c r="F73" s="12">
        <v>39700</v>
      </c>
      <c r="G73" s="13">
        <v>7</v>
      </c>
      <c r="H73" s="1">
        <v>1</v>
      </c>
      <c r="I73" s="14" t="str">
        <f t="array" ref="I73">INDEX('Language Codes'!B:B,MATCH(H73,'Language Codes'!A:A,0))</f>
        <v>Spanish</v>
      </c>
      <c r="J73" s="14" t="s">
        <v>78</v>
      </c>
      <c r="K73" s="15" t="str">
        <f t="array" ref="K73">IFERROR(INDEX('18-19 ELPAC Data'!C:C,MATCH(D73,'18-19 ELPAC Data'!B:B,0)),"")</f>
        <v/>
      </c>
      <c r="L73" s="16" t="str">
        <f t="shared" si="8"/>
        <v/>
      </c>
      <c r="M73" s="16">
        <f t="array" ref="M73">IFERROR(INDEX('18-19 ELPAC Data'!N:N,MATCH(D73,'18-19 ELPAC Data'!B:B,0)),"")</f>
        <v>0</v>
      </c>
      <c r="N73" s="16">
        <f t="array" ref="N73">IFERROR(INDEX('18-19 ELPAC Data'!Q:Q,MATCH(D73,'18-19 ELPAC Data'!B:B,0)),"")</f>
        <v>0</v>
      </c>
      <c r="O73" s="16" t="str">
        <f t="array" ref="O73">IFERROR(INDEX('18-19 ELPAC Data'!F:F,MATCH(D73,'18-19 ELPAC Data'!B:B,0)),"")</f>
        <v/>
      </c>
      <c r="P73" s="16" t="str">
        <f t="array" ref="P73">IFERROR(INDEX('18-19 ELPAC Data'!H:H,MATCH(D73,'18-19 ELPAC Data'!B:B,0)),"")</f>
        <v/>
      </c>
      <c r="Q73" s="16" t="str">
        <f t="array" ref="Q73">IFERROR(INDEX('18-19 ELPAC Data'!J:J,MATCH(D73,'18-19 ELPAC Data'!B:B,0)),"")</f>
        <v/>
      </c>
      <c r="R73" s="16" t="str">
        <f t="array" ref="R73">IFERROR(INDEX('18-19 ELPAC Data'!L:L,MATCH(D73,'18-19 ELPAC Data'!B:B,0)),"")</f>
        <v/>
      </c>
      <c r="S73" s="16" t="s">
        <v>65</v>
      </c>
      <c r="T73" s="17" t="str">
        <f t="shared" si="0"/>
        <v>Fall 20-21</v>
      </c>
      <c r="U73" s="24">
        <v>202</v>
      </c>
      <c r="V73" s="19" t="str">
        <f t="shared" si="1"/>
        <v>No</v>
      </c>
      <c r="W73" s="19" t="str">
        <f t="shared" si="2"/>
        <v>No</v>
      </c>
      <c r="X73" s="20" t="str">
        <f t="shared" si="3"/>
        <v>No</v>
      </c>
      <c r="Y73" s="21" t="str">
        <f t="array" ref="Y73">IF(OR(ISBLANK(Z73),Z73="N/A"),"",INDEX('ICA 20-21 ELA'!D:D,MATCH(D73,'ICA 20-21 ELA'!A:A,0)))</f>
        <v/>
      </c>
      <c r="Z73" s="21" t="s">
        <v>66</v>
      </c>
      <c r="AA73" s="21" t="s">
        <v>66</v>
      </c>
      <c r="AB73" s="16" t="str">
        <f t="shared" si="4"/>
        <v>No</v>
      </c>
      <c r="AC73" s="22" t="str">
        <f t="shared" si="5"/>
        <v>No</v>
      </c>
      <c r="AD73" s="19" t="str">
        <f t="array" ref="AD73">IF(ISBLANK(AE73),"",INDEX(WPAData!F:F,MATCH(C73,WPAData!A:A,0)))</f>
        <v/>
      </c>
      <c r="AE73" s="19"/>
      <c r="AF73" s="19" t="str">
        <f t="shared" si="6"/>
        <v>No</v>
      </c>
      <c r="AG73" s="15" t="str">
        <f t="array" ref="AG73">IFERROR(INDEX(LastEngGrade!G:G,MATCH(D73,LastEngGrade!A:A,0)),"")</f>
        <v>B</v>
      </c>
      <c r="AH73" s="16" t="str">
        <f t="array" ref="AH73">IFERROR(INDEX(LastEngGrade!C:C,MATCH(D73,LastEngGrade!A:A,0)),"")</f>
        <v>Humanities 7</v>
      </c>
      <c r="AI73" s="22" t="str">
        <f t="array" ref="AI73">IFERROR(INDEX(LastEngGrade!F:F,MATCH(D73,LastEngGrade!A:A,0)),"")</f>
        <v>Q1</v>
      </c>
      <c r="AJ73" s="23">
        <f t="array" ref="AJ73">IFERROR(INDEX(CurrentYearGPA!C:C,MATCH(D73,CurrentYearGPA!B:B,0)),"")</f>
        <v>3.33</v>
      </c>
      <c r="AK73" s="23" t="str">
        <f t="shared" si="7"/>
        <v>No</v>
      </c>
    </row>
    <row r="74" spans="1:37" x14ac:dyDescent="0.2">
      <c r="A74" s="1" t="s">
        <v>62</v>
      </c>
      <c r="B74" s="1" t="s">
        <v>63</v>
      </c>
      <c r="C74" s="1">
        <v>14209</v>
      </c>
      <c r="D74" s="1">
        <v>4959428973</v>
      </c>
      <c r="E74" s="1" t="s">
        <v>145</v>
      </c>
      <c r="F74" s="27">
        <v>40161</v>
      </c>
      <c r="G74" s="13">
        <v>5</v>
      </c>
      <c r="H74" s="1">
        <v>1</v>
      </c>
      <c r="I74" s="14" t="str">
        <f t="array" ref="I74">INDEX('Language Codes'!B:B,MATCH(H74,'Language Codes'!A:A,0))</f>
        <v>Spanish</v>
      </c>
      <c r="J74" s="14" t="s">
        <v>65</v>
      </c>
      <c r="K74" s="15" t="str">
        <f t="array" ref="K74">IFERROR(INDEX('18-19 ELPAC Data'!C:C,MATCH(D74,'18-19 ELPAC Data'!B:B,0)),"")</f>
        <v/>
      </c>
      <c r="L74" s="16" t="str">
        <f t="shared" si="8"/>
        <v/>
      </c>
      <c r="M74" s="16">
        <f t="array" ref="M74">IFERROR(INDEX('18-19 ELPAC Data'!N:N,MATCH(D74,'18-19 ELPAC Data'!B:B,0)),"")</f>
        <v>0</v>
      </c>
      <c r="N74" s="16">
        <f t="array" ref="N74">IFERROR(INDEX('18-19 ELPAC Data'!Q:Q,MATCH(D74,'18-19 ELPAC Data'!B:B,0)),"")</f>
        <v>0</v>
      </c>
      <c r="O74" s="16" t="str">
        <f t="array" ref="O74">IFERROR(INDEX('18-19 ELPAC Data'!F:F,MATCH(D74,'18-19 ELPAC Data'!B:B,0)),"")</f>
        <v/>
      </c>
      <c r="P74" s="16" t="str">
        <f t="array" ref="P74">IFERROR(INDEX('18-19 ELPAC Data'!H:H,MATCH(D74,'18-19 ELPAC Data'!B:B,0)),"")</f>
        <v/>
      </c>
      <c r="Q74" s="16" t="str">
        <f t="array" ref="Q74">IFERROR(INDEX('18-19 ELPAC Data'!J:J,MATCH(D74,'18-19 ELPAC Data'!B:B,0)),"")</f>
        <v/>
      </c>
      <c r="R74" s="16" t="str">
        <f t="array" ref="R74">IFERROR(INDEX('18-19 ELPAC Data'!L:L,MATCH(D74,'18-19 ELPAC Data'!B:B,0)),"")</f>
        <v/>
      </c>
      <c r="S74" s="16" t="s">
        <v>65</v>
      </c>
      <c r="T74" s="17" t="str">
        <f t="shared" si="0"/>
        <v>Fall 20-21</v>
      </c>
      <c r="U74" s="24">
        <v>218</v>
      </c>
      <c r="V74" s="19" t="str">
        <f t="shared" si="1"/>
        <v>Yes</v>
      </c>
      <c r="W74" s="19" t="str">
        <f t="shared" si="2"/>
        <v>No</v>
      </c>
      <c r="X74" s="20" t="str">
        <f t="shared" si="3"/>
        <v>No</v>
      </c>
      <c r="Y74" s="21" t="str">
        <f t="array" ref="Y74">IF(OR(ISBLANK(Z74),Z74="N/A"),"",INDEX('ICA 20-21 ELA'!D:D,MATCH(D74,'ICA 20-21 ELA'!A:A,0)))</f>
        <v/>
      </c>
      <c r="Z74" s="21" t="s">
        <v>66</v>
      </c>
      <c r="AA74" s="21" t="s">
        <v>66</v>
      </c>
      <c r="AB74" s="16" t="str">
        <f t="shared" si="4"/>
        <v>No</v>
      </c>
      <c r="AC74" s="22" t="str">
        <f t="shared" si="5"/>
        <v>No</v>
      </c>
      <c r="AD74" s="19" t="str">
        <f t="array" ref="AD74">IF(ISBLANK(AE74),"",INDEX(WPAData!F:F,MATCH(C74,WPAData!A:A,0)))</f>
        <v/>
      </c>
      <c r="AE74" s="19"/>
      <c r="AF74" s="19" t="str">
        <f t="shared" si="6"/>
        <v>No</v>
      </c>
      <c r="AG74" s="15" t="str">
        <f t="array" ref="AG74">IFERROR(INDEX(LastEngGrade!G:G,MATCH(D74,LastEngGrade!A:A,0)),"")</f>
        <v/>
      </c>
      <c r="AH74" s="16" t="str">
        <f t="array" ref="AH74">IFERROR(INDEX(LastEngGrade!C:C,MATCH(D74,LastEngGrade!A:A,0)),"")</f>
        <v/>
      </c>
      <c r="AI74" s="22" t="str">
        <f t="array" ref="AI74">IFERROR(INDEX(LastEngGrade!F:F,MATCH(D74,LastEngGrade!A:A,0)),"")</f>
        <v/>
      </c>
      <c r="AJ74" s="23">
        <f t="array" ref="AJ74">IFERROR(INDEX(CurrentYearGPA!C:C,MATCH(D74,CurrentYearGPA!B:B,0)),"")</f>
        <v>3.5</v>
      </c>
      <c r="AK74" s="23" t="str">
        <f t="shared" si="7"/>
        <v>No</v>
      </c>
    </row>
    <row r="75" spans="1:37" x14ac:dyDescent="0.2">
      <c r="A75" s="1" t="s">
        <v>62</v>
      </c>
      <c r="B75" s="1" t="s">
        <v>63</v>
      </c>
      <c r="C75" s="1">
        <v>13025</v>
      </c>
      <c r="D75" s="1">
        <v>6342119291</v>
      </c>
      <c r="E75" s="1" t="s">
        <v>146</v>
      </c>
      <c r="F75" s="12">
        <v>39562</v>
      </c>
      <c r="G75" s="13">
        <v>7</v>
      </c>
      <c r="H75" s="1">
        <v>1</v>
      </c>
      <c r="I75" s="14" t="str">
        <f t="array" ref="I75">INDEX('Language Codes'!B:B,MATCH(H75,'Language Codes'!A:A,0))</f>
        <v>Spanish</v>
      </c>
      <c r="J75" s="14" t="s">
        <v>65</v>
      </c>
      <c r="K75" s="15">
        <f t="array" ref="K75">IFERROR(INDEX('18-19 ELPAC Data'!C:C,MATCH(D75,'18-19 ELPAC Data'!B:B,0)),"")</f>
        <v>3</v>
      </c>
      <c r="L75" s="16" t="str">
        <f t="shared" si="8"/>
        <v>Spring 2019</v>
      </c>
      <c r="M75" s="16">
        <f t="array" ref="M75">IFERROR(INDEX('18-19 ELPAC Data'!N:N,MATCH(D75,'18-19 ELPAC Data'!B:B,0)),"")</f>
        <v>4</v>
      </c>
      <c r="N75" s="16">
        <f t="array" ref="N75">IFERROR(INDEX('18-19 ELPAC Data'!Q:Q,MATCH(D75,'18-19 ELPAC Data'!B:B,0)),"")</f>
        <v>2</v>
      </c>
      <c r="O75" s="16">
        <f t="array" ref="O75">IFERROR(INDEX('18-19 ELPAC Data'!F:F,MATCH(D75,'18-19 ELPAC Data'!B:B,0)),"")</f>
        <v>2</v>
      </c>
      <c r="P75" s="16">
        <f t="array" ref="P75">IFERROR(INDEX('18-19 ELPAC Data'!H:H,MATCH(D75,'18-19 ELPAC Data'!B:B,0)),"")</f>
        <v>3</v>
      </c>
      <c r="Q75" s="16">
        <f t="array" ref="Q75">IFERROR(INDEX('18-19 ELPAC Data'!J:J,MATCH(D75,'18-19 ELPAC Data'!B:B,0)),"")</f>
        <v>2</v>
      </c>
      <c r="R75" s="16">
        <f t="array" ref="R75">IFERROR(INDEX('18-19 ELPAC Data'!L:L,MATCH(D75,'18-19 ELPAC Data'!B:B,0)),"")</f>
        <v>2</v>
      </c>
      <c r="S75" s="16" t="s">
        <v>65</v>
      </c>
      <c r="T75" s="17" t="str">
        <f t="shared" si="0"/>
        <v>Fall 20-21</v>
      </c>
      <c r="U75" s="24">
        <v>162</v>
      </c>
      <c r="V75" s="19" t="str">
        <f t="shared" si="1"/>
        <v>No</v>
      </c>
      <c r="W75" s="19" t="str">
        <f t="shared" si="2"/>
        <v>No</v>
      </c>
      <c r="X75" s="20" t="str">
        <f t="shared" si="3"/>
        <v>No</v>
      </c>
      <c r="Y75" s="21" t="str">
        <f t="array" ref="Y75">IF(OR(ISBLANK(Z75),Z75="N/A"),"",INDEX('ICA 20-21 ELA'!D:D,MATCH(D75,'ICA 20-21 ELA'!A:A,0)))</f>
        <v/>
      </c>
      <c r="Z75" s="21" t="s">
        <v>66</v>
      </c>
      <c r="AA75" s="21" t="s">
        <v>66</v>
      </c>
      <c r="AB75" s="16" t="str">
        <f t="shared" si="4"/>
        <v>No</v>
      </c>
      <c r="AC75" s="22" t="str">
        <f t="shared" si="5"/>
        <v>No</v>
      </c>
      <c r="AD75" s="19" t="str">
        <f t="array" ref="AD75">IF(ISBLANK(AE75),"",INDEX(WPAData!F:F,MATCH(C75,WPAData!A:A,0)))</f>
        <v/>
      </c>
      <c r="AE75" s="19"/>
      <c r="AF75" s="19" t="str">
        <f t="shared" si="6"/>
        <v>No</v>
      </c>
      <c r="AG75" s="15" t="str">
        <f t="array" ref="AG75">IFERROR(INDEX(LastEngGrade!G:G,MATCH(D75,LastEngGrade!A:A,0)),"")</f>
        <v>C+</v>
      </c>
      <c r="AH75" s="16" t="str">
        <f t="array" ref="AH75">IFERROR(INDEX(LastEngGrade!C:C,MATCH(D75,LastEngGrade!A:A,0)),"")</f>
        <v>Humanities 7</v>
      </c>
      <c r="AI75" s="22" t="str">
        <f t="array" ref="AI75">IFERROR(INDEX(LastEngGrade!F:F,MATCH(D75,LastEngGrade!A:A,0)),"")</f>
        <v>Q1</v>
      </c>
      <c r="AJ75" s="23">
        <f t="array" ref="AJ75">IFERROR(INDEX(CurrentYearGPA!C:C,MATCH(D75,CurrentYearGPA!B:B,0)),"")</f>
        <v>2.33</v>
      </c>
      <c r="AK75" s="23" t="str">
        <f t="shared" si="7"/>
        <v>No</v>
      </c>
    </row>
    <row r="76" spans="1:37" x14ac:dyDescent="0.2">
      <c r="A76" s="1" t="s">
        <v>71</v>
      </c>
      <c r="B76" s="1" t="s">
        <v>72</v>
      </c>
      <c r="C76" s="1">
        <v>1250</v>
      </c>
      <c r="D76" s="1">
        <v>7179438669</v>
      </c>
      <c r="E76" s="1" t="s">
        <v>147</v>
      </c>
      <c r="F76" s="12">
        <v>37883</v>
      </c>
      <c r="G76" s="13">
        <v>12</v>
      </c>
      <c r="H76" s="1">
        <v>1</v>
      </c>
      <c r="I76" s="14" t="str">
        <f t="array" ref="I76">INDEX('Language Codes'!B:B,MATCH(H76,'Language Codes'!A:A,0))</f>
        <v>Spanish</v>
      </c>
      <c r="J76" s="14" t="s">
        <v>65</v>
      </c>
      <c r="K76" s="15">
        <f t="array" ref="K76">IFERROR(INDEX('18-19 ELPAC Data'!C:C,MATCH(D76,'18-19 ELPAC Data'!B:B,0)),"")</f>
        <v>4</v>
      </c>
      <c r="L76" s="16" t="str">
        <f t="shared" si="8"/>
        <v>Spring 2019</v>
      </c>
      <c r="M76" s="16">
        <f t="array" ref="M76">IFERROR(INDEX('18-19 ELPAC Data'!N:N,MATCH(D76,'18-19 ELPAC Data'!B:B,0)),"")</f>
        <v>4</v>
      </c>
      <c r="N76" s="16">
        <f t="array" ref="N76">IFERROR(INDEX('18-19 ELPAC Data'!Q:Q,MATCH(D76,'18-19 ELPAC Data'!B:B,0)),"")</f>
        <v>2</v>
      </c>
      <c r="O76" s="16">
        <f t="array" ref="O76">IFERROR(INDEX('18-19 ELPAC Data'!F:F,MATCH(D76,'18-19 ELPAC Data'!B:B,0)),"")</f>
        <v>3</v>
      </c>
      <c r="P76" s="16">
        <f t="array" ref="P76">IFERROR(INDEX('18-19 ELPAC Data'!H:H,MATCH(D76,'18-19 ELPAC Data'!B:B,0)),"")</f>
        <v>3</v>
      </c>
      <c r="Q76" s="16">
        <f t="array" ref="Q76">IFERROR(INDEX('18-19 ELPAC Data'!J:J,MATCH(D76,'18-19 ELPAC Data'!B:B,0)),"")</f>
        <v>2</v>
      </c>
      <c r="R76" s="16">
        <f t="array" ref="R76">IFERROR(INDEX('18-19 ELPAC Data'!L:L,MATCH(D76,'18-19 ELPAC Data'!B:B,0)),"")</f>
        <v>2</v>
      </c>
      <c r="S76" s="16" t="s">
        <v>65</v>
      </c>
      <c r="T76" s="17" t="str">
        <f t="shared" si="0"/>
        <v/>
      </c>
      <c r="U76" s="24" t="s">
        <v>66</v>
      </c>
      <c r="V76" s="19" t="str">
        <f t="shared" si="1"/>
        <v>No</v>
      </c>
      <c r="W76" s="19" t="str">
        <f t="shared" si="2"/>
        <v>No</v>
      </c>
      <c r="X76" s="20" t="str">
        <f t="shared" si="3"/>
        <v>No</v>
      </c>
      <c r="Y76" s="21" t="str">
        <f t="array" ref="Y76">IF(OR(ISBLANK(Z76),Z76="N/A"),"",INDEX('ICA 20-21 ELA'!D:D,MATCH(D76,'ICA 20-21 ELA'!A:A,0)))</f>
        <v/>
      </c>
      <c r="Z76" s="16"/>
      <c r="AA76" s="16"/>
      <c r="AB76" s="16" t="str">
        <f t="shared" si="4"/>
        <v>No</v>
      </c>
      <c r="AC76" s="22" t="str">
        <f t="shared" si="5"/>
        <v>Yes</v>
      </c>
      <c r="AD76" s="19" t="str">
        <f t="array" ref="AD76">IF(ISBLANK(AE76),"",INDEX(WPAData!F:F,MATCH(C76,WPAData!A:A,0)))</f>
        <v/>
      </c>
      <c r="AE76" s="19"/>
      <c r="AF76" s="19" t="str">
        <f t="shared" si="6"/>
        <v>No</v>
      </c>
      <c r="AG76" s="15" t="str">
        <f t="array" ref="AG76">IFERROR(INDEX(LastEngGrade!G:G,MATCH(D76,LastEngGrade!A:A,0)),"")</f>
        <v>F</v>
      </c>
      <c r="AH76" s="16" t="str">
        <f t="array" ref="AH76">IFERROR(INDEX(LastEngGrade!C:C,MATCH(D76,LastEngGrade!A:A,0)),"")</f>
        <v>English IV ERWC</v>
      </c>
      <c r="AI76" s="22" t="str">
        <f t="array" ref="AI76">IFERROR(INDEX(LastEngGrade!F:F,MATCH(D76,LastEngGrade!A:A,0)),"")</f>
        <v>Q1</v>
      </c>
      <c r="AJ76" s="23">
        <f t="array" ref="AJ76">IFERROR(INDEX(CurrentYearGPA!C:C,MATCH(D76,CurrentYearGPA!B:B,0)),"")</f>
        <v>0</v>
      </c>
      <c r="AK76" s="23" t="str">
        <f t="shared" si="7"/>
        <v>No</v>
      </c>
    </row>
    <row r="77" spans="1:37" x14ac:dyDescent="0.2">
      <c r="A77" s="1" t="s">
        <v>62</v>
      </c>
      <c r="B77" s="1" t="s">
        <v>63</v>
      </c>
      <c r="C77" s="1">
        <v>14218</v>
      </c>
      <c r="D77" s="1">
        <v>9957822118</v>
      </c>
      <c r="E77" s="1" t="s">
        <v>148</v>
      </c>
      <c r="F77" s="12">
        <v>39360</v>
      </c>
      <c r="G77" s="13">
        <v>8</v>
      </c>
      <c r="H77" s="1">
        <v>1</v>
      </c>
      <c r="I77" s="14" t="str">
        <f t="array" ref="I77">INDEX('Language Codes'!B:B,MATCH(H77,'Language Codes'!A:A,0))</f>
        <v>Spanish</v>
      </c>
      <c r="J77" s="14" t="s">
        <v>65</v>
      </c>
      <c r="K77" s="15" t="str">
        <f t="array" ref="K77">IFERROR(INDEX('18-19 ELPAC Data'!C:C,MATCH(D77,'18-19 ELPAC Data'!B:B,0)),"")</f>
        <v/>
      </c>
      <c r="L77" s="16" t="str">
        <f t="shared" si="8"/>
        <v/>
      </c>
      <c r="M77" s="16">
        <f t="array" ref="M77">IFERROR(INDEX('18-19 ELPAC Data'!N:N,MATCH(D77,'18-19 ELPAC Data'!B:B,0)),"")</f>
        <v>0</v>
      </c>
      <c r="N77" s="16">
        <f t="array" ref="N77">IFERROR(INDEX('18-19 ELPAC Data'!Q:Q,MATCH(D77,'18-19 ELPAC Data'!B:B,0)),"")</f>
        <v>0</v>
      </c>
      <c r="O77" s="16" t="str">
        <f t="array" ref="O77">IFERROR(INDEX('18-19 ELPAC Data'!F:F,MATCH(D77,'18-19 ELPAC Data'!B:B,0)),"")</f>
        <v/>
      </c>
      <c r="P77" s="16" t="str">
        <f t="array" ref="P77">IFERROR(INDEX('18-19 ELPAC Data'!H:H,MATCH(D77,'18-19 ELPAC Data'!B:B,0)),"")</f>
        <v/>
      </c>
      <c r="Q77" s="16" t="str">
        <f t="array" ref="Q77">IFERROR(INDEX('18-19 ELPAC Data'!J:J,MATCH(D77,'18-19 ELPAC Data'!B:B,0)),"")</f>
        <v/>
      </c>
      <c r="R77" s="16" t="str">
        <f t="array" ref="R77">IFERROR(INDEX('18-19 ELPAC Data'!L:L,MATCH(D77,'18-19 ELPAC Data'!B:B,0)),"")</f>
        <v/>
      </c>
      <c r="S77" s="16" t="s">
        <v>65</v>
      </c>
      <c r="T77" s="17" t="str">
        <f t="shared" si="0"/>
        <v/>
      </c>
      <c r="U77" s="18"/>
      <c r="V77" s="19" t="str">
        <f t="shared" si="1"/>
        <v>No</v>
      </c>
      <c r="W77" s="19" t="str">
        <f t="shared" si="2"/>
        <v>No</v>
      </c>
      <c r="X77" s="20" t="str">
        <f t="shared" si="3"/>
        <v>No</v>
      </c>
      <c r="Y77" s="21" t="str">
        <f t="array" ref="Y77">IF(OR(ISBLANK(Z77),Z77="N/A"),"",INDEX('ICA 20-21 ELA'!D:D,MATCH(D77,'ICA 20-21 ELA'!A:A,0)))</f>
        <v/>
      </c>
      <c r="Z77" s="21" t="s">
        <v>66</v>
      </c>
      <c r="AA77" s="21" t="s">
        <v>66</v>
      </c>
      <c r="AB77" s="16" t="str">
        <f t="shared" si="4"/>
        <v>No</v>
      </c>
      <c r="AC77" s="22" t="str">
        <f t="shared" si="5"/>
        <v>No</v>
      </c>
      <c r="AD77" s="19" t="str">
        <f t="array" ref="AD77">IF(ISBLANK(AE77),"",INDEX(WPAData!F:F,MATCH(C77,WPAData!A:A,0)))</f>
        <v/>
      </c>
      <c r="AE77" s="19"/>
      <c r="AF77" s="19" t="str">
        <f t="shared" si="6"/>
        <v>No</v>
      </c>
      <c r="AG77" s="15" t="str">
        <f t="array" ref="AG77">IFERROR(INDEX(LastEngGrade!G:G,MATCH(D77,LastEngGrade!A:A,0)),"")</f>
        <v>F</v>
      </c>
      <c r="AH77" s="16" t="str">
        <f t="array" ref="AH77">IFERROR(INDEX(LastEngGrade!C:C,MATCH(D77,LastEngGrade!A:A,0)),"")</f>
        <v>Humanities 8</v>
      </c>
      <c r="AI77" s="22" t="str">
        <f t="array" ref="AI77">IFERROR(INDEX(LastEngGrade!F:F,MATCH(D77,LastEngGrade!A:A,0)),"")</f>
        <v>Q1</v>
      </c>
      <c r="AJ77" s="23">
        <f t="array" ref="AJ77">IFERROR(INDEX(CurrentYearGPA!C:C,MATCH(D77,CurrentYearGPA!B:B,0)),"")</f>
        <v>0</v>
      </c>
      <c r="AK77" s="23" t="str">
        <f t="shared" si="7"/>
        <v>No</v>
      </c>
    </row>
    <row r="78" spans="1:37" x14ac:dyDescent="0.2">
      <c r="A78" s="1" t="s">
        <v>75</v>
      </c>
      <c r="B78" s="1" t="s">
        <v>76</v>
      </c>
      <c r="C78" s="1">
        <v>13063</v>
      </c>
      <c r="D78" s="1">
        <v>6722559325</v>
      </c>
      <c r="E78" s="1" t="s">
        <v>149</v>
      </c>
      <c r="F78" s="12">
        <v>39311</v>
      </c>
      <c r="G78" s="13">
        <v>8</v>
      </c>
      <c r="H78" s="1">
        <v>1</v>
      </c>
      <c r="I78" s="14" t="str">
        <f t="array" ref="I78">INDEX('Language Codes'!B:B,MATCH(H78,'Language Codes'!A:A,0))</f>
        <v>Spanish</v>
      </c>
      <c r="J78" s="14" t="s">
        <v>65</v>
      </c>
      <c r="K78" s="15">
        <f t="array" ref="K78">IFERROR(INDEX('18-19 ELPAC Data'!C:C,MATCH(D78,'18-19 ELPAC Data'!B:B,0)),"")</f>
        <v>2</v>
      </c>
      <c r="L78" s="16" t="str">
        <f t="shared" si="8"/>
        <v>Spring 2019</v>
      </c>
      <c r="M78" s="16">
        <f t="array" ref="M78">IFERROR(INDEX('18-19 ELPAC Data'!N:N,MATCH(D78,'18-19 ELPAC Data'!B:B,0)),"")</f>
        <v>3</v>
      </c>
      <c r="N78" s="16">
        <f t="array" ref="N78">IFERROR(INDEX('18-19 ELPAC Data'!Q:Q,MATCH(D78,'18-19 ELPAC Data'!B:B,0)),"")</f>
        <v>1</v>
      </c>
      <c r="O78" s="16">
        <f t="array" ref="O78">IFERROR(INDEX('18-19 ELPAC Data'!F:F,MATCH(D78,'18-19 ELPAC Data'!B:B,0)),"")</f>
        <v>2</v>
      </c>
      <c r="P78" s="16">
        <f t="array" ref="P78">IFERROR(INDEX('18-19 ELPAC Data'!H:H,MATCH(D78,'18-19 ELPAC Data'!B:B,0)),"")</f>
        <v>2</v>
      </c>
      <c r="Q78" s="16">
        <f t="array" ref="Q78">IFERROR(INDEX('18-19 ELPAC Data'!J:J,MATCH(D78,'18-19 ELPAC Data'!B:B,0)),"")</f>
        <v>1</v>
      </c>
      <c r="R78" s="16">
        <f t="array" ref="R78">IFERROR(INDEX('18-19 ELPAC Data'!L:L,MATCH(D78,'18-19 ELPAC Data'!B:B,0)),"")</f>
        <v>2</v>
      </c>
      <c r="S78" s="16" t="s">
        <v>65</v>
      </c>
      <c r="T78" s="17" t="str">
        <f t="shared" si="0"/>
        <v>Fall 20-21</v>
      </c>
      <c r="U78" s="24">
        <v>221</v>
      </c>
      <c r="V78" s="19" t="str">
        <f t="shared" si="1"/>
        <v>Yes</v>
      </c>
      <c r="W78" s="19" t="str">
        <f t="shared" si="2"/>
        <v>No</v>
      </c>
      <c r="X78" s="20" t="str">
        <f t="shared" si="3"/>
        <v>No</v>
      </c>
      <c r="Y78" s="21" t="str">
        <f t="array" ref="Y78">IF(OR(ISBLANK(Z78),Z78="N/A"),"",INDEX('ICA 20-21 ELA'!D:D,MATCH(D78,'ICA 20-21 ELA'!A:A,0)))</f>
        <v/>
      </c>
      <c r="Z78" s="21" t="s">
        <v>66</v>
      </c>
      <c r="AA78" s="21" t="s">
        <v>66</v>
      </c>
      <c r="AB78" s="16" t="str">
        <f t="shared" si="4"/>
        <v>No</v>
      </c>
      <c r="AC78" s="22" t="str">
        <f t="shared" si="5"/>
        <v>No</v>
      </c>
      <c r="AD78" s="19" t="str">
        <f t="array" ref="AD78">IF(ISBLANK(AE78),"",INDEX(WPAData!F:F,MATCH(C78,WPAData!A:A,0)))</f>
        <v/>
      </c>
      <c r="AE78" s="19"/>
      <c r="AF78" s="19" t="str">
        <f t="shared" si="6"/>
        <v>No</v>
      </c>
      <c r="AG78" s="15" t="str">
        <f t="array" ref="AG78">IFERROR(INDEX(LastEngGrade!G:G,MATCH(D78,LastEngGrade!A:A,0)),"")</f>
        <v>F</v>
      </c>
      <c r="AH78" s="16" t="str">
        <f t="array" ref="AH78">IFERROR(INDEX(LastEngGrade!C:C,MATCH(D78,LastEngGrade!A:A,0)),"")</f>
        <v>Humanities 8</v>
      </c>
      <c r="AI78" s="22" t="str">
        <f t="array" ref="AI78">IFERROR(INDEX(LastEngGrade!F:F,MATCH(D78,LastEngGrade!A:A,0)),"")</f>
        <v>Q1</v>
      </c>
      <c r="AJ78" s="23">
        <f t="array" ref="AJ78">IFERROR(INDEX(CurrentYearGPA!C:C,MATCH(D78,CurrentYearGPA!B:B,0)),"")</f>
        <v>1.33</v>
      </c>
      <c r="AK78" s="23" t="str">
        <f t="shared" si="7"/>
        <v>No</v>
      </c>
    </row>
    <row r="79" spans="1:37" x14ac:dyDescent="0.2">
      <c r="A79" s="1" t="s">
        <v>75</v>
      </c>
      <c r="B79" s="1" t="s">
        <v>76</v>
      </c>
      <c r="C79" s="1">
        <v>14017</v>
      </c>
      <c r="D79" s="1">
        <v>6134124251</v>
      </c>
      <c r="E79" s="1" t="s">
        <v>150</v>
      </c>
      <c r="F79" s="12">
        <v>39620</v>
      </c>
      <c r="G79" s="13">
        <v>7</v>
      </c>
      <c r="H79" s="1">
        <v>1</v>
      </c>
      <c r="I79" s="14" t="str">
        <f t="array" ref="I79">INDEX('Language Codes'!B:B,MATCH(H79,'Language Codes'!A:A,0))</f>
        <v>Spanish</v>
      </c>
      <c r="J79" s="14" t="s">
        <v>65</v>
      </c>
      <c r="K79" s="15">
        <f t="array" ref="K79">IFERROR(INDEX('18-19 ELPAC Data'!C:C,MATCH(D79,'18-19 ELPAC Data'!B:B,0)),"")</f>
        <v>2</v>
      </c>
      <c r="L79" s="16" t="str">
        <f t="shared" si="8"/>
        <v>Spring 2019</v>
      </c>
      <c r="M79" s="16">
        <f t="array" ref="M79">IFERROR(INDEX('18-19 ELPAC Data'!N:N,MATCH(D79,'18-19 ELPAC Data'!B:B,0)),"")</f>
        <v>3</v>
      </c>
      <c r="N79" s="16">
        <f t="array" ref="N79">IFERROR(INDEX('18-19 ELPAC Data'!Q:Q,MATCH(D79,'18-19 ELPAC Data'!B:B,0)),"")</f>
        <v>2</v>
      </c>
      <c r="O79" s="16">
        <f t="array" ref="O79">IFERROR(INDEX('18-19 ELPAC Data'!F:F,MATCH(D79,'18-19 ELPAC Data'!B:B,0)),"")</f>
        <v>2</v>
      </c>
      <c r="P79" s="16">
        <f t="array" ref="P79">IFERROR(INDEX('18-19 ELPAC Data'!H:H,MATCH(D79,'18-19 ELPAC Data'!B:B,0)),"")</f>
        <v>2</v>
      </c>
      <c r="Q79" s="16">
        <f t="array" ref="Q79">IFERROR(INDEX('18-19 ELPAC Data'!J:J,MATCH(D79,'18-19 ELPAC Data'!B:B,0)),"")</f>
        <v>2</v>
      </c>
      <c r="R79" s="16">
        <f t="array" ref="R79">IFERROR(INDEX('18-19 ELPAC Data'!L:L,MATCH(D79,'18-19 ELPAC Data'!B:B,0)),"")</f>
        <v>2</v>
      </c>
      <c r="S79" s="16" t="s">
        <v>65</v>
      </c>
      <c r="T79" s="17" t="str">
        <f t="shared" si="0"/>
        <v>Fall 20-21</v>
      </c>
      <c r="U79" s="24">
        <v>212</v>
      </c>
      <c r="V79" s="19" t="str">
        <f t="shared" si="1"/>
        <v>No</v>
      </c>
      <c r="W79" s="19" t="str">
        <f t="shared" si="2"/>
        <v>No</v>
      </c>
      <c r="X79" s="20" t="str">
        <f t="shared" si="3"/>
        <v>No</v>
      </c>
      <c r="Y79" s="21" t="str">
        <f t="array" ref="Y79">IF(OR(ISBLANK(Z79),Z79="N/A"),"",INDEX('ICA 20-21 ELA'!D:D,MATCH(D79,'ICA 20-21 ELA'!A:A,0)))</f>
        <v/>
      </c>
      <c r="Z79" s="21" t="s">
        <v>66</v>
      </c>
      <c r="AA79" s="21" t="s">
        <v>66</v>
      </c>
      <c r="AB79" s="16" t="str">
        <f t="shared" si="4"/>
        <v>No</v>
      </c>
      <c r="AC79" s="22" t="str">
        <f t="shared" si="5"/>
        <v>No</v>
      </c>
      <c r="AD79" s="19" t="str">
        <f t="array" ref="AD79">IF(ISBLANK(AE79),"",INDEX(WPAData!F:F,MATCH(C79,WPAData!A:A,0)))</f>
        <v/>
      </c>
      <c r="AE79" s="19"/>
      <c r="AF79" s="19" t="str">
        <f t="shared" si="6"/>
        <v>No</v>
      </c>
      <c r="AG79" s="15" t="str">
        <f t="array" ref="AG79">IFERROR(INDEX(LastEngGrade!G:G,MATCH(D79,LastEngGrade!A:A,0)),"")</f>
        <v>F</v>
      </c>
      <c r="AH79" s="16" t="str">
        <f t="array" ref="AH79">IFERROR(INDEX(LastEngGrade!C:C,MATCH(D79,LastEngGrade!A:A,0)),"")</f>
        <v>Humanities 7</v>
      </c>
      <c r="AI79" s="22" t="str">
        <f t="array" ref="AI79">IFERROR(INDEX(LastEngGrade!F:F,MATCH(D79,LastEngGrade!A:A,0)),"")</f>
        <v>Q1</v>
      </c>
      <c r="AJ79" s="23">
        <f t="array" ref="AJ79">IFERROR(INDEX(CurrentYearGPA!C:C,MATCH(D79,CurrentYearGPA!B:B,0)),"")</f>
        <v>1</v>
      </c>
      <c r="AK79" s="23" t="str">
        <f t="shared" si="7"/>
        <v>No</v>
      </c>
    </row>
    <row r="80" spans="1:37" x14ac:dyDescent="0.2">
      <c r="A80" s="1" t="s">
        <v>62</v>
      </c>
      <c r="B80" s="1" t="s">
        <v>63</v>
      </c>
      <c r="C80" s="1">
        <v>14395</v>
      </c>
      <c r="D80" s="1">
        <v>2705171962</v>
      </c>
      <c r="E80" s="1" t="s">
        <v>151</v>
      </c>
      <c r="F80" s="12">
        <v>39303</v>
      </c>
      <c r="G80" s="13">
        <v>8</v>
      </c>
      <c r="H80" s="1">
        <v>1</v>
      </c>
      <c r="I80" s="14" t="str">
        <f t="array" ref="I80">INDEX('Language Codes'!B:B,MATCH(H80,'Language Codes'!A:A,0))</f>
        <v>Spanish</v>
      </c>
      <c r="J80" s="14" t="s">
        <v>65</v>
      </c>
      <c r="K80" s="15" t="str">
        <f t="array" ref="K80">IFERROR(INDEX('18-19 ELPAC Data'!C:C,MATCH(D80,'18-19 ELPAC Data'!B:B,0)),"")</f>
        <v/>
      </c>
      <c r="L80" s="16" t="str">
        <f t="shared" si="8"/>
        <v/>
      </c>
      <c r="M80" s="16">
        <f t="array" ref="M80">IFERROR(INDEX('18-19 ELPAC Data'!N:N,MATCH(D80,'18-19 ELPAC Data'!B:B,0)),"")</f>
        <v>0</v>
      </c>
      <c r="N80" s="16">
        <f t="array" ref="N80">IFERROR(INDEX('18-19 ELPAC Data'!Q:Q,MATCH(D80,'18-19 ELPAC Data'!B:B,0)),"")</f>
        <v>0</v>
      </c>
      <c r="O80" s="16" t="str">
        <f t="array" ref="O80">IFERROR(INDEX('18-19 ELPAC Data'!F:F,MATCH(D80,'18-19 ELPAC Data'!B:B,0)),"")</f>
        <v/>
      </c>
      <c r="P80" s="16" t="str">
        <f t="array" ref="P80">IFERROR(INDEX('18-19 ELPAC Data'!H:H,MATCH(D80,'18-19 ELPAC Data'!B:B,0)),"")</f>
        <v/>
      </c>
      <c r="Q80" s="16" t="str">
        <f t="array" ref="Q80">IFERROR(INDEX('18-19 ELPAC Data'!J:J,MATCH(D80,'18-19 ELPAC Data'!B:B,0)),"")</f>
        <v/>
      </c>
      <c r="R80" s="16" t="str">
        <f t="array" ref="R80">IFERROR(INDEX('18-19 ELPAC Data'!L:L,MATCH(D80,'18-19 ELPAC Data'!B:B,0)),"")</f>
        <v/>
      </c>
      <c r="S80" s="16" t="s">
        <v>65</v>
      </c>
      <c r="T80" s="17" t="str">
        <f t="shared" si="0"/>
        <v>Fall 20-21</v>
      </c>
      <c r="U80" s="24">
        <v>218</v>
      </c>
      <c r="V80" s="19" t="str">
        <f t="shared" si="1"/>
        <v>Yes</v>
      </c>
      <c r="W80" s="19" t="str">
        <f t="shared" si="2"/>
        <v>No</v>
      </c>
      <c r="X80" s="20" t="str">
        <f t="shared" si="3"/>
        <v>No</v>
      </c>
      <c r="Y80" s="21" t="str">
        <f t="array" ref="Y80">IF(OR(ISBLANK(Z80),Z80="N/A"),"",INDEX('ICA 20-21 ELA'!D:D,MATCH(D80,'ICA 20-21 ELA'!A:A,0)))</f>
        <v/>
      </c>
      <c r="Z80" s="21" t="s">
        <v>66</v>
      </c>
      <c r="AA80" s="21" t="s">
        <v>66</v>
      </c>
      <c r="AB80" s="16" t="str">
        <f t="shared" si="4"/>
        <v>No</v>
      </c>
      <c r="AC80" s="22" t="str">
        <f t="shared" si="5"/>
        <v>No</v>
      </c>
      <c r="AD80" s="19" t="str">
        <f t="array" ref="AD80">IF(ISBLANK(AE80),"",INDEX(WPAData!F:F,MATCH(C80,WPAData!A:A,0)))</f>
        <v/>
      </c>
      <c r="AE80" s="19"/>
      <c r="AF80" s="19" t="str">
        <f t="shared" si="6"/>
        <v>No</v>
      </c>
      <c r="AG80" s="15" t="str">
        <f t="array" ref="AG80">IFERROR(INDEX(LastEngGrade!G:G,MATCH(D80,LastEngGrade!A:A,0)),"")</f>
        <v>A</v>
      </c>
      <c r="AH80" s="16" t="str">
        <f t="array" ref="AH80">IFERROR(INDEX(LastEngGrade!C:C,MATCH(D80,LastEngGrade!A:A,0)),"")</f>
        <v>Humanities 8</v>
      </c>
      <c r="AI80" s="22" t="str">
        <f t="array" ref="AI80">IFERROR(INDEX(LastEngGrade!F:F,MATCH(D80,LastEngGrade!A:A,0)),"")</f>
        <v>Q1</v>
      </c>
      <c r="AJ80" s="23">
        <f t="array" ref="AJ80">IFERROR(INDEX(CurrentYearGPA!C:C,MATCH(D80,CurrentYearGPA!B:B,0)),"")</f>
        <v>4</v>
      </c>
      <c r="AK80" s="23" t="str">
        <f t="shared" si="7"/>
        <v>No</v>
      </c>
    </row>
    <row r="81" spans="1:37" x14ac:dyDescent="0.2">
      <c r="A81" s="1" t="s">
        <v>68</v>
      </c>
      <c r="B81" s="1" t="s">
        <v>69</v>
      </c>
      <c r="C81" s="1">
        <v>13964</v>
      </c>
      <c r="D81" s="1">
        <v>3294325574</v>
      </c>
      <c r="E81" s="1" t="s">
        <v>152</v>
      </c>
      <c r="F81" s="12">
        <v>38546</v>
      </c>
      <c r="G81" s="13">
        <v>10</v>
      </c>
      <c r="H81" s="1">
        <v>1</v>
      </c>
      <c r="I81" s="14" t="str">
        <f t="array" ref="I81">INDEX('Language Codes'!B:B,MATCH(H81,'Language Codes'!A:A,0))</f>
        <v>Spanish</v>
      </c>
      <c r="J81" s="14" t="s">
        <v>65</v>
      </c>
      <c r="K81" s="15" t="str">
        <f t="array" ref="K81">IFERROR(INDEX('18-19 ELPAC Data'!C:C,MATCH(D81,'18-19 ELPAC Data'!B:B,0)),"")</f>
        <v/>
      </c>
      <c r="L81" s="16" t="str">
        <f t="shared" si="8"/>
        <v/>
      </c>
      <c r="M81" s="16">
        <f t="array" ref="M81">IFERROR(INDEX('18-19 ELPAC Data'!N:N,MATCH(D81,'18-19 ELPAC Data'!B:B,0)),"")</f>
        <v>0</v>
      </c>
      <c r="N81" s="16">
        <f t="array" ref="N81">IFERROR(INDEX('18-19 ELPAC Data'!Q:Q,MATCH(D81,'18-19 ELPAC Data'!B:B,0)),"")</f>
        <v>0</v>
      </c>
      <c r="O81" s="16" t="str">
        <f t="array" ref="O81">IFERROR(INDEX('18-19 ELPAC Data'!F:F,MATCH(D81,'18-19 ELPAC Data'!B:B,0)),"")</f>
        <v/>
      </c>
      <c r="P81" s="16" t="str">
        <f t="array" ref="P81">IFERROR(INDEX('18-19 ELPAC Data'!H:H,MATCH(D81,'18-19 ELPAC Data'!B:B,0)),"")</f>
        <v/>
      </c>
      <c r="Q81" s="16" t="str">
        <f t="array" ref="Q81">IFERROR(INDEX('18-19 ELPAC Data'!J:J,MATCH(D81,'18-19 ELPAC Data'!B:B,0)),"")</f>
        <v/>
      </c>
      <c r="R81" s="16" t="str">
        <f t="array" ref="R81">IFERROR(INDEX('18-19 ELPAC Data'!L:L,MATCH(D81,'18-19 ELPAC Data'!B:B,0)),"")</f>
        <v/>
      </c>
      <c r="S81" s="16" t="s">
        <v>65</v>
      </c>
      <c r="T81" s="17" t="str">
        <f t="shared" si="0"/>
        <v/>
      </c>
      <c r="U81" s="24" t="s">
        <v>66</v>
      </c>
      <c r="V81" s="19" t="str">
        <f t="shared" si="1"/>
        <v>No</v>
      </c>
      <c r="W81" s="19" t="str">
        <f t="shared" si="2"/>
        <v>No</v>
      </c>
      <c r="X81" s="20" t="str">
        <f t="shared" si="3"/>
        <v>No</v>
      </c>
      <c r="Y81" s="21" t="str">
        <f t="array" ref="Y81">IF(OR(ISBLANK(Z81),Z81="N/A"),"",INDEX('ICA 20-21 ELA'!D:D,MATCH(D81,'ICA 20-21 ELA'!A:A,0)))</f>
        <v/>
      </c>
      <c r="Z81" s="16"/>
      <c r="AA81" s="16"/>
      <c r="AB81" s="16" t="str">
        <f t="shared" si="4"/>
        <v>No</v>
      </c>
      <c r="AC81" s="22" t="str">
        <f t="shared" si="5"/>
        <v>No</v>
      </c>
      <c r="AD81" s="19" t="str">
        <f t="array" ref="AD81">IF(ISBLANK(AE81),"",INDEX(WPAData!F:F,MATCH(C81,WPAData!A:A,0)))</f>
        <v/>
      </c>
      <c r="AE81" s="19"/>
      <c r="AF81" s="19" t="str">
        <f t="shared" si="6"/>
        <v>No</v>
      </c>
      <c r="AG81" s="15" t="str">
        <f t="array" ref="AG81">IFERROR(INDEX(LastEngGrade!G:G,MATCH(D81,LastEngGrade!A:A,0)),"")</f>
        <v>F</v>
      </c>
      <c r="AH81" s="16" t="str">
        <f t="array" ref="AH81">IFERROR(INDEX(LastEngGrade!C:C,MATCH(D81,LastEngGrade!A:A,0)),"")</f>
        <v>English II</v>
      </c>
      <c r="AI81" s="22" t="str">
        <f t="array" ref="AI81">IFERROR(INDEX(LastEngGrade!F:F,MATCH(D81,LastEngGrade!A:A,0)),"")</f>
        <v>P1</v>
      </c>
      <c r="AJ81" s="23">
        <f t="array" ref="AJ81">IFERROR(INDEX(CurrentYearGPA!C:C,MATCH(D81,CurrentYearGPA!B:B,0)),"")</f>
        <v>0.5</v>
      </c>
      <c r="AK81" s="23" t="str">
        <f t="shared" si="7"/>
        <v>No</v>
      </c>
    </row>
    <row r="82" spans="1:37" x14ac:dyDescent="0.2">
      <c r="A82" s="1" t="s">
        <v>68</v>
      </c>
      <c r="B82" s="1" t="s">
        <v>69</v>
      </c>
      <c r="C82" s="1">
        <v>92168</v>
      </c>
      <c r="D82" s="1">
        <v>4183889400</v>
      </c>
      <c r="E82" s="1" t="s">
        <v>153</v>
      </c>
      <c r="F82" s="12">
        <v>38137</v>
      </c>
      <c r="G82" s="13">
        <v>11</v>
      </c>
      <c r="H82" s="1">
        <v>1</v>
      </c>
      <c r="I82" s="14" t="str">
        <f t="array" ref="I82">INDEX('Language Codes'!B:B,MATCH(H82,'Language Codes'!A:A,0))</f>
        <v>Spanish</v>
      </c>
      <c r="J82" s="14" t="s">
        <v>65</v>
      </c>
      <c r="K82" s="15">
        <f t="array" ref="K82">IFERROR(INDEX('18-19 ELPAC Data'!C:C,MATCH(D82,'18-19 ELPAC Data'!B:B,0)),"")</f>
        <v>2</v>
      </c>
      <c r="L82" s="16" t="str">
        <f t="shared" si="8"/>
        <v>Spring 2019</v>
      </c>
      <c r="M82" s="16">
        <f t="array" ref="M82">IFERROR(INDEX('18-19 ELPAC Data'!N:N,MATCH(D82,'18-19 ELPAC Data'!B:B,0)),"")</f>
        <v>3</v>
      </c>
      <c r="N82" s="16">
        <f t="array" ref="N82">IFERROR(INDEX('18-19 ELPAC Data'!Q:Q,MATCH(D82,'18-19 ELPAC Data'!B:B,0)),"")</f>
        <v>2</v>
      </c>
      <c r="O82" s="16">
        <f t="array" ref="O82">IFERROR(INDEX('18-19 ELPAC Data'!F:F,MATCH(D82,'18-19 ELPAC Data'!B:B,0)),"")</f>
        <v>2</v>
      </c>
      <c r="P82" s="16">
        <f t="array" ref="P82">IFERROR(INDEX('18-19 ELPAC Data'!H:H,MATCH(D82,'18-19 ELPAC Data'!B:B,0)),"")</f>
        <v>3</v>
      </c>
      <c r="Q82" s="16">
        <f t="array" ref="Q82">IFERROR(INDEX('18-19 ELPAC Data'!J:J,MATCH(D82,'18-19 ELPAC Data'!B:B,0)),"")</f>
        <v>2</v>
      </c>
      <c r="R82" s="16">
        <f t="array" ref="R82">IFERROR(INDEX('18-19 ELPAC Data'!L:L,MATCH(D82,'18-19 ELPAC Data'!B:B,0)),"")</f>
        <v>2</v>
      </c>
      <c r="S82" s="16" t="s">
        <v>65</v>
      </c>
      <c r="T82" s="17" t="str">
        <f t="shared" si="0"/>
        <v/>
      </c>
      <c r="U82" s="24" t="s">
        <v>66</v>
      </c>
      <c r="V82" s="19" t="str">
        <f t="shared" si="1"/>
        <v>No</v>
      </c>
      <c r="W82" s="19" t="str">
        <f t="shared" si="2"/>
        <v>No</v>
      </c>
      <c r="X82" s="20" t="str">
        <f t="shared" si="3"/>
        <v>No</v>
      </c>
      <c r="Y82" s="25">
        <f t="array" ref="Y82">IF(OR(ISBLANK(Z82),Z82="N/A"),"",INDEX('ICA 20-21 ELA'!D:D,MATCH(D82,'ICA 20-21 ELA'!A:A,0)))</f>
        <v>44088</v>
      </c>
      <c r="Z82" s="21">
        <v>2382</v>
      </c>
      <c r="AA82" s="21">
        <v>-195</v>
      </c>
      <c r="AB82" s="16" t="str">
        <f t="shared" si="4"/>
        <v>No</v>
      </c>
      <c r="AC82" s="22" t="str">
        <f t="shared" si="5"/>
        <v>No</v>
      </c>
      <c r="AD82" s="19" t="str">
        <f t="array" ref="AD82">IF(ISBLANK(AE82),"",INDEX(WPAData!F:F,MATCH(C82,WPAData!A:A,0)))</f>
        <v/>
      </c>
      <c r="AE82" s="19"/>
      <c r="AF82" s="19" t="str">
        <f t="shared" si="6"/>
        <v>No</v>
      </c>
      <c r="AG82" s="15" t="str">
        <f t="array" ref="AG82">IFERROR(INDEX(LastEngGrade!G:G,MATCH(D82,LastEngGrade!A:A,0)),"")</f>
        <v>A-</v>
      </c>
      <c r="AH82" s="16" t="str">
        <f t="array" ref="AH82">IFERROR(INDEX(LastEngGrade!C:C,MATCH(D82,LastEngGrade!A:A,0)),"")</f>
        <v>AP English Language</v>
      </c>
      <c r="AI82" s="22" t="str">
        <f t="array" ref="AI82">IFERROR(INDEX(LastEngGrade!F:F,MATCH(D82,LastEngGrade!A:A,0)),"")</f>
        <v>P1</v>
      </c>
      <c r="AJ82" s="23">
        <f t="array" ref="AJ82">IFERROR(INDEX(CurrentYearGPA!C:C,MATCH(D82,CurrentYearGPA!B:B,0)),"")</f>
        <v>3.6</v>
      </c>
      <c r="AK82" s="23" t="str">
        <f t="shared" si="7"/>
        <v>No</v>
      </c>
    </row>
    <row r="83" spans="1:37" x14ac:dyDescent="0.2">
      <c r="A83" s="1" t="s">
        <v>68</v>
      </c>
      <c r="B83" s="1" t="s">
        <v>69</v>
      </c>
      <c r="C83" s="1">
        <v>92169</v>
      </c>
      <c r="D83" s="1">
        <v>2183889475</v>
      </c>
      <c r="E83" s="1" t="s">
        <v>154</v>
      </c>
      <c r="F83" s="12">
        <v>38137</v>
      </c>
      <c r="G83" s="13">
        <v>11</v>
      </c>
      <c r="H83" s="1">
        <v>1</v>
      </c>
      <c r="I83" s="14" t="str">
        <f t="array" ref="I83">INDEX('Language Codes'!B:B,MATCH(H83,'Language Codes'!A:A,0))</f>
        <v>Spanish</v>
      </c>
      <c r="J83" s="14" t="s">
        <v>65</v>
      </c>
      <c r="K83" s="15">
        <f t="array" ref="K83">IFERROR(INDEX('18-19 ELPAC Data'!C:C,MATCH(D83,'18-19 ELPAC Data'!B:B,0)),"")</f>
        <v>3</v>
      </c>
      <c r="L83" s="16" t="str">
        <f t="shared" si="8"/>
        <v>Spring 2019</v>
      </c>
      <c r="M83" s="16">
        <f t="array" ref="M83">IFERROR(INDEX('18-19 ELPAC Data'!N:N,MATCH(D83,'18-19 ELPAC Data'!B:B,0)),"")</f>
        <v>3</v>
      </c>
      <c r="N83" s="16">
        <f t="array" ref="N83">IFERROR(INDEX('18-19 ELPAC Data'!Q:Q,MATCH(D83,'18-19 ELPAC Data'!B:B,0)),"")</f>
        <v>2</v>
      </c>
      <c r="O83" s="16">
        <f t="array" ref="O83">IFERROR(INDEX('18-19 ELPAC Data'!F:F,MATCH(D83,'18-19 ELPAC Data'!B:B,0)),"")</f>
        <v>2</v>
      </c>
      <c r="P83" s="16">
        <f t="array" ref="P83">IFERROR(INDEX('18-19 ELPAC Data'!H:H,MATCH(D83,'18-19 ELPAC Data'!B:B,0)),"")</f>
        <v>3</v>
      </c>
      <c r="Q83" s="16">
        <f t="array" ref="Q83">IFERROR(INDEX('18-19 ELPAC Data'!J:J,MATCH(D83,'18-19 ELPAC Data'!B:B,0)),"")</f>
        <v>2</v>
      </c>
      <c r="R83" s="16">
        <f t="array" ref="R83">IFERROR(INDEX('18-19 ELPAC Data'!L:L,MATCH(D83,'18-19 ELPAC Data'!B:B,0)),"")</f>
        <v>2</v>
      </c>
      <c r="S83" s="16" t="s">
        <v>65</v>
      </c>
      <c r="T83" s="17" t="str">
        <f t="shared" si="0"/>
        <v/>
      </c>
      <c r="U83" s="24" t="s">
        <v>66</v>
      </c>
      <c r="V83" s="19" t="str">
        <f t="shared" si="1"/>
        <v>No</v>
      </c>
      <c r="W83" s="19" t="str">
        <f t="shared" si="2"/>
        <v>No</v>
      </c>
      <c r="X83" s="20" t="str">
        <f t="shared" si="3"/>
        <v>No</v>
      </c>
      <c r="Y83" s="25">
        <f t="array" ref="Y83">IF(OR(ISBLANK(Z83),Z83="N/A"),"",INDEX('ICA 20-21 ELA'!D:D,MATCH(D83,'ICA 20-21 ELA'!A:A,0)))</f>
        <v>44088</v>
      </c>
      <c r="Z83" s="21">
        <v>2473</v>
      </c>
      <c r="AA83" s="21">
        <v>-104</v>
      </c>
      <c r="AB83" s="16" t="str">
        <f t="shared" si="4"/>
        <v>No</v>
      </c>
      <c r="AC83" s="22" t="str">
        <f t="shared" si="5"/>
        <v>No</v>
      </c>
      <c r="AD83" s="26">
        <f t="array" ref="AD83">IF(ISBLANK(AE83),"",INDEX(WPAData!F:F,MATCH(C83,WPAData!A:A,0)))</f>
        <v>44132</v>
      </c>
      <c r="AE83" s="24">
        <v>1</v>
      </c>
      <c r="AF83" s="19" t="str">
        <f t="shared" si="6"/>
        <v>No</v>
      </c>
      <c r="AG83" s="15" t="str">
        <f t="array" ref="AG83">IFERROR(INDEX(LastEngGrade!G:G,MATCH(D83,LastEngGrade!A:A,0)),"")</f>
        <v>B+</v>
      </c>
      <c r="AH83" s="16" t="str">
        <f t="array" ref="AH83">IFERROR(INDEX(LastEngGrade!C:C,MATCH(D83,LastEngGrade!A:A,0)),"")</f>
        <v>AP English Language</v>
      </c>
      <c r="AI83" s="22" t="str">
        <f t="array" ref="AI83">IFERROR(INDEX(LastEngGrade!F:F,MATCH(D83,LastEngGrade!A:A,0)),"")</f>
        <v>P1</v>
      </c>
      <c r="AJ83" s="23">
        <f t="array" ref="AJ83">IFERROR(INDEX(CurrentYearGPA!C:C,MATCH(D83,CurrentYearGPA!B:B,0)),"")</f>
        <v>3.8</v>
      </c>
      <c r="AK83" s="23" t="str">
        <f t="shared" si="7"/>
        <v>No</v>
      </c>
    </row>
    <row r="84" spans="1:37" x14ac:dyDescent="0.2">
      <c r="A84" s="1" t="s">
        <v>68</v>
      </c>
      <c r="B84" s="1" t="s">
        <v>69</v>
      </c>
      <c r="C84" s="1">
        <v>92170</v>
      </c>
      <c r="D84" s="1">
        <v>1591179805</v>
      </c>
      <c r="E84" s="1" t="s">
        <v>155</v>
      </c>
      <c r="F84" s="12">
        <v>38583</v>
      </c>
      <c r="G84" s="13">
        <v>9</v>
      </c>
      <c r="H84" s="1">
        <v>1</v>
      </c>
      <c r="I84" s="14" t="str">
        <f t="array" ref="I84">INDEX('Language Codes'!B:B,MATCH(H84,'Language Codes'!A:A,0))</f>
        <v>Spanish</v>
      </c>
      <c r="J84" s="14" t="s">
        <v>65</v>
      </c>
      <c r="K84" s="15">
        <f t="array" ref="K84">IFERROR(INDEX('18-19 ELPAC Data'!C:C,MATCH(D84,'18-19 ELPAC Data'!B:B,0)),"")</f>
        <v>2</v>
      </c>
      <c r="L84" s="16" t="str">
        <f t="shared" si="8"/>
        <v>Spring 2019</v>
      </c>
      <c r="M84" s="16">
        <f t="array" ref="M84">IFERROR(INDEX('18-19 ELPAC Data'!N:N,MATCH(D84,'18-19 ELPAC Data'!B:B,0)),"")</f>
        <v>3</v>
      </c>
      <c r="N84" s="16">
        <f t="array" ref="N84">IFERROR(INDEX('18-19 ELPAC Data'!Q:Q,MATCH(D84,'18-19 ELPAC Data'!B:B,0)),"")</f>
        <v>2</v>
      </c>
      <c r="O84" s="16">
        <f t="array" ref="O84">IFERROR(INDEX('18-19 ELPAC Data'!F:F,MATCH(D84,'18-19 ELPAC Data'!B:B,0)),"")</f>
        <v>2</v>
      </c>
      <c r="P84" s="16">
        <f t="array" ref="P84">IFERROR(INDEX('18-19 ELPAC Data'!H:H,MATCH(D84,'18-19 ELPAC Data'!B:B,0)),"")</f>
        <v>2</v>
      </c>
      <c r="Q84" s="16">
        <f t="array" ref="Q84">IFERROR(INDEX('18-19 ELPAC Data'!J:J,MATCH(D84,'18-19 ELPAC Data'!B:B,0)),"")</f>
        <v>2</v>
      </c>
      <c r="R84" s="16">
        <f t="array" ref="R84">IFERROR(INDEX('18-19 ELPAC Data'!L:L,MATCH(D84,'18-19 ELPAC Data'!B:B,0)),"")</f>
        <v>2</v>
      </c>
      <c r="S84" s="16" t="s">
        <v>65</v>
      </c>
      <c r="T84" s="17" t="str">
        <f t="shared" si="0"/>
        <v/>
      </c>
      <c r="U84" s="24" t="s">
        <v>66</v>
      </c>
      <c r="V84" s="19" t="str">
        <f t="shared" si="1"/>
        <v>No</v>
      </c>
      <c r="W84" s="19" t="str">
        <f t="shared" si="2"/>
        <v>No</v>
      </c>
      <c r="X84" s="20" t="str">
        <f t="shared" si="3"/>
        <v>No</v>
      </c>
      <c r="Y84" s="25">
        <f t="array" ref="Y84">IF(OR(ISBLANK(Z84),Z84="N/A"),"",INDEX('ICA 20-21 ELA'!D:D,MATCH(D84,'ICA 20-21 ELA'!A:A,0)))</f>
        <v>44084</v>
      </c>
      <c r="Z84" s="21">
        <v>2403</v>
      </c>
      <c r="AA84" s="21">
        <v>-164</v>
      </c>
      <c r="AB84" s="16" t="str">
        <f t="shared" si="4"/>
        <v>No</v>
      </c>
      <c r="AC84" s="22" t="str">
        <f t="shared" si="5"/>
        <v>No</v>
      </c>
      <c r="AD84" s="26">
        <f t="array" ref="AD84">IF(ISBLANK(AE84),"",INDEX(WPAData!F:F,MATCH(C84,WPAData!A:A,0)))</f>
        <v>44131</v>
      </c>
      <c r="AE84" s="24">
        <v>1</v>
      </c>
      <c r="AF84" s="19" t="str">
        <f t="shared" si="6"/>
        <v>No</v>
      </c>
      <c r="AG84" s="15" t="str">
        <f t="array" ref="AG84">IFERROR(INDEX(LastEngGrade!G:G,MATCH(D84,LastEngGrade!A:A,0)),"")</f>
        <v>C</v>
      </c>
      <c r="AH84" s="16" t="str">
        <f t="array" ref="AH84">IFERROR(INDEX(LastEngGrade!C:C,MATCH(D84,LastEngGrade!A:A,0)),"")</f>
        <v>English I</v>
      </c>
      <c r="AI84" s="22" t="str">
        <f t="array" ref="AI84">IFERROR(INDEX(LastEngGrade!F:F,MATCH(D84,LastEngGrade!A:A,0)),"")</f>
        <v>P1</v>
      </c>
      <c r="AJ84" s="23">
        <f t="array" ref="AJ84">IFERROR(INDEX(CurrentYearGPA!C:C,MATCH(D84,CurrentYearGPA!B:B,0)),"")</f>
        <v>2.5</v>
      </c>
      <c r="AK84" s="23" t="str">
        <f t="shared" si="7"/>
        <v>No</v>
      </c>
    </row>
    <row r="85" spans="1:37" x14ac:dyDescent="0.2">
      <c r="A85" s="1" t="s">
        <v>62</v>
      </c>
      <c r="B85" s="1" t="s">
        <v>63</v>
      </c>
      <c r="C85" s="1">
        <v>14214</v>
      </c>
      <c r="D85" s="1">
        <v>9197389901</v>
      </c>
      <c r="E85" s="1" t="s">
        <v>156</v>
      </c>
      <c r="F85" s="12">
        <v>39476</v>
      </c>
      <c r="G85" s="13">
        <v>7</v>
      </c>
      <c r="H85" s="1">
        <v>1</v>
      </c>
      <c r="I85" s="14" t="str">
        <f t="array" ref="I85">INDEX('Language Codes'!B:B,MATCH(H85,'Language Codes'!A:A,0))</f>
        <v>Spanish</v>
      </c>
      <c r="J85" s="14" t="s">
        <v>78</v>
      </c>
      <c r="K85" s="15" t="str">
        <f t="array" ref="K85">IFERROR(INDEX('18-19 ELPAC Data'!C:C,MATCH(D85,'18-19 ELPAC Data'!B:B,0)),"")</f>
        <v/>
      </c>
      <c r="L85" s="16" t="str">
        <f t="shared" si="8"/>
        <v/>
      </c>
      <c r="M85" s="16">
        <f t="array" ref="M85">IFERROR(INDEX('18-19 ELPAC Data'!N:N,MATCH(D85,'18-19 ELPAC Data'!B:B,0)),"")</f>
        <v>0</v>
      </c>
      <c r="N85" s="16">
        <f t="array" ref="N85">IFERROR(INDEX('18-19 ELPAC Data'!Q:Q,MATCH(D85,'18-19 ELPAC Data'!B:B,0)),"")</f>
        <v>0</v>
      </c>
      <c r="O85" s="16" t="str">
        <f t="array" ref="O85">IFERROR(INDEX('18-19 ELPAC Data'!F:F,MATCH(D85,'18-19 ELPAC Data'!B:B,0)),"")</f>
        <v/>
      </c>
      <c r="P85" s="16" t="str">
        <f t="array" ref="P85">IFERROR(INDEX('18-19 ELPAC Data'!H:H,MATCH(D85,'18-19 ELPAC Data'!B:B,0)),"")</f>
        <v/>
      </c>
      <c r="Q85" s="16" t="str">
        <f t="array" ref="Q85">IFERROR(INDEX('18-19 ELPAC Data'!J:J,MATCH(D85,'18-19 ELPAC Data'!B:B,0)),"")</f>
        <v/>
      </c>
      <c r="R85" s="16" t="str">
        <f t="array" ref="R85">IFERROR(INDEX('18-19 ELPAC Data'!L:L,MATCH(D85,'18-19 ELPAC Data'!B:B,0)),"")</f>
        <v/>
      </c>
      <c r="S85" s="16" t="s">
        <v>65</v>
      </c>
      <c r="T85" s="17" t="str">
        <f t="shared" si="0"/>
        <v>Fall 20-21</v>
      </c>
      <c r="U85" s="24">
        <v>172</v>
      </c>
      <c r="V85" s="19" t="str">
        <f t="shared" si="1"/>
        <v>No</v>
      </c>
      <c r="W85" s="19" t="str">
        <f t="shared" si="2"/>
        <v>No</v>
      </c>
      <c r="X85" s="20" t="str">
        <f t="shared" si="3"/>
        <v>No</v>
      </c>
      <c r="Y85" s="21" t="str">
        <f t="array" ref="Y85">IF(OR(ISBLANK(Z85),Z85="N/A"),"",INDEX('ICA 20-21 ELA'!D:D,MATCH(D85,'ICA 20-21 ELA'!A:A,0)))</f>
        <v/>
      </c>
      <c r="Z85" s="21" t="s">
        <v>66</v>
      </c>
      <c r="AA85" s="21" t="s">
        <v>66</v>
      </c>
      <c r="AB85" s="16" t="str">
        <f t="shared" si="4"/>
        <v>No</v>
      </c>
      <c r="AC85" s="22" t="str">
        <f t="shared" si="5"/>
        <v>No</v>
      </c>
      <c r="AD85" s="19" t="str">
        <f t="array" ref="AD85">IF(ISBLANK(AE85),"",INDEX(WPAData!F:F,MATCH(C85,WPAData!A:A,0)))</f>
        <v/>
      </c>
      <c r="AE85" s="19"/>
      <c r="AF85" s="19" t="str">
        <f t="shared" si="6"/>
        <v>No</v>
      </c>
      <c r="AG85" s="15" t="str">
        <f t="array" ref="AG85">IFERROR(INDEX(LastEngGrade!G:G,MATCH(D85,LastEngGrade!A:A,0)),"")</f>
        <v>A+</v>
      </c>
      <c r="AH85" s="16" t="str">
        <f t="array" ref="AH85">IFERROR(INDEX(LastEngGrade!C:C,MATCH(D85,LastEngGrade!A:A,0)),"")</f>
        <v>Humanities 7</v>
      </c>
      <c r="AI85" s="22" t="str">
        <f t="array" ref="AI85">IFERROR(INDEX(LastEngGrade!F:F,MATCH(D85,LastEngGrade!A:A,0)),"")</f>
        <v>Q1</v>
      </c>
      <c r="AJ85" s="23">
        <f t="array" ref="AJ85">IFERROR(INDEX(CurrentYearGPA!C:C,MATCH(D85,CurrentYearGPA!B:B,0)),"")</f>
        <v>3.33</v>
      </c>
      <c r="AK85" s="23" t="str">
        <f t="shared" si="7"/>
        <v>No</v>
      </c>
    </row>
    <row r="86" spans="1:37" x14ac:dyDescent="0.2">
      <c r="A86" s="1" t="s">
        <v>75</v>
      </c>
      <c r="B86" s="1" t="s">
        <v>76</v>
      </c>
      <c r="C86" s="1">
        <v>13078</v>
      </c>
      <c r="D86" s="1">
        <v>6303065668</v>
      </c>
      <c r="E86" s="1" t="s">
        <v>157</v>
      </c>
      <c r="F86" s="12">
        <v>39230</v>
      </c>
      <c r="G86" s="13">
        <v>8</v>
      </c>
      <c r="H86" s="1">
        <v>1</v>
      </c>
      <c r="I86" s="14" t="str">
        <f t="array" ref="I86">INDEX('Language Codes'!B:B,MATCH(H86,'Language Codes'!A:A,0))</f>
        <v>Spanish</v>
      </c>
      <c r="J86" s="14" t="s">
        <v>65</v>
      </c>
      <c r="K86" s="15">
        <f t="array" ref="K86">IFERROR(INDEX('18-19 ELPAC Data'!C:C,MATCH(D86,'18-19 ELPAC Data'!B:B,0)),"")</f>
        <v>3</v>
      </c>
      <c r="L86" s="16" t="str">
        <f t="shared" si="8"/>
        <v>Spring 2019</v>
      </c>
      <c r="M86" s="16">
        <f t="array" ref="M86">IFERROR(INDEX('18-19 ELPAC Data'!N:N,MATCH(D86,'18-19 ELPAC Data'!B:B,0)),"")</f>
        <v>3</v>
      </c>
      <c r="N86" s="16">
        <f t="array" ref="N86">IFERROR(INDEX('18-19 ELPAC Data'!Q:Q,MATCH(D86,'18-19 ELPAC Data'!B:B,0)),"")</f>
        <v>3</v>
      </c>
      <c r="O86" s="16">
        <f t="array" ref="O86">IFERROR(INDEX('18-19 ELPAC Data'!F:F,MATCH(D86,'18-19 ELPAC Data'!B:B,0)),"")</f>
        <v>2</v>
      </c>
      <c r="P86" s="16">
        <f t="array" ref="P86">IFERROR(INDEX('18-19 ELPAC Data'!H:H,MATCH(D86,'18-19 ELPAC Data'!B:B,0)),"")</f>
        <v>3</v>
      </c>
      <c r="Q86" s="16">
        <f t="array" ref="Q86">IFERROR(INDEX('18-19 ELPAC Data'!J:J,MATCH(D86,'18-19 ELPAC Data'!B:B,0)),"")</f>
        <v>2</v>
      </c>
      <c r="R86" s="16">
        <f t="array" ref="R86">IFERROR(INDEX('18-19 ELPAC Data'!L:L,MATCH(D86,'18-19 ELPAC Data'!B:B,0)),"")</f>
        <v>3</v>
      </c>
      <c r="S86" s="16" t="s">
        <v>65</v>
      </c>
      <c r="T86" s="17" t="str">
        <f t="shared" si="0"/>
        <v>Fall 20-21</v>
      </c>
      <c r="U86" s="24">
        <v>209</v>
      </c>
      <c r="V86" s="19" t="str">
        <f t="shared" si="1"/>
        <v>No</v>
      </c>
      <c r="W86" s="19" t="str">
        <f t="shared" si="2"/>
        <v>No</v>
      </c>
      <c r="X86" s="20" t="str">
        <f t="shared" si="3"/>
        <v>No</v>
      </c>
      <c r="Y86" s="21" t="str">
        <f t="array" ref="Y86">IF(OR(ISBLANK(Z86),Z86="N/A"),"",INDEX('ICA 20-21 ELA'!D:D,MATCH(D86,'ICA 20-21 ELA'!A:A,0)))</f>
        <v/>
      </c>
      <c r="Z86" s="21" t="s">
        <v>66</v>
      </c>
      <c r="AA86" s="21" t="s">
        <v>66</v>
      </c>
      <c r="AB86" s="16" t="str">
        <f t="shared" si="4"/>
        <v>No</v>
      </c>
      <c r="AC86" s="22" t="str">
        <f t="shared" si="5"/>
        <v>No</v>
      </c>
      <c r="AD86" s="19" t="str">
        <f t="array" ref="AD86">IF(ISBLANK(AE86),"",INDEX(WPAData!F:F,MATCH(C86,WPAData!A:A,0)))</f>
        <v/>
      </c>
      <c r="AE86" s="19"/>
      <c r="AF86" s="19" t="str">
        <f t="shared" si="6"/>
        <v>No</v>
      </c>
      <c r="AG86" s="15" t="str">
        <f t="array" ref="AG86">IFERROR(INDEX(LastEngGrade!G:G,MATCH(D86,LastEngGrade!A:A,0)),"")</f>
        <v>B</v>
      </c>
      <c r="AH86" s="16" t="str">
        <f t="array" ref="AH86">IFERROR(INDEX(LastEngGrade!C:C,MATCH(D86,LastEngGrade!A:A,0)),"")</f>
        <v>Humanities 8</v>
      </c>
      <c r="AI86" s="22" t="str">
        <f t="array" ref="AI86">IFERROR(INDEX(LastEngGrade!F:F,MATCH(D86,LastEngGrade!A:A,0)),"")</f>
        <v>Q1</v>
      </c>
      <c r="AJ86" s="23">
        <f t="array" ref="AJ86">IFERROR(INDEX(CurrentYearGPA!C:C,MATCH(D86,CurrentYearGPA!B:B,0)),"")</f>
        <v>3.33</v>
      </c>
      <c r="AK86" s="23" t="str">
        <f t="shared" si="7"/>
        <v>No</v>
      </c>
    </row>
    <row r="87" spans="1:37" x14ac:dyDescent="0.2">
      <c r="A87" s="1" t="s">
        <v>62</v>
      </c>
      <c r="B87" s="1" t="s">
        <v>63</v>
      </c>
      <c r="C87" s="1">
        <v>14294</v>
      </c>
      <c r="D87" s="1">
        <v>2296117912</v>
      </c>
      <c r="E87" s="1" t="s">
        <v>158</v>
      </c>
      <c r="F87" s="12">
        <v>40046</v>
      </c>
      <c r="G87" s="13">
        <v>6</v>
      </c>
      <c r="H87" s="1">
        <v>1</v>
      </c>
      <c r="I87" s="14" t="str">
        <f t="array" ref="I87">INDEX('Language Codes'!B:B,MATCH(H87,'Language Codes'!A:A,0))</f>
        <v>Spanish</v>
      </c>
      <c r="J87" s="14" t="s">
        <v>65</v>
      </c>
      <c r="K87" s="15" t="str">
        <f t="array" ref="K87">IFERROR(INDEX('18-19 ELPAC Data'!C:C,MATCH(D87,'18-19 ELPAC Data'!B:B,0)),"")</f>
        <v/>
      </c>
      <c r="L87" s="16" t="str">
        <f t="shared" si="8"/>
        <v/>
      </c>
      <c r="M87" s="16">
        <f t="array" ref="M87">IFERROR(INDEX('18-19 ELPAC Data'!N:N,MATCH(D87,'18-19 ELPAC Data'!B:B,0)),"")</f>
        <v>0</v>
      </c>
      <c r="N87" s="16">
        <f t="array" ref="N87">IFERROR(INDEX('18-19 ELPAC Data'!Q:Q,MATCH(D87,'18-19 ELPAC Data'!B:B,0)),"")</f>
        <v>0</v>
      </c>
      <c r="O87" s="16" t="str">
        <f t="array" ref="O87">IFERROR(INDEX('18-19 ELPAC Data'!F:F,MATCH(D87,'18-19 ELPAC Data'!B:B,0)),"")</f>
        <v/>
      </c>
      <c r="P87" s="16" t="str">
        <f t="array" ref="P87">IFERROR(INDEX('18-19 ELPAC Data'!H:H,MATCH(D87,'18-19 ELPAC Data'!B:B,0)),"")</f>
        <v/>
      </c>
      <c r="Q87" s="16" t="str">
        <f t="array" ref="Q87">IFERROR(INDEX('18-19 ELPAC Data'!J:J,MATCH(D87,'18-19 ELPAC Data'!B:B,0)),"")</f>
        <v/>
      </c>
      <c r="R87" s="16" t="str">
        <f t="array" ref="R87">IFERROR(INDEX('18-19 ELPAC Data'!L:L,MATCH(D87,'18-19 ELPAC Data'!B:B,0)),"")</f>
        <v/>
      </c>
      <c r="S87" s="16" t="s">
        <v>65</v>
      </c>
      <c r="T87" s="17" t="str">
        <f t="shared" si="0"/>
        <v/>
      </c>
      <c r="U87" s="18"/>
      <c r="V87" s="19" t="str">
        <f t="shared" si="1"/>
        <v>No</v>
      </c>
      <c r="W87" s="19" t="str">
        <f t="shared" si="2"/>
        <v>No</v>
      </c>
      <c r="X87" s="20" t="str">
        <f t="shared" si="3"/>
        <v>No</v>
      </c>
      <c r="Y87" s="21" t="str">
        <f t="array" ref="Y87">IF(OR(ISBLANK(Z87),Z87="N/A"),"",INDEX('ICA 20-21 ELA'!D:D,MATCH(D87,'ICA 20-21 ELA'!A:A,0)))</f>
        <v/>
      </c>
      <c r="Z87" s="21" t="s">
        <v>66</v>
      </c>
      <c r="AA87" s="21" t="s">
        <v>66</v>
      </c>
      <c r="AB87" s="16" t="str">
        <f t="shared" si="4"/>
        <v>No</v>
      </c>
      <c r="AC87" s="22" t="str">
        <f t="shared" si="5"/>
        <v>No</v>
      </c>
      <c r="AD87" s="19" t="str">
        <f t="array" ref="AD87">IF(ISBLANK(AE87),"",INDEX(WPAData!F:F,MATCH(C87,WPAData!A:A,0)))</f>
        <v/>
      </c>
      <c r="AE87" s="19"/>
      <c r="AF87" s="19" t="str">
        <f t="shared" si="6"/>
        <v>No</v>
      </c>
      <c r="AG87" s="15" t="str">
        <f t="array" ref="AG87">IFERROR(INDEX(LastEngGrade!G:G,MATCH(D87,LastEngGrade!A:A,0)),"")</f>
        <v>C-</v>
      </c>
      <c r="AH87" s="16" t="str">
        <f t="array" ref="AH87">IFERROR(INDEX(LastEngGrade!C:C,MATCH(D87,LastEngGrade!A:A,0)),"")</f>
        <v>Humanities 6</v>
      </c>
      <c r="AI87" s="22" t="str">
        <f t="array" ref="AI87">IFERROR(INDEX(LastEngGrade!F:F,MATCH(D87,LastEngGrade!A:A,0)),"")</f>
        <v>Q1</v>
      </c>
      <c r="AJ87" s="23">
        <f t="array" ref="AJ87">IFERROR(INDEX(CurrentYearGPA!C:C,MATCH(D87,CurrentYearGPA!B:B,0)),"")</f>
        <v>1</v>
      </c>
      <c r="AK87" s="23" t="str">
        <f t="shared" si="7"/>
        <v>No</v>
      </c>
    </row>
    <row r="88" spans="1:37" x14ac:dyDescent="0.2">
      <c r="A88" s="1" t="s">
        <v>62</v>
      </c>
      <c r="B88" s="1" t="s">
        <v>63</v>
      </c>
      <c r="C88" s="1">
        <v>92172</v>
      </c>
      <c r="D88" s="1">
        <v>7102596565</v>
      </c>
      <c r="E88" s="1" t="s">
        <v>159</v>
      </c>
      <c r="F88" s="12">
        <v>38756</v>
      </c>
      <c r="G88" s="13">
        <v>8</v>
      </c>
      <c r="H88" s="1">
        <v>1</v>
      </c>
      <c r="I88" s="14" t="str">
        <f t="array" ref="I88">INDEX('Language Codes'!B:B,MATCH(H88,'Language Codes'!A:A,0))</f>
        <v>Spanish</v>
      </c>
      <c r="J88" s="14" t="s">
        <v>78</v>
      </c>
      <c r="K88" s="15">
        <f t="array" ref="K88">IFERROR(INDEX('18-19 ELPAC Data'!C:C,MATCH(D88,'18-19 ELPAC Data'!B:B,0)),"")</f>
        <v>2</v>
      </c>
      <c r="L88" s="16" t="str">
        <f t="shared" si="8"/>
        <v>Spring 2019</v>
      </c>
      <c r="M88" s="16">
        <f t="array" ref="M88">IFERROR(INDEX('18-19 ELPAC Data'!N:N,MATCH(D88,'18-19 ELPAC Data'!B:B,0)),"")</f>
        <v>3</v>
      </c>
      <c r="N88" s="16">
        <f t="array" ref="N88">IFERROR(INDEX('18-19 ELPAC Data'!Q:Q,MATCH(D88,'18-19 ELPAC Data'!B:B,0)),"")</f>
        <v>1</v>
      </c>
      <c r="O88" s="16">
        <f t="array" ref="O88">IFERROR(INDEX('18-19 ELPAC Data'!F:F,MATCH(D88,'18-19 ELPAC Data'!B:B,0)),"")</f>
        <v>1</v>
      </c>
      <c r="P88" s="16">
        <f t="array" ref="P88">IFERROR(INDEX('18-19 ELPAC Data'!H:H,MATCH(D88,'18-19 ELPAC Data'!B:B,0)),"")</f>
        <v>3</v>
      </c>
      <c r="Q88" s="16">
        <f t="array" ref="Q88">IFERROR(INDEX('18-19 ELPAC Data'!J:J,MATCH(D88,'18-19 ELPAC Data'!B:B,0)),"")</f>
        <v>1</v>
      </c>
      <c r="R88" s="16">
        <f t="array" ref="R88">IFERROR(INDEX('18-19 ELPAC Data'!L:L,MATCH(D88,'18-19 ELPAC Data'!B:B,0)),"")</f>
        <v>1</v>
      </c>
      <c r="S88" s="16" t="s">
        <v>65</v>
      </c>
      <c r="T88" s="17" t="str">
        <f t="shared" si="0"/>
        <v>Fall 20-21</v>
      </c>
      <c r="U88" s="24">
        <v>173</v>
      </c>
      <c r="V88" s="19" t="str">
        <f t="shared" si="1"/>
        <v>No</v>
      </c>
      <c r="W88" s="19" t="str">
        <f t="shared" si="2"/>
        <v>No</v>
      </c>
      <c r="X88" s="20" t="str">
        <f t="shared" si="3"/>
        <v>No</v>
      </c>
      <c r="Y88" s="21" t="str">
        <f t="array" ref="Y88">IF(OR(ISBLANK(Z88),Z88="N/A"),"",INDEX('ICA 20-21 ELA'!D:D,MATCH(D88,'ICA 20-21 ELA'!A:A,0)))</f>
        <v/>
      </c>
      <c r="Z88" s="21" t="s">
        <v>66</v>
      </c>
      <c r="AA88" s="21" t="s">
        <v>66</v>
      </c>
      <c r="AB88" s="16" t="str">
        <f t="shared" si="4"/>
        <v>No</v>
      </c>
      <c r="AC88" s="22" t="str">
        <f t="shared" si="5"/>
        <v>No</v>
      </c>
      <c r="AD88" s="19" t="str">
        <f t="array" ref="AD88">IF(ISBLANK(AE88),"",INDEX(WPAData!F:F,MATCH(C88,WPAData!A:A,0)))</f>
        <v/>
      </c>
      <c r="AE88" s="19"/>
      <c r="AF88" s="19" t="str">
        <f t="shared" si="6"/>
        <v>No</v>
      </c>
      <c r="AG88" s="15" t="str">
        <f t="array" ref="AG88">IFERROR(INDEX(LastEngGrade!G:G,MATCH(D88,LastEngGrade!A:A,0)),"")</f>
        <v>C-</v>
      </c>
      <c r="AH88" s="16" t="str">
        <f t="array" ref="AH88">IFERROR(INDEX(LastEngGrade!C:C,MATCH(D88,LastEngGrade!A:A,0)),"")</f>
        <v>Humanities 8</v>
      </c>
      <c r="AI88" s="22" t="str">
        <f t="array" ref="AI88">IFERROR(INDEX(LastEngGrade!F:F,MATCH(D88,LastEngGrade!A:A,0)),"")</f>
        <v>Q1</v>
      </c>
      <c r="AJ88" s="23">
        <f t="array" ref="AJ88">IFERROR(INDEX(CurrentYearGPA!C:C,MATCH(D88,CurrentYearGPA!B:B,0)),"")</f>
        <v>1.67</v>
      </c>
      <c r="AK88" s="23" t="str">
        <f t="shared" si="7"/>
        <v>No</v>
      </c>
    </row>
    <row r="89" spans="1:37" x14ac:dyDescent="0.2">
      <c r="A89" s="1" t="s">
        <v>62</v>
      </c>
      <c r="B89" s="1" t="s">
        <v>63</v>
      </c>
      <c r="C89" s="1">
        <v>12981</v>
      </c>
      <c r="D89" s="1">
        <v>2518504492</v>
      </c>
      <c r="E89" s="1" t="s">
        <v>160</v>
      </c>
      <c r="F89" s="27">
        <v>39447</v>
      </c>
      <c r="G89" s="13">
        <v>7</v>
      </c>
      <c r="H89" s="1">
        <v>1</v>
      </c>
      <c r="I89" s="14" t="str">
        <f t="array" ref="I89">INDEX('Language Codes'!B:B,MATCH(H89,'Language Codes'!A:A,0))</f>
        <v>Spanish</v>
      </c>
      <c r="J89" s="14" t="s">
        <v>65</v>
      </c>
      <c r="K89" s="15">
        <f t="array" ref="K89">IFERROR(INDEX('18-19 ELPAC Data'!C:C,MATCH(D89,'18-19 ELPAC Data'!B:B,0)),"")</f>
        <v>4</v>
      </c>
      <c r="L89" s="16" t="str">
        <f t="shared" si="8"/>
        <v>Spring 2019</v>
      </c>
      <c r="M89" s="16">
        <f t="array" ref="M89">IFERROR(INDEX('18-19 ELPAC Data'!N:N,MATCH(D89,'18-19 ELPAC Data'!B:B,0)),"")</f>
        <v>4</v>
      </c>
      <c r="N89" s="16">
        <f t="array" ref="N89">IFERROR(INDEX('18-19 ELPAC Data'!Q:Q,MATCH(D89,'18-19 ELPAC Data'!B:B,0)),"")</f>
        <v>2</v>
      </c>
      <c r="O89" s="16">
        <f t="array" ref="O89">IFERROR(INDEX('18-19 ELPAC Data'!F:F,MATCH(D89,'18-19 ELPAC Data'!B:B,0)),"")</f>
        <v>3</v>
      </c>
      <c r="P89" s="16">
        <f t="array" ref="P89">IFERROR(INDEX('18-19 ELPAC Data'!H:H,MATCH(D89,'18-19 ELPAC Data'!B:B,0)),"")</f>
        <v>3</v>
      </c>
      <c r="Q89" s="16">
        <f t="array" ref="Q89">IFERROR(INDEX('18-19 ELPAC Data'!J:J,MATCH(D89,'18-19 ELPAC Data'!B:B,0)),"")</f>
        <v>3</v>
      </c>
      <c r="R89" s="16">
        <f t="array" ref="R89">IFERROR(INDEX('18-19 ELPAC Data'!L:L,MATCH(D89,'18-19 ELPAC Data'!B:B,0)),"")</f>
        <v>2</v>
      </c>
      <c r="S89" s="16" t="s">
        <v>65</v>
      </c>
      <c r="T89" s="17" t="str">
        <f t="shared" si="0"/>
        <v>Fall 20-21</v>
      </c>
      <c r="U89" s="24">
        <v>203</v>
      </c>
      <c r="V89" s="19" t="str">
        <f t="shared" si="1"/>
        <v>No</v>
      </c>
      <c r="W89" s="19" t="str">
        <f t="shared" si="2"/>
        <v>No</v>
      </c>
      <c r="X89" s="20" t="str">
        <f t="shared" si="3"/>
        <v>No</v>
      </c>
      <c r="Y89" s="21" t="str">
        <f t="array" ref="Y89">IF(OR(ISBLANK(Z89),Z89="N/A"),"",INDEX('ICA 20-21 ELA'!D:D,MATCH(D89,'ICA 20-21 ELA'!A:A,0)))</f>
        <v/>
      </c>
      <c r="Z89" s="21" t="s">
        <v>66</v>
      </c>
      <c r="AA89" s="21" t="s">
        <v>66</v>
      </c>
      <c r="AB89" s="16" t="str">
        <f t="shared" si="4"/>
        <v>No</v>
      </c>
      <c r="AC89" s="22" t="str">
        <f t="shared" si="5"/>
        <v>No</v>
      </c>
      <c r="AD89" s="19" t="str">
        <f t="array" ref="AD89">IF(ISBLANK(AE89),"",INDEX(WPAData!F:F,MATCH(C89,WPAData!A:A,0)))</f>
        <v/>
      </c>
      <c r="AE89" s="19"/>
      <c r="AF89" s="19" t="str">
        <f t="shared" si="6"/>
        <v>No</v>
      </c>
      <c r="AG89" s="15" t="str">
        <f t="array" ref="AG89">IFERROR(INDEX(LastEngGrade!G:G,MATCH(D89,LastEngGrade!A:A,0)),"")</f>
        <v>C-</v>
      </c>
      <c r="AH89" s="16" t="str">
        <f t="array" ref="AH89">IFERROR(INDEX(LastEngGrade!C:C,MATCH(D89,LastEngGrade!A:A,0)),"")</f>
        <v>Humanities 7</v>
      </c>
      <c r="AI89" s="22" t="str">
        <f t="array" ref="AI89">IFERROR(INDEX(LastEngGrade!F:F,MATCH(D89,LastEngGrade!A:A,0)),"")</f>
        <v>Q1</v>
      </c>
      <c r="AJ89" s="23">
        <f t="array" ref="AJ89">IFERROR(INDEX(CurrentYearGPA!C:C,MATCH(D89,CurrentYearGPA!B:B,0)),"")</f>
        <v>2</v>
      </c>
      <c r="AK89" s="23" t="str">
        <f t="shared" si="7"/>
        <v>No</v>
      </c>
    </row>
    <row r="90" spans="1:37" x14ac:dyDescent="0.2">
      <c r="A90" s="1" t="s">
        <v>71</v>
      </c>
      <c r="B90" s="1" t="s">
        <v>72</v>
      </c>
      <c r="C90" s="1">
        <v>12151</v>
      </c>
      <c r="D90" s="1">
        <v>5107042956</v>
      </c>
      <c r="E90" s="1" t="s">
        <v>161</v>
      </c>
      <c r="F90" s="12">
        <v>38261</v>
      </c>
      <c r="G90" s="13">
        <v>10</v>
      </c>
      <c r="H90" s="1">
        <v>1</v>
      </c>
      <c r="I90" s="14" t="str">
        <f t="array" ref="I90">INDEX('Language Codes'!B:B,MATCH(H90,'Language Codes'!A:A,0))</f>
        <v>Spanish</v>
      </c>
      <c r="J90" s="14" t="s">
        <v>65</v>
      </c>
      <c r="K90" s="15">
        <f t="array" ref="K90">IFERROR(INDEX('18-19 ELPAC Data'!C:C,MATCH(D90,'18-19 ELPAC Data'!B:B,0)),"")</f>
        <v>3</v>
      </c>
      <c r="L90" s="16" t="str">
        <f t="shared" si="8"/>
        <v>Spring 2019</v>
      </c>
      <c r="M90" s="16">
        <f t="array" ref="M90">IFERROR(INDEX('18-19 ELPAC Data'!N:N,MATCH(D90,'18-19 ELPAC Data'!B:B,0)),"")</f>
        <v>4</v>
      </c>
      <c r="N90" s="16">
        <f t="array" ref="N90">IFERROR(INDEX('18-19 ELPAC Data'!Q:Q,MATCH(D90,'18-19 ELPAC Data'!B:B,0)),"")</f>
        <v>1</v>
      </c>
      <c r="O90" s="16">
        <f t="array" ref="O90">IFERROR(INDEX('18-19 ELPAC Data'!F:F,MATCH(D90,'18-19 ELPAC Data'!B:B,0)),"")</f>
        <v>2</v>
      </c>
      <c r="P90" s="16">
        <f t="array" ref="P90">IFERROR(INDEX('18-19 ELPAC Data'!H:H,MATCH(D90,'18-19 ELPAC Data'!B:B,0)),"")</f>
        <v>3</v>
      </c>
      <c r="Q90" s="16">
        <f t="array" ref="Q90">IFERROR(INDEX('18-19 ELPAC Data'!J:J,MATCH(D90,'18-19 ELPAC Data'!B:B,0)),"")</f>
        <v>1</v>
      </c>
      <c r="R90" s="16">
        <f t="array" ref="R90">IFERROR(INDEX('18-19 ELPAC Data'!L:L,MATCH(D90,'18-19 ELPAC Data'!B:B,0)),"")</f>
        <v>2</v>
      </c>
      <c r="S90" s="16" t="s">
        <v>65</v>
      </c>
      <c r="T90" s="17" t="str">
        <f t="shared" si="0"/>
        <v/>
      </c>
      <c r="U90" s="24" t="s">
        <v>66</v>
      </c>
      <c r="V90" s="19" t="str">
        <f t="shared" si="1"/>
        <v>No</v>
      </c>
      <c r="W90" s="19" t="str">
        <f t="shared" si="2"/>
        <v>No</v>
      </c>
      <c r="X90" s="20" t="str">
        <f t="shared" si="3"/>
        <v>No</v>
      </c>
      <c r="Y90" s="21" t="str">
        <f t="array" ref="Y90">IF(OR(ISBLANK(Z90),Z90="N/A"),"",INDEX('ICA 20-21 ELA'!D:D,MATCH(D90,'ICA 20-21 ELA'!A:A,0)))</f>
        <v/>
      </c>
      <c r="Z90" s="16"/>
      <c r="AA90" s="16"/>
      <c r="AB90" s="16" t="str">
        <f t="shared" si="4"/>
        <v>No</v>
      </c>
      <c r="AC90" s="22" t="str">
        <f t="shared" si="5"/>
        <v>No</v>
      </c>
      <c r="AD90" s="19" t="str">
        <f t="array" ref="AD90">IF(ISBLANK(AE90),"",INDEX(WPAData!F:F,MATCH(C90,WPAData!A:A,0)))</f>
        <v/>
      </c>
      <c r="AE90" s="19"/>
      <c r="AF90" s="19" t="str">
        <f t="shared" si="6"/>
        <v>No</v>
      </c>
      <c r="AG90" s="15" t="str">
        <f t="array" ref="AG90">IFERROR(INDEX(LastEngGrade!G:G,MATCH(D90,LastEngGrade!A:A,0)),"")</f>
        <v>F</v>
      </c>
      <c r="AH90" s="16" t="str">
        <f t="array" ref="AH90">IFERROR(INDEX(LastEngGrade!C:C,MATCH(D90,LastEngGrade!A:A,0)),"")</f>
        <v>English II</v>
      </c>
      <c r="AI90" s="22" t="str">
        <f t="array" ref="AI90">IFERROR(INDEX(LastEngGrade!F:F,MATCH(D90,LastEngGrade!A:A,0)),"")</f>
        <v>Q1</v>
      </c>
      <c r="AJ90" s="23">
        <f t="array" ref="AJ90">IFERROR(INDEX(CurrentYearGPA!C:C,MATCH(D90,CurrentYearGPA!B:B,0)),"")</f>
        <v>1</v>
      </c>
      <c r="AK90" s="23" t="str">
        <f t="shared" si="7"/>
        <v>No</v>
      </c>
    </row>
    <row r="91" spans="1:37" x14ac:dyDescent="0.2">
      <c r="A91" s="1" t="s">
        <v>68</v>
      </c>
      <c r="B91" s="1" t="s">
        <v>69</v>
      </c>
      <c r="C91" s="1">
        <v>12551</v>
      </c>
      <c r="D91" s="1">
        <v>8205147641</v>
      </c>
      <c r="E91" s="1" t="s">
        <v>162</v>
      </c>
      <c r="F91" s="12">
        <v>38911</v>
      </c>
      <c r="G91" s="13">
        <v>9</v>
      </c>
      <c r="H91" s="1">
        <v>1</v>
      </c>
      <c r="I91" s="14" t="str">
        <f t="array" ref="I91">INDEX('Language Codes'!B:B,MATCH(H91,'Language Codes'!A:A,0))</f>
        <v>Spanish</v>
      </c>
      <c r="J91" s="14" t="s">
        <v>65</v>
      </c>
      <c r="K91" s="15">
        <f t="array" ref="K91">IFERROR(INDEX('18-19 ELPAC Data'!C:C,MATCH(D91,'18-19 ELPAC Data'!B:B,0)),"")</f>
        <v>3</v>
      </c>
      <c r="L91" s="16" t="str">
        <f t="shared" si="8"/>
        <v>Spring 2019</v>
      </c>
      <c r="M91" s="16">
        <f t="array" ref="M91">IFERROR(INDEX('18-19 ELPAC Data'!N:N,MATCH(D91,'18-19 ELPAC Data'!B:B,0)),"")</f>
        <v>4</v>
      </c>
      <c r="N91" s="16">
        <f t="array" ref="N91">IFERROR(INDEX('18-19 ELPAC Data'!Q:Q,MATCH(D91,'18-19 ELPAC Data'!B:B,0)),"")</f>
        <v>2</v>
      </c>
      <c r="O91" s="16">
        <f t="array" ref="O91">IFERROR(INDEX('18-19 ELPAC Data'!F:F,MATCH(D91,'18-19 ELPAC Data'!B:B,0)),"")</f>
        <v>2</v>
      </c>
      <c r="P91" s="16">
        <f t="array" ref="P91">IFERROR(INDEX('18-19 ELPAC Data'!H:H,MATCH(D91,'18-19 ELPAC Data'!B:B,0)),"")</f>
        <v>3</v>
      </c>
      <c r="Q91" s="16">
        <f t="array" ref="Q91">IFERROR(INDEX('18-19 ELPAC Data'!J:J,MATCH(D91,'18-19 ELPAC Data'!B:B,0)),"")</f>
        <v>2</v>
      </c>
      <c r="R91" s="16">
        <f t="array" ref="R91">IFERROR(INDEX('18-19 ELPAC Data'!L:L,MATCH(D91,'18-19 ELPAC Data'!B:B,0)),"")</f>
        <v>2</v>
      </c>
      <c r="S91" s="16" t="s">
        <v>65</v>
      </c>
      <c r="T91" s="17" t="str">
        <f t="shared" si="0"/>
        <v/>
      </c>
      <c r="U91" s="24" t="s">
        <v>66</v>
      </c>
      <c r="V91" s="19" t="str">
        <f t="shared" si="1"/>
        <v>No</v>
      </c>
      <c r="W91" s="19" t="str">
        <f t="shared" si="2"/>
        <v>No</v>
      </c>
      <c r="X91" s="20" t="str">
        <f t="shared" si="3"/>
        <v>No</v>
      </c>
      <c r="Y91" s="21" t="str">
        <f t="array" ref="Y91">IF(OR(ISBLANK(Z91),Z91="N/A"),"",INDEX('ICA 20-21 ELA'!D:D,MATCH(D91,'ICA 20-21 ELA'!A:A,0)))</f>
        <v/>
      </c>
      <c r="Z91" s="16"/>
      <c r="AA91" s="16"/>
      <c r="AB91" s="16" t="str">
        <f t="shared" si="4"/>
        <v>No</v>
      </c>
      <c r="AC91" s="22" t="str">
        <f t="shared" si="5"/>
        <v>No</v>
      </c>
      <c r="AD91" s="26">
        <f t="array" ref="AD91">IF(ISBLANK(AE91),"",INDEX(WPAData!F:F,MATCH(C91,WPAData!A:A,0)))</f>
        <v>44123</v>
      </c>
      <c r="AE91" s="24">
        <v>2</v>
      </c>
      <c r="AF91" s="19" t="str">
        <f t="shared" si="6"/>
        <v>No</v>
      </c>
      <c r="AG91" s="15" t="str">
        <f t="array" ref="AG91">IFERROR(INDEX(LastEngGrade!G:G,MATCH(D91,LastEngGrade!A:A,0)),"")</f>
        <v>F</v>
      </c>
      <c r="AH91" s="16" t="str">
        <f t="array" ref="AH91">IFERROR(INDEX(LastEngGrade!C:C,MATCH(D91,LastEngGrade!A:A,0)),"")</f>
        <v>English I</v>
      </c>
      <c r="AI91" s="22" t="str">
        <f t="array" ref="AI91">IFERROR(INDEX(LastEngGrade!F:F,MATCH(D91,LastEngGrade!A:A,0)),"")</f>
        <v>P1</v>
      </c>
      <c r="AJ91" s="23">
        <f t="array" ref="AJ91">IFERROR(INDEX(CurrentYearGPA!C:C,MATCH(D91,CurrentYearGPA!B:B,0)),"")</f>
        <v>0.25</v>
      </c>
      <c r="AK91" s="23" t="str">
        <f t="shared" si="7"/>
        <v>No</v>
      </c>
    </row>
    <row r="92" spans="1:37" x14ac:dyDescent="0.2">
      <c r="A92" s="1" t="s">
        <v>68</v>
      </c>
      <c r="B92" s="1" t="s">
        <v>69</v>
      </c>
      <c r="C92" s="1">
        <v>90249</v>
      </c>
      <c r="D92" s="1">
        <v>8423148971</v>
      </c>
      <c r="E92" s="1" t="s">
        <v>163</v>
      </c>
      <c r="F92" s="12">
        <v>38821</v>
      </c>
      <c r="G92" s="13">
        <v>9</v>
      </c>
      <c r="H92" s="1">
        <v>1</v>
      </c>
      <c r="I92" s="14" t="str">
        <f t="array" ref="I92">INDEX('Language Codes'!B:B,MATCH(H92,'Language Codes'!A:A,0))</f>
        <v>Spanish</v>
      </c>
      <c r="J92" s="14" t="s">
        <v>65</v>
      </c>
      <c r="K92" s="15">
        <f t="array" ref="K92">IFERROR(INDEX('18-19 ELPAC Data'!C:C,MATCH(D92,'18-19 ELPAC Data'!B:B,0)),"")</f>
        <v>3</v>
      </c>
      <c r="L92" s="16" t="str">
        <f t="shared" si="8"/>
        <v>Spring 2019</v>
      </c>
      <c r="M92" s="16">
        <f t="array" ref="M92">IFERROR(INDEX('18-19 ELPAC Data'!N:N,MATCH(D92,'18-19 ELPAC Data'!B:B,0)),"")</f>
        <v>4</v>
      </c>
      <c r="N92" s="16">
        <f t="array" ref="N92">IFERROR(INDEX('18-19 ELPAC Data'!Q:Q,MATCH(D92,'18-19 ELPAC Data'!B:B,0)),"")</f>
        <v>3</v>
      </c>
      <c r="O92" s="16">
        <f t="array" ref="O92">IFERROR(INDEX('18-19 ELPAC Data'!F:F,MATCH(D92,'18-19 ELPAC Data'!B:B,0)),"")</f>
        <v>2</v>
      </c>
      <c r="P92" s="16">
        <f t="array" ref="P92">IFERROR(INDEX('18-19 ELPAC Data'!H:H,MATCH(D92,'18-19 ELPAC Data'!B:B,0)),"")</f>
        <v>3</v>
      </c>
      <c r="Q92" s="16">
        <f t="array" ref="Q92">IFERROR(INDEX('18-19 ELPAC Data'!J:J,MATCH(D92,'18-19 ELPAC Data'!B:B,0)),"")</f>
        <v>2</v>
      </c>
      <c r="R92" s="16">
        <f t="array" ref="R92">IFERROR(INDEX('18-19 ELPAC Data'!L:L,MATCH(D92,'18-19 ELPAC Data'!B:B,0)),"")</f>
        <v>3</v>
      </c>
      <c r="S92" s="16" t="s">
        <v>65</v>
      </c>
      <c r="T92" s="17" t="str">
        <f t="shared" si="0"/>
        <v/>
      </c>
      <c r="U92" s="24" t="s">
        <v>66</v>
      </c>
      <c r="V92" s="19" t="str">
        <f t="shared" si="1"/>
        <v>No</v>
      </c>
      <c r="W92" s="19" t="str">
        <f t="shared" si="2"/>
        <v>No</v>
      </c>
      <c r="X92" s="20" t="str">
        <f t="shared" si="3"/>
        <v>No</v>
      </c>
      <c r="Y92" s="21" t="str">
        <f t="array" ref="Y92">IF(OR(ISBLANK(Z92),Z92="N/A"),"",INDEX('ICA 20-21 ELA'!D:D,MATCH(D92,'ICA 20-21 ELA'!A:A,0)))</f>
        <v/>
      </c>
      <c r="Z92" s="16"/>
      <c r="AA92" s="16"/>
      <c r="AB92" s="16" t="str">
        <f t="shared" si="4"/>
        <v>No</v>
      </c>
      <c r="AC92" s="22" t="str">
        <f t="shared" si="5"/>
        <v>No</v>
      </c>
      <c r="AD92" s="19" t="str">
        <f t="array" ref="AD92">IF(ISBLANK(AE92),"",INDEX(WPAData!F:F,MATCH(C92,WPAData!A:A,0)))</f>
        <v/>
      </c>
      <c r="AE92" s="19"/>
      <c r="AF92" s="19" t="str">
        <f t="shared" si="6"/>
        <v>No</v>
      </c>
      <c r="AG92" s="15" t="str">
        <f t="array" ref="AG92">IFERROR(INDEX(LastEngGrade!G:G,MATCH(D92,LastEngGrade!A:A,0)),"")</f>
        <v>C</v>
      </c>
      <c r="AH92" s="16" t="str">
        <f t="array" ref="AH92">IFERROR(INDEX(LastEngGrade!C:C,MATCH(D92,LastEngGrade!A:A,0)),"")</f>
        <v>English I</v>
      </c>
      <c r="AI92" s="22" t="str">
        <f t="array" ref="AI92">IFERROR(INDEX(LastEngGrade!F:F,MATCH(D92,LastEngGrade!A:A,0)),"")</f>
        <v>P1</v>
      </c>
      <c r="AJ92" s="23">
        <f t="array" ref="AJ92">IFERROR(INDEX(CurrentYearGPA!C:C,MATCH(D92,CurrentYearGPA!B:B,0)),"")</f>
        <v>1.25</v>
      </c>
      <c r="AK92" s="23" t="str">
        <f t="shared" si="7"/>
        <v>No</v>
      </c>
    </row>
    <row r="93" spans="1:37" x14ac:dyDescent="0.2">
      <c r="A93" s="1" t="s">
        <v>75</v>
      </c>
      <c r="B93" s="1" t="s">
        <v>76</v>
      </c>
      <c r="C93" s="1">
        <v>13540</v>
      </c>
      <c r="D93" s="1">
        <v>5755068358</v>
      </c>
      <c r="E93" s="1" t="s">
        <v>164</v>
      </c>
      <c r="F93" s="12">
        <v>39496</v>
      </c>
      <c r="G93" s="13">
        <v>7</v>
      </c>
      <c r="H93" s="1">
        <v>1</v>
      </c>
      <c r="I93" s="14" t="str">
        <f t="array" ref="I93">INDEX('Language Codes'!B:B,MATCH(H93,'Language Codes'!A:A,0))</f>
        <v>Spanish</v>
      </c>
      <c r="J93" s="14" t="s">
        <v>65</v>
      </c>
      <c r="K93" s="15">
        <f t="array" ref="K93">IFERROR(INDEX('18-19 ELPAC Data'!C:C,MATCH(D93,'18-19 ELPAC Data'!B:B,0)),"")</f>
        <v>3</v>
      </c>
      <c r="L93" s="16" t="str">
        <f t="shared" si="8"/>
        <v>Spring 2019</v>
      </c>
      <c r="M93" s="16">
        <f t="array" ref="M93">IFERROR(INDEX('18-19 ELPAC Data'!N:N,MATCH(D93,'18-19 ELPAC Data'!B:B,0)),"")</f>
        <v>3</v>
      </c>
      <c r="N93" s="16">
        <f t="array" ref="N93">IFERROR(INDEX('18-19 ELPAC Data'!Q:Q,MATCH(D93,'18-19 ELPAC Data'!B:B,0)),"")</f>
        <v>3</v>
      </c>
      <c r="O93" s="16">
        <f t="array" ref="O93">IFERROR(INDEX('18-19 ELPAC Data'!F:F,MATCH(D93,'18-19 ELPAC Data'!B:B,0)),"")</f>
        <v>2</v>
      </c>
      <c r="P93" s="16">
        <f t="array" ref="P93">IFERROR(INDEX('18-19 ELPAC Data'!H:H,MATCH(D93,'18-19 ELPAC Data'!B:B,0)),"")</f>
        <v>3</v>
      </c>
      <c r="Q93" s="16">
        <f t="array" ref="Q93">IFERROR(INDEX('18-19 ELPAC Data'!J:J,MATCH(D93,'18-19 ELPAC Data'!B:B,0)),"")</f>
        <v>2</v>
      </c>
      <c r="R93" s="16">
        <f t="array" ref="R93">IFERROR(INDEX('18-19 ELPAC Data'!L:L,MATCH(D93,'18-19 ELPAC Data'!B:B,0)),"")</f>
        <v>2</v>
      </c>
      <c r="S93" s="16" t="s">
        <v>65</v>
      </c>
      <c r="T93" s="17" t="str">
        <f t="shared" si="0"/>
        <v>Fall 20-21</v>
      </c>
      <c r="U93" s="24">
        <v>199</v>
      </c>
      <c r="V93" s="19" t="str">
        <f t="shared" si="1"/>
        <v>No</v>
      </c>
      <c r="W93" s="19" t="str">
        <f t="shared" si="2"/>
        <v>No</v>
      </c>
      <c r="X93" s="20" t="str">
        <f t="shared" si="3"/>
        <v>No</v>
      </c>
      <c r="Y93" s="21" t="str">
        <f t="array" ref="Y93">IF(OR(ISBLANK(Z93),Z93="N/A"),"",INDEX('ICA 20-21 ELA'!D:D,MATCH(D93,'ICA 20-21 ELA'!A:A,0)))</f>
        <v/>
      </c>
      <c r="Z93" s="21" t="s">
        <v>66</v>
      </c>
      <c r="AA93" s="21" t="s">
        <v>66</v>
      </c>
      <c r="AB93" s="16" t="str">
        <f t="shared" si="4"/>
        <v>No</v>
      </c>
      <c r="AC93" s="22" t="str">
        <f t="shared" si="5"/>
        <v>No</v>
      </c>
      <c r="AD93" s="19" t="str">
        <f t="array" ref="AD93">IF(ISBLANK(AE93),"",INDEX(WPAData!F:F,MATCH(C93,WPAData!A:A,0)))</f>
        <v/>
      </c>
      <c r="AE93" s="19"/>
      <c r="AF93" s="19" t="str">
        <f t="shared" si="6"/>
        <v>No</v>
      </c>
      <c r="AG93" s="15" t="str">
        <f t="array" ref="AG93">IFERROR(INDEX(LastEngGrade!G:G,MATCH(D93,LastEngGrade!A:A,0)),"")</f>
        <v>C+</v>
      </c>
      <c r="AH93" s="16" t="str">
        <f t="array" ref="AH93">IFERROR(INDEX(LastEngGrade!C:C,MATCH(D93,LastEngGrade!A:A,0)),"")</f>
        <v>Humanities 7</v>
      </c>
      <c r="AI93" s="22" t="str">
        <f t="array" ref="AI93">IFERROR(INDEX(LastEngGrade!F:F,MATCH(D93,LastEngGrade!A:A,0)),"")</f>
        <v>Q1</v>
      </c>
      <c r="AJ93" s="23">
        <f t="array" ref="AJ93">IFERROR(INDEX(CurrentYearGPA!C:C,MATCH(D93,CurrentYearGPA!B:B,0)),"")</f>
        <v>1</v>
      </c>
      <c r="AK93" s="23" t="str">
        <f t="shared" si="7"/>
        <v>No</v>
      </c>
    </row>
    <row r="94" spans="1:37" x14ac:dyDescent="0.2">
      <c r="A94" s="1" t="s">
        <v>75</v>
      </c>
      <c r="B94" s="1" t="s">
        <v>76</v>
      </c>
      <c r="C94" s="1">
        <v>13539</v>
      </c>
      <c r="D94" s="1">
        <v>6126865918</v>
      </c>
      <c r="E94" s="1" t="s">
        <v>165</v>
      </c>
      <c r="F94" s="12">
        <v>39491</v>
      </c>
      <c r="G94" s="13">
        <v>7</v>
      </c>
      <c r="H94" s="1">
        <v>1</v>
      </c>
      <c r="I94" s="14" t="str">
        <f t="array" ref="I94">INDEX('Language Codes'!B:B,MATCH(H94,'Language Codes'!A:A,0))</f>
        <v>Spanish</v>
      </c>
      <c r="J94" s="14" t="s">
        <v>65</v>
      </c>
      <c r="K94" s="15">
        <f t="array" ref="K94">IFERROR(INDEX('18-19 ELPAC Data'!C:C,MATCH(D94,'18-19 ELPAC Data'!B:B,0)),"")</f>
        <v>3</v>
      </c>
      <c r="L94" s="16" t="str">
        <f t="shared" si="8"/>
        <v>Spring 2019</v>
      </c>
      <c r="M94" s="16">
        <f t="array" ref="M94">IFERROR(INDEX('18-19 ELPAC Data'!N:N,MATCH(D94,'18-19 ELPAC Data'!B:B,0)),"")</f>
        <v>3</v>
      </c>
      <c r="N94" s="16">
        <f t="array" ref="N94">IFERROR(INDEX('18-19 ELPAC Data'!Q:Q,MATCH(D94,'18-19 ELPAC Data'!B:B,0)),"")</f>
        <v>3</v>
      </c>
      <c r="O94" s="16">
        <f t="array" ref="O94">IFERROR(INDEX('18-19 ELPAC Data'!F:F,MATCH(D94,'18-19 ELPAC Data'!B:B,0)),"")</f>
        <v>2</v>
      </c>
      <c r="P94" s="16">
        <f t="array" ref="P94">IFERROR(INDEX('18-19 ELPAC Data'!H:H,MATCH(D94,'18-19 ELPAC Data'!B:B,0)),"")</f>
        <v>3</v>
      </c>
      <c r="Q94" s="16">
        <f t="array" ref="Q94">IFERROR(INDEX('18-19 ELPAC Data'!J:J,MATCH(D94,'18-19 ELPAC Data'!B:B,0)),"")</f>
        <v>2</v>
      </c>
      <c r="R94" s="16">
        <f t="array" ref="R94">IFERROR(INDEX('18-19 ELPAC Data'!L:L,MATCH(D94,'18-19 ELPAC Data'!B:B,0)),"")</f>
        <v>2</v>
      </c>
      <c r="S94" s="16" t="s">
        <v>65</v>
      </c>
      <c r="T94" s="17" t="str">
        <f t="shared" si="0"/>
        <v>Fall 20-21</v>
      </c>
      <c r="U94" s="24">
        <v>212</v>
      </c>
      <c r="V94" s="19" t="str">
        <f t="shared" si="1"/>
        <v>No</v>
      </c>
      <c r="W94" s="19" t="str">
        <f t="shared" si="2"/>
        <v>No</v>
      </c>
      <c r="X94" s="20" t="str">
        <f t="shared" si="3"/>
        <v>No</v>
      </c>
      <c r="Y94" s="21" t="str">
        <f t="array" ref="Y94">IF(OR(ISBLANK(Z94),Z94="N/A"),"",INDEX('ICA 20-21 ELA'!D:D,MATCH(D94,'ICA 20-21 ELA'!A:A,0)))</f>
        <v/>
      </c>
      <c r="Z94" s="21" t="s">
        <v>66</v>
      </c>
      <c r="AA94" s="21" t="s">
        <v>66</v>
      </c>
      <c r="AB94" s="16" t="str">
        <f t="shared" si="4"/>
        <v>No</v>
      </c>
      <c r="AC94" s="22" t="str">
        <f t="shared" si="5"/>
        <v>No</v>
      </c>
      <c r="AD94" s="19" t="str">
        <f t="array" ref="AD94">IF(ISBLANK(AE94),"",INDEX(WPAData!F:F,MATCH(C94,WPAData!A:A,0)))</f>
        <v/>
      </c>
      <c r="AE94" s="19"/>
      <c r="AF94" s="19" t="str">
        <f t="shared" si="6"/>
        <v>No</v>
      </c>
      <c r="AG94" s="15" t="str">
        <f t="array" ref="AG94">IFERROR(INDEX(LastEngGrade!G:G,MATCH(D94,LastEngGrade!A:A,0)),"")</f>
        <v>A+</v>
      </c>
      <c r="AH94" s="16" t="str">
        <f t="array" ref="AH94">IFERROR(INDEX(LastEngGrade!C:C,MATCH(D94,LastEngGrade!A:A,0)),"")</f>
        <v>Humanities 7</v>
      </c>
      <c r="AI94" s="22" t="str">
        <f t="array" ref="AI94">IFERROR(INDEX(LastEngGrade!F:F,MATCH(D94,LastEngGrade!A:A,0)),"")</f>
        <v>Q1</v>
      </c>
      <c r="AJ94" s="23">
        <f t="array" ref="AJ94">IFERROR(INDEX(CurrentYearGPA!C:C,MATCH(D94,CurrentYearGPA!B:B,0)),"")</f>
        <v>3.67</v>
      </c>
      <c r="AK94" s="23" t="str">
        <f t="shared" si="7"/>
        <v>No</v>
      </c>
    </row>
    <row r="95" spans="1:37" x14ac:dyDescent="0.2">
      <c r="A95" s="1" t="s">
        <v>75</v>
      </c>
      <c r="B95" s="1" t="s">
        <v>76</v>
      </c>
      <c r="C95" s="1">
        <v>13483</v>
      </c>
      <c r="D95" s="1">
        <v>9315039644</v>
      </c>
      <c r="E95" s="1" t="s">
        <v>166</v>
      </c>
      <c r="F95" s="12">
        <v>39529</v>
      </c>
      <c r="G95" s="13">
        <v>7</v>
      </c>
      <c r="H95" s="1">
        <v>1</v>
      </c>
      <c r="I95" s="14" t="str">
        <f t="array" ref="I95">INDEX('Language Codes'!B:B,MATCH(H95,'Language Codes'!A:A,0))</f>
        <v>Spanish</v>
      </c>
      <c r="J95" s="14" t="s">
        <v>78</v>
      </c>
      <c r="K95" s="15">
        <f t="array" ref="K95">IFERROR(INDEX('18-19 ELPAC Data'!C:C,MATCH(D95,'18-19 ELPAC Data'!B:B,0)),"")</f>
        <v>2</v>
      </c>
      <c r="L95" s="16" t="str">
        <f t="shared" si="8"/>
        <v>Spring 2019</v>
      </c>
      <c r="M95" s="16">
        <f t="array" ref="M95">IFERROR(INDEX('18-19 ELPAC Data'!N:N,MATCH(D95,'18-19 ELPAC Data'!B:B,0)),"")</f>
        <v>2</v>
      </c>
      <c r="N95" s="16">
        <f t="array" ref="N95">IFERROR(INDEX('18-19 ELPAC Data'!Q:Q,MATCH(D95,'18-19 ELPAC Data'!B:B,0)),"")</f>
        <v>2</v>
      </c>
      <c r="O95" s="16">
        <f t="array" ref="O95">IFERROR(INDEX('18-19 ELPAC Data'!F:F,MATCH(D95,'18-19 ELPAC Data'!B:B,0)),"")</f>
        <v>2</v>
      </c>
      <c r="P95" s="16">
        <f t="array" ref="P95">IFERROR(INDEX('18-19 ELPAC Data'!H:H,MATCH(D95,'18-19 ELPAC Data'!B:B,0)),"")</f>
        <v>1</v>
      </c>
      <c r="Q95" s="16">
        <f t="array" ref="Q95">IFERROR(INDEX('18-19 ELPAC Data'!J:J,MATCH(D95,'18-19 ELPAC Data'!B:B,0)),"")</f>
        <v>2</v>
      </c>
      <c r="R95" s="16">
        <f t="array" ref="R95">IFERROR(INDEX('18-19 ELPAC Data'!L:L,MATCH(D95,'18-19 ELPAC Data'!B:B,0)),"")</f>
        <v>2</v>
      </c>
      <c r="S95" s="16" t="s">
        <v>65</v>
      </c>
      <c r="T95" s="17" t="str">
        <f t="shared" si="0"/>
        <v/>
      </c>
      <c r="U95" s="18"/>
      <c r="V95" s="19" t="str">
        <f t="shared" si="1"/>
        <v>No</v>
      </c>
      <c r="W95" s="19" t="str">
        <f t="shared" si="2"/>
        <v>No</v>
      </c>
      <c r="X95" s="20" t="str">
        <f t="shared" si="3"/>
        <v>No</v>
      </c>
      <c r="Y95" s="21" t="str">
        <f t="array" ref="Y95">IF(OR(ISBLANK(Z95),Z95="N/A"),"",INDEX('ICA 20-21 ELA'!D:D,MATCH(D95,'ICA 20-21 ELA'!A:A,0)))</f>
        <v/>
      </c>
      <c r="Z95" s="21" t="s">
        <v>66</v>
      </c>
      <c r="AA95" s="21" t="s">
        <v>66</v>
      </c>
      <c r="AB95" s="16" t="str">
        <f t="shared" si="4"/>
        <v>No</v>
      </c>
      <c r="AC95" s="22" t="str">
        <f t="shared" si="5"/>
        <v>No</v>
      </c>
      <c r="AD95" s="19" t="str">
        <f t="array" ref="AD95">IF(ISBLANK(AE95),"",INDEX(WPAData!F:F,MATCH(C95,WPAData!A:A,0)))</f>
        <v/>
      </c>
      <c r="AE95" s="19"/>
      <c r="AF95" s="19" t="str">
        <f t="shared" si="6"/>
        <v>No</v>
      </c>
      <c r="AG95" s="15" t="str">
        <f t="array" ref="AG95">IFERROR(INDEX(LastEngGrade!G:G,MATCH(D95,LastEngGrade!A:A,0)),"")</f>
        <v>F</v>
      </c>
      <c r="AH95" s="16" t="str">
        <f t="array" ref="AH95">IFERROR(INDEX(LastEngGrade!C:C,MATCH(D95,LastEngGrade!A:A,0)),"")</f>
        <v>Humanities 7</v>
      </c>
      <c r="AI95" s="22" t="str">
        <f t="array" ref="AI95">IFERROR(INDEX(LastEngGrade!F:F,MATCH(D95,LastEngGrade!A:A,0)),"")</f>
        <v>Q1</v>
      </c>
      <c r="AJ95" s="23">
        <f t="array" ref="AJ95">IFERROR(INDEX(CurrentYearGPA!C:C,MATCH(D95,CurrentYearGPA!B:B,0)),"")</f>
        <v>1.33</v>
      </c>
      <c r="AK95" s="23" t="str">
        <f t="shared" si="7"/>
        <v>No</v>
      </c>
    </row>
    <row r="96" spans="1:37" x14ac:dyDescent="0.2">
      <c r="A96" s="1" t="s">
        <v>71</v>
      </c>
      <c r="B96" s="1" t="s">
        <v>72</v>
      </c>
      <c r="C96" s="1">
        <v>12794</v>
      </c>
      <c r="D96" s="1">
        <v>9391701486</v>
      </c>
      <c r="E96" s="1" t="s">
        <v>167</v>
      </c>
      <c r="F96" s="27">
        <v>39017</v>
      </c>
      <c r="G96" s="13">
        <v>9</v>
      </c>
      <c r="H96" s="1">
        <v>1</v>
      </c>
      <c r="I96" s="14" t="str">
        <f t="array" ref="I96">INDEX('Language Codes'!B:B,MATCH(H96,'Language Codes'!A:A,0))</f>
        <v>Spanish</v>
      </c>
      <c r="J96" s="14" t="s">
        <v>78</v>
      </c>
      <c r="K96" s="15">
        <f t="array" ref="K96">IFERROR(INDEX('18-19 ELPAC Data'!C:C,MATCH(D96,'18-19 ELPAC Data'!B:B,0)),"")</f>
        <v>2</v>
      </c>
      <c r="L96" s="16" t="str">
        <f t="shared" si="8"/>
        <v>Spring 2019</v>
      </c>
      <c r="M96" s="16">
        <f t="array" ref="M96">IFERROR(INDEX('18-19 ELPAC Data'!N:N,MATCH(D96,'18-19 ELPAC Data'!B:B,0)),"")</f>
        <v>3</v>
      </c>
      <c r="N96" s="16">
        <f t="array" ref="N96">IFERROR(INDEX('18-19 ELPAC Data'!Q:Q,MATCH(D96,'18-19 ELPAC Data'!B:B,0)),"")</f>
        <v>1</v>
      </c>
      <c r="O96" s="16">
        <f t="array" ref="O96">IFERROR(INDEX('18-19 ELPAC Data'!F:F,MATCH(D96,'18-19 ELPAC Data'!B:B,0)),"")</f>
        <v>2</v>
      </c>
      <c r="P96" s="16">
        <f t="array" ref="P96">IFERROR(INDEX('18-19 ELPAC Data'!H:H,MATCH(D96,'18-19 ELPAC Data'!B:B,0)),"")</f>
        <v>2</v>
      </c>
      <c r="Q96" s="16">
        <f t="array" ref="Q96">IFERROR(INDEX('18-19 ELPAC Data'!J:J,MATCH(D96,'18-19 ELPAC Data'!B:B,0)),"")</f>
        <v>1</v>
      </c>
      <c r="R96" s="16">
        <f t="array" ref="R96">IFERROR(INDEX('18-19 ELPAC Data'!L:L,MATCH(D96,'18-19 ELPAC Data'!B:B,0)),"")</f>
        <v>2</v>
      </c>
      <c r="S96" s="16" t="s">
        <v>65</v>
      </c>
      <c r="T96" s="17" t="str">
        <f t="shared" si="0"/>
        <v/>
      </c>
      <c r="U96" s="24" t="s">
        <v>66</v>
      </c>
      <c r="V96" s="19" t="str">
        <f t="shared" si="1"/>
        <v>No</v>
      </c>
      <c r="W96" s="19" t="str">
        <f t="shared" si="2"/>
        <v>No</v>
      </c>
      <c r="X96" s="20" t="str">
        <f t="shared" si="3"/>
        <v>No</v>
      </c>
      <c r="Y96" s="25">
        <f t="array" ref="Y96">IF(OR(ISBLANK(Z96),Z96="N/A"),"",INDEX('ICA 20-21 ELA'!D:D,MATCH(D96,'ICA 20-21 ELA'!A:A,0)))</f>
        <v>44084</v>
      </c>
      <c r="Z96" s="21">
        <v>2413</v>
      </c>
      <c r="AA96" s="21">
        <v>-154</v>
      </c>
      <c r="AB96" s="16" t="str">
        <f t="shared" si="4"/>
        <v>No</v>
      </c>
      <c r="AC96" s="22" t="str">
        <f t="shared" si="5"/>
        <v>No</v>
      </c>
      <c r="AD96" s="26">
        <f t="array" ref="AD96">IF(ISBLANK(AE96),"",INDEX(WPAData!F:F,MATCH(C96,WPAData!A:A,0)))</f>
        <v>44119</v>
      </c>
      <c r="AE96" s="24">
        <v>1</v>
      </c>
      <c r="AF96" s="19" t="str">
        <f t="shared" si="6"/>
        <v>No</v>
      </c>
      <c r="AG96" s="15" t="str">
        <f t="array" ref="AG96">IFERROR(INDEX(LastEngGrade!G:G,MATCH(D96,LastEngGrade!A:A,0)),"")</f>
        <v>A</v>
      </c>
      <c r="AH96" s="16" t="str">
        <f t="array" ref="AH96">IFERROR(INDEX(LastEngGrade!C:C,MATCH(D96,LastEngGrade!A:A,0)),"")</f>
        <v>English I</v>
      </c>
      <c r="AI96" s="22" t="str">
        <f t="array" ref="AI96">IFERROR(INDEX(LastEngGrade!F:F,MATCH(D96,LastEngGrade!A:A,0)),"")</f>
        <v>Q1</v>
      </c>
      <c r="AJ96" s="23">
        <f t="array" ref="AJ96">IFERROR(INDEX(CurrentYearGPA!C:C,MATCH(D96,CurrentYearGPA!B:B,0)),"")</f>
        <v>2.5</v>
      </c>
      <c r="AK96" s="23" t="str">
        <f t="shared" si="7"/>
        <v>No</v>
      </c>
    </row>
    <row r="97" spans="1:37" x14ac:dyDescent="0.2">
      <c r="A97" s="1" t="s">
        <v>62</v>
      </c>
      <c r="B97" s="1" t="s">
        <v>63</v>
      </c>
      <c r="C97" s="1">
        <v>92174</v>
      </c>
      <c r="D97" s="1">
        <v>2265162153</v>
      </c>
      <c r="E97" s="1" t="s">
        <v>168</v>
      </c>
      <c r="F97" s="12">
        <v>39114</v>
      </c>
      <c r="G97" s="13">
        <v>8</v>
      </c>
      <c r="H97" s="1">
        <v>1</v>
      </c>
      <c r="I97" s="14" t="str">
        <f t="array" ref="I97">INDEX('Language Codes'!B:B,MATCH(H97,'Language Codes'!A:A,0))</f>
        <v>Spanish</v>
      </c>
      <c r="J97" s="14" t="s">
        <v>65</v>
      </c>
      <c r="K97" s="15">
        <f t="array" ref="K97">IFERROR(INDEX('18-19 ELPAC Data'!C:C,MATCH(D97,'18-19 ELPAC Data'!B:B,0)),"")</f>
        <v>3</v>
      </c>
      <c r="L97" s="16" t="str">
        <f t="shared" si="8"/>
        <v>Spring 2019</v>
      </c>
      <c r="M97" s="16">
        <f t="array" ref="M97">IFERROR(INDEX('18-19 ELPAC Data'!N:N,MATCH(D97,'18-19 ELPAC Data'!B:B,0)),"")</f>
        <v>4</v>
      </c>
      <c r="N97" s="16">
        <f t="array" ref="N97">IFERROR(INDEX('18-19 ELPAC Data'!Q:Q,MATCH(D97,'18-19 ELPAC Data'!B:B,0)),"")</f>
        <v>1</v>
      </c>
      <c r="O97" s="16">
        <f t="array" ref="O97">IFERROR(INDEX('18-19 ELPAC Data'!F:F,MATCH(D97,'18-19 ELPAC Data'!B:B,0)),"")</f>
        <v>2</v>
      </c>
      <c r="P97" s="16">
        <f t="array" ref="P97">IFERROR(INDEX('18-19 ELPAC Data'!H:H,MATCH(D97,'18-19 ELPAC Data'!B:B,0)),"")</f>
        <v>3</v>
      </c>
      <c r="Q97" s="16">
        <f t="array" ref="Q97">IFERROR(INDEX('18-19 ELPAC Data'!J:J,MATCH(D97,'18-19 ELPAC Data'!B:B,0)),"")</f>
        <v>1</v>
      </c>
      <c r="R97" s="16">
        <f t="array" ref="R97">IFERROR(INDEX('18-19 ELPAC Data'!L:L,MATCH(D97,'18-19 ELPAC Data'!B:B,0)),"")</f>
        <v>2</v>
      </c>
      <c r="S97" s="16" t="s">
        <v>65</v>
      </c>
      <c r="T97" s="17" t="str">
        <f t="shared" si="0"/>
        <v>Fall 20-21</v>
      </c>
      <c r="U97" s="24">
        <v>201</v>
      </c>
      <c r="V97" s="19" t="str">
        <f t="shared" si="1"/>
        <v>No</v>
      </c>
      <c r="W97" s="19" t="str">
        <f t="shared" si="2"/>
        <v>No</v>
      </c>
      <c r="X97" s="20" t="str">
        <f t="shared" si="3"/>
        <v>No</v>
      </c>
      <c r="Y97" s="21" t="str">
        <f t="array" ref="Y97">IF(OR(ISBLANK(Z97),Z97="N/A"),"",INDEX('ICA 20-21 ELA'!D:D,MATCH(D97,'ICA 20-21 ELA'!A:A,0)))</f>
        <v/>
      </c>
      <c r="Z97" s="21" t="s">
        <v>66</v>
      </c>
      <c r="AA97" s="21" t="s">
        <v>66</v>
      </c>
      <c r="AB97" s="16" t="str">
        <f t="shared" si="4"/>
        <v>No</v>
      </c>
      <c r="AC97" s="22" t="str">
        <f t="shared" si="5"/>
        <v>No</v>
      </c>
      <c r="AD97" s="19" t="str">
        <f t="array" ref="AD97">IF(ISBLANK(AE97),"",INDEX(WPAData!F:F,MATCH(C97,WPAData!A:A,0)))</f>
        <v/>
      </c>
      <c r="AE97" s="19"/>
      <c r="AF97" s="19" t="str">
        <f t="shared" si="6"/>
        <v>No</v>
      </c>
      <c r="AG97" s="15" t="str">
        <f t="array" ref="AG97">IFERROR(INDEX(LastEngGrade!G:G,MATCH(D97,LastEngGrade!A:A,0)),"")</f>
        <v>B-</v>
      </c>
      <c r="AH97" s="16" t="str">
        <f t="array" ref="AH97">IFERROR(INDEX(LastEngGrade!C:C,MATCH(D97,LastEngGrade!A:A,0)),"")</f>
        <v>Humanities 8</v>
      </c>
      <c r="AI97" s="22" t="str">
        <f t="array" ref="AI97">IFERROR(INDEX(LastEngGrade!F:F,MATCH(D97,LastEngGrade!A:A,0)),"")</f>
        <v>Q1</v>
      </c>
      <c r="AJ97" s="23">
        <f t="array" ref="AJ97">IFERROR(INDEX(CurrentYearGPA!C:C,MATCH(D97,CurrentYearGPA!B:B,0)),"")</f>
        <v>3.33</v>
      </c>
      <c r="AK97" s="23" t="str">
        <f t="shared" si="7"/>
        <v>No</v>
      </c>
    </row>
    <row r="98" spans="1:37" x14ac:dyDescent="0.2">
      <c r="A98" s="1" t="s">
        <v>68</v>
      </c>
      <c r="B98" s="1" t="s">
        <v>69</v>
      </c>
      <c r="C98" s="1">
        <v>90253</v>
      </c>
      <c r="D98" s="1">
        <v>8590450296</v>
      </c>
      <c r="E98" s="1" t="s">
        <v>169</v>
      </c>
      <c r="F98" s="12">
        <v>38950</v>
      </c>
      <c r="G98" s="13">
        <v>9</v>
      </c>
      <c r="H98" s="1">
        <v>1</v>
      </c>
      <c r="I98" s="14" t="str">
        <f t="array" ref="I98">INDEX('Language Codes'!B:B,MATCH(H98,'Language Codes'!A:A,0))</f>
        <v>Spanish</v>
      </c>
      <c r="J98" s="14" t="s">
        <v>65</v>
      </c>
      <c r="K98" s="15">
        <f t="array" ref="K98">IFERROR(INDEX('18-19 ELPAC Data'!C:C,MATCH(D98,'18-19 ELPAC Data'!B:B,0)),"")</f>
        <v>2</v>
      </c>
      <c r="L98" s="16" t="str">
        <f t="shared" si="8"/>
        <v>Spring 2019</v>
      </c>
      <c r="M98" s="16">
        <f t="array" ref="M98">IFERROR(INDEX('18-19 ELPAC Data'!N:N,MATCH(D98,'18-19 ELPAC Data'!B:B,0)),"")</f>
        <v>3</v>
      </c>
      <c r="N98" s="16">
        <f t="array" ref="N98">IFERROR(INDEX('18-19 ELPAC Data'!Q:Q,MATCH(D98,'18-19 ELPAC Data'!B:B,0)),"")</f>
        <v>2</v>
      </c>
      <c r="O98" s="16">
        <f t="array" ref="O98">IFERROR(INDEX('18-19 ELPAC Data'!F:F,MATCH(D98,'18-19 ELPAC Data'!B:B,0)),"")</f>
        <v>2</v>
      </c>
      <c r="P98" s="16">
        <f t="array" ref="P98">IFERROR(INDEX('18-19 ELPAC Data'!H:H,MATCH(D98,'18-19 ELPAC Data'!B:B,0)),"")</f>
        <v>3</v>
      </c>
      <c r="Q98" s="16">
        <f t="array" ref="Q98">IFERROR(INDEX('18-19 ELPAC Data'!J:J,MATCH(D98,'18-19 ELPAC Data'!B:B,0)),"")</f>
        <v>1</v>
      </c>
      <c r="R98" s="16">
        <f t="array" ref="R98">IFERROR(INDEX('18-19 ELPAC Data'!L:L,MATCH(D98,'18-19 ELPAC Data'!B:B,0)),"")</f>
        <v>2</v>
      </c>
      <c r="S98" s="16" t="s">
        <v>65</v>
      </c>
      <c r="T98" s="17" t="str">
        <f t="shared" si="0"/>
        <v/>
      </c>
      <c r="U98" s="24" t="s">
        <v>66</v>
      </c>
      <c r="V98" s="19" t="str">
        <f t="shared" si="1"/>
        <v>No</v>
      </c>
      <c r="W98" s="19" t="str">
        <f t="shared" si="2"/>
        <v>No</v>
      </c>
      <c r="X98" s="20" t="str">
        <f t="shared" si="3"/>
        <v>No</v>
      </c>
      <c r="Y98" s="25">
        <f t="array" ref="Y98">IF(OR(ISBLANK(Z98),Z98="N/A"),"",INDEX('ICA 20-21 ELA'!D:D,MATCH(D98,'ICA 20-21 ELA'!A:A,0)))</f>
        <v>44084</v>
      </c>
      <c r="Z98" s="21">
        <v>2380</v>
      </c>
      <c r="AA98" s="21">
        <v>-187</v>
      </c>
      <c r="AB98" s="16" t="str">
        <f t="shared" si="4"/>
        <v>No</v>
      </c>
      <c r="AC98" s="22" t="str">
        <f t="shared" si="5"/>
        <v>No</v>
      </c>
      <c r="AD98" s="26">
        <f t="array" ref="AD98">IF(ISBLANK(AE98),"",INDEX(WPAData!F:F,MATCH(C98,WPAData!A:A,0)))</f>
        <v>44124</v>
      </c>
      <c r="AE98" s="24">
        <v>1</v>
      </c>
      <c r="AF98" s="19" t="str">
        <f t="shared" si="6"/>
        <v>No</v>
      </c>
      <c r="AG98" s="15" t="str">
        <f t="array" ref="AG98">IFERROR(INDEX(LastEngGrade!G:G,MATCH(D98,LastEngGrade!A:A,0)),"")</f>
        <v>A+</v>
      </c>
      <c r="AH98" s="16" t="str">
        <f t="array" ref="AH98">IFERROR(INDEX(LastEngGrade!C:C,MATCH(D98,LastEngGrade!A:A,0)),"")</f>
        <v>English I</v>
      </c>
      <c r="AI98" s="22" t="str">
        <f t="array" ref="AI98">IFERROR(INDEX(LastEngGrade!F:F,MATCH(D98,LastEngGrade!A:A,0)),"")</f>
        <v>P1</v>
      </c>
      <c r="AJ98" s="23">
        <f t="array" ref="AJ98">IFERROR(INDEX(CurrentYearGPA!C:C,MATCH(D98,CurrentYearGPA!B:B,0)),"")</f>
        <v>3.25</v>
      </c>
      <c r="AK98" s="23" t="str">
        <f t="shared" si="7"/>
        <v>No</v>
      </c>
    </row>
    <row r="99" spans="1:37" x14ac:dyDescent="0.2">
      <c r="A99" s="1" t="s">
        <v>75</v>
      </c>
      <c r="B99" s="1" t="s">
        <v>76</v>
      </c>
      <c r="C99" s="1">
        <v>14162</v>
      </c>
      <c r="D99" s="1">
        <v>8368661790</v>
      </c>
      <c r="E99" s="1" t="s">
        <v>170</v>
      </c>
      <c r="F99" s="12">
        <v>39087</v>
      </c>
      <c r="G99" s="13">
        <v>8</v>
      </c>
      <c r="H99" s="1">
        <v>1</v>
      </c>
      <c r="I99" s="14" t="str">
        <f t="array" ref="I99">INDEX('Language Codes'!B:B,MATCH(H99,'Language Codes'!A:A,0))</f>
        <v>Spanish</v>
      </c>
      <c r="J99" s="14" t="s">
        <v>65</v>
      </c>
      <c r="K99" s="15" t="str">
        <f t="array" ref="K99">IFERROR(INDEX('18-19 ELPAC Data'!C:C,MATCH(D99,'18-19 ELPAC Data'!B:B,0)),"")</f>
        <v/>
      </c>
      <c r="L99" s="16" t="str">
        <f t="shared" si="8"/>
        <v/>
      </c>
      <c r="M99" s="16">
        <f t="array" ref="M99">IFERROR(INDEX('18-19 ELPAC Data'!N:N,MATCH(D99,'18-19 ELPAC Data'!B:B,0)),"")</f>
        <v>0</v>
      </c>
      <c r="N99" s="16">
        <f t="array" ref="N99">IFERROR(INDEX('18-19 ELPAC Data'!Q:Q,MATCH(D99,'18-19 ELPAC Data'!B:B,0)),"")</f>
        <v>0</v>
      </c>
      <c r="O99" s="16" t="str">
        <f t="array" ref="O99">IFERROR(INDEX('18-19 ELPAC Data'!F:F,MATCH(D99,'18-19 ELPAC Data'!B:B,0)),"")</f>
        <v/>
      </c>
      <c r="P99" s="16" t="str">
        <f t="array" ref="P99">IFERROR(INDEX('18-19 ELPAC Data'!H:H,MATCH(D99,'18-19 ELPAC Data'!B:B,0)),"")</f>
        <v/>
      </c>
      <c r="Q99" s="16" t="str">
        <f t="array" ref="Q99">IFERROR(INDEX('18-19 ELPAC Data'!J:J,MATCH(D99,'18-19 ELPAC Data'!B:B,0)),"")</f>
        <v/>
      </c>
      <c r="R99" s="16" t="str">
        <f t="array" ref="R99">IFERROR(INDEX('18-19 ELPAC Data'!L:L,MATCH(D99,'18-19 ELPAC Data'!B:B,0)),"")</f>
        <v/>
      </c>
      <c r="S99" s="16" t="s">
        <v>65</v>
      </c>
      <c r="T99" s="17" t="str">
        <f t="shared" si="0"/>
        <v>Fall 20-21</v>
      </c>
      <c r="U99" s="24">
        <v>207</v>
      </c>
      <c r="V99" s="19" t="str">
        <f t="shared" si="1"/>
        <v>No</v>
      </c>
      <c r="W99" s="19" t="str">
        <f t="shared" si="2"/>
        <v>No</v>
      </c>
      <c r="X99" s="20" t="str">
        <f t="shared" si="3"/>
        <v>No</v>
      </c>
      <c r="Y99" s="21" t="str">
        <f t="array" ref="Y99">IF(OR(ISBLANK(Z99),Z99="N/A"),"",INDEX('ICA 20-21 ELA'!D:D,MATCH(D99,'ICA 20-21 ELA'!A:A,0)))</f>
        <v/>
      </c>
      <c r="Z99" s="21" t="s">
        <v>66</v>
      </c>
      <c r="AA99" s="21" t="s">
        <v>66</v>
      </c>
      <c r="AB99" s="16" t="str">
        <f t="shared" si="4"/>
        <v>No</v>
      </c>
      <c r="AC99" s="22" t="str">
        <f t="shared" si="5"/>
        <v>No</v>
      </c>
      <c r="AD99" s="19" t="str">
        <f t="array" ref="AD99">IF(ISBLANK(AE99),"",INDEX(WPAData!F:F,MATCH(C99,WPAData!A:A,0)))</f>
        <v/>
      </c>
      <c r="AE99" s="19"/>
      <c r="AF99" s="19" t="str">
        <f t="shared" si="6"/>
        <v>No</v>
      </c>
      <c r="AG99" s="15" t="str">
        <f t="array" ref="AG99">IFERROR(INDEX(LastEngGrade!G:G,MATCH(D99,LastEngGrade!A:A,0)),"")</f>
        <v>F+</v>
      </c>
      <c r="AH99" s="16" t="str">
        <f t="array" ref="AH99">IFERROR(INDEX(LastEngGrade!C:C,MATCH(D99,LastEngGrade!A:A,0)),"")</f>
        <v>Humanities 8</v>
      </c>
      <c r="AI99" s="22" t="str">
        <f t="array" ref="AI99">IFERROR(INDEX(LastEngGrade!F:F,MATCH(D99,LastEngGrade!A:A,0)),"")</f>
        <v>Q1</v>
      </c>
      <c r="AJ99" s="23">
        <f t="array" ref="AJ99">IFERROR(INDEX(CurrentYearGPA!C:C,MATCH(D99,CurrentYearGPA!B:B,0)),"")</f>
        <v>1.33</v>
      </c>
      <c r="AK99" s="23" t="str">
        <f t="shared" si="7"/>
        <v>No</v>
      </c>
    </row>
    <row r="100" spans="1:37" x14ac:dyDescent="0.2">
      <c r="A100" s="1" t="s">
        <v>62</v>
      </c>
      <c r="B100" s="1" t="s">
        <v>63</v>
      </c>
      <c r="C100" s="1">
        <v>13683</v>
      </c>
      <c r="D100" s="1">
        <v>6329869817</v>
      </c>
      <c r="E100" s="1" t="s">
        <v>171</v>
      </c>
      <c r="F100" s="12">
        <v>39471</v>
      </c>
      <c r="G100" s="13">
        <v>7</v>
      </c>
      <c r="H100" s="1">
        <v>1</v>
      </c>
      <c r="I100" s="14" t="str">
        <f t="array" ref="I100">INDEX('Language Codes'!B:B,MATCH(H100,'Language Codes'!A:A,0))</f>
        <v>Spanish</v>
      </c>
      <c r="J100" s="14" t="s">
        <v>78</v>
      </c>
      <c r="K100" s="15">
        <f t="array" ref="K100">IFERROR(INDEX('18-19 ELPAC Data'!C:C,MATCH(D100,'18-19 ELPAC Data'!B:B,0)),"")</f>
        <v>3</v>
      </c>
      <c r="L100" s="16" t="str">
        <f t="shared" si="8"/>
        <v>Spring 2019</v>
      </c>
      <c r="M100" s="16">
        <f t="array" ref="M100">IFERROR(INDEX('18-19 ELPAC Data'!N:N,MATCH(D100,'18-19 ELPAC Data'!B:B,0)),"")</f>
        <v>4</v>
      </c>
      <c r="N100" s="16">
        <f t="array" ref="N100">IFERROR(INDEX('18-19 ELPAC Data'!Q:Q,MATCH(D100,'18-19 ELPAC Data'!B:B,0)),"")</f>
        <v>2</v>
      </c>
      <c r="O100" s="16">
        <f t="array" ref="O100">IFERROR(INDEX('18-19 ELPAC Data'!F:F,MATCH(D100,'18-19 ELPAC Data'!B:B,0)),"")</f>
        <v>3</v>
      </c>
      <c r="P100" s="16">
        <f t="array" ref="P100">IFERROR(INDEX('18-19 ELPAC Data'!H:H,MATCH(D100,'18-19 ELPAC Data'!B:B,0)),"")</f>
        <v>3</v>
      </c>
      <c r="Q100" s="16">
        <f t="array" ref="Q100">IFERROR(INDEX('18-19 ELPAC Data'!J:J,MATCH(D100,'18-19 ELPAC Data'!B:B,0)),"")</f>
        <v>2</v>
      </c>
      <c r="R100" s="16">
        <f t="array" ref="R100">IFERROR(INDEX('18-19 ELPAC Data'!L:L,MATCH(D100,'18-19 ELPAC Data'!B:B,0)),"")</f>
        <v>1</v>
      </c>
      <c r="S100" s="16" t="s">
        <v>65</v>
      </c>
      <c r="T100" s="17" t="str">
        <f t="shared" si="0"/>
        <v>Fall 20-21</v>
      </c>
      <c r="U100" s="24">
        <v>206</v>
      </c>
      <c r="V100" s="19" t="str">
        <f t="shared" si="1"/>
        <v>No</v>
      </c>
      <c r="W100" s="19" t="str">
        <f t="shared" si="2"/>
        <v>No</v>
      </c>
      <c r="X100" s="20" t="str">
        <f t="shared" si="3"/>
        <v>No</v>
      </c>
      <c r="Y100" s="21" t="str">
        <f t="array" ref="Y100">IF(OR(ISBLANK(Z100),Z100="N/A"),"",INDEX('ICA 20-21 ELA'!D:D,MATCH(D100,'ICA 20-21 ELA'!A:A,0)))</f>
        <v/>
      </c>
      <c r="Z100" s="21" t="s">
        <v>66</v>
      </c>
      <c r="AA100" s="21" t="s">
        <v>66</v>
      </c>
      <c r="AB100" s="16" t="str">
        <f t="shared" si="4"/>
        <v>No</v>
      </c>
      <c r="AC100" s="22" t="str">
        <f t="shared" si="5"/>
        <v>No</v>
      </c>
      <c r="AD100" s="19" t="str">
        <f t="array" ref="AD100">IF(ISBLANK(AE100),"",INDEX(WPAData!F:F,MATCH(C100,WPAData!A:A,0)))</f>
        <v/>
      </c>
      <c r="AE100" s="19"/>
      <c r="AF100" s="19" t="str">
        <f t="shared" si="6"/>
        <v>No</v>
      </c>
      <c r="AG100" s="15" t="str">
        <f t="array" ref="AG100">IFERROR(INDEX(LastEngGrade!G:G,MATCH(D100,LastEngGrade!A:A,0)),"")</f>
        <v>F+</v>
      </c>
      <c r="AH100" s="16" t="str">
        <f t="array" ref="AH100">IFERROR(INDEX(LastEngGrade!C:C,MATCH(D100,LastEngGrade!A:A,0)),"")</f>
        <v>Humanities 7</v>
      </c>
      <c r="AI100" s="22" t="str">
        <f t="array" ref="AI100">IFERROR(INDEX(LastEngGrade!F:F,MATCH(D100,LastEngGrade!A:A,0)),"")</f>
        <v>Q1</v>
      </c>
      <c r="AJ100" s="23">
        <f t="array" ref="AJ100">IFERROR(INDEX(CurrentYearGPA!C:C,MATCH(D100,CurrentYearGPA!B:B,0)),"")</f>
        <v>1.33</v>
      </c>
      <c r="AK100" s="23" t="str">
        <f t="shared" si="7"/>
        <v>No</v>
      </c>
    </row>
    <row r="101" spans="1:37" x14ac:dyDescent="0.2">
      <c r="A101" s="1" t="s">
        <v>68</v>
      </c>
      <c r="B101" s="1" t="s">
        <v>69</v>
      </c>
      <c r="C101" s="1">
        <v>90257</v>
      </c>
      <c r="D101" s="1">
        <v>3073921187</v>
      </c>
      <c r="E101" s="1" t="s">
        <v>172</v>
      </c>
      <c r="F101" s="12">
        <v>38611</v>
      </c>
      <c r="G101" s="13">
        <v>10</v>
      </c>
      <c r="H101" s="1">
        <v>1</v>
      </c>
      <c r="I101" s="14" t="str">
        <f t="array" ref="I101">INDEX('Language Codes'!B:B,MATCH(H101,'Language Codes'!A:A,0))</f>
        <v>Spanish</v>
      </c>
      <c r="J101" s="14" t="s">
        <v>65</v>
      </c>
      <c r="K101" s="15">
        <f t="array" ref="K101">IFERROR(INDEX('18-19 ELPAC Data'!C:C,MATCH(D101,'18-19 ELPAC Data'!B:B,0)),"")</f>
        <v>2</v>
      </c>
      <c r="L101" s="16" t="str">
        <f t="shared" si="8"/>
        <v>Spring 2019</v>
      </c>
      <c r="M101" s="16">
        <f t="array" ref="M101">IFERROR(INDEX('18-19 ELPAC Data'!N:N,MATCH(D101,'18-19 ELPAC Data'!B:B,0)),"")</f>
        <v>2</v>
      </c>
      <c r="N101" s="16">
        <f t="array" ref="N101">IFERROR(INDEX('18-19 ELPAC Data'!Q:Q,MATCH(D101,'18-19 ELPAC Data'!B:B,0)),"")</f>
        <v>2</v>
      </c>
      <c r="O101" s="16">
        <f t="array" ref="O101">IFERROR(INDEX('18-19 ELPAC Data'!F:F,MATCH(D101,'18-19 ELPAC Data'!B:B,0)),"")</f>
        <v>2</v>
      </c>
      <c r="P101" s="16">
        <f t="array" ref="P101">IFERROR(INDEX('18-19 ELPAC Data'!H:H,MATCH(D101,'18-19 ELPAC Data'!B:B,0)),"")</f>
        <v>1</v>
      </c>
      <c r="Q101" s="16">
        <f t="array" ref="Q101">IFERROR(INDEX('18-19 ELPAC Data'!J:J,MATCH(D101,'18-19 ELPAC Data'!B:B,0)),"")</f>
        <v>2</v>
      </c>
      <c r="R101" s="16">
        <f t="array" ref="R101">IFERROR(INDEX('18-19 ELPAC Data'!L:L,MATCH(D101,'18-19 ELPAC Data'!B:B,0)),"")</f>
        <v>2</v>
      </c>
      <c r="S101" s="16" t="s">
        <v>65</v>
      </c>
      <c r="T101" s="17" t="str">
        <f t="shared" si="0"/>
        <v/>
      </c>
      <c r="U101" s="24" t="s">
        <v>66</v>
      </c>
      <c r="V101" s="19" t="str">
        <f t="shared" si="1"/>
        <v>No</v>
      </c>
      <c r="W101" s="19" t="str">
        <f t="shared" si="2"/>
        <v>No</v>
      </c>
      <c r="X101" s="20" t="str">
        <f t="shared" si="3"/>
        <v>No</v>
      </c>
      <c r="Y101" s="25">
        <f t="array" ref="Y101">IF(OR(ISBLANK(Z101),Z101="N/A"),"",INDEX('ICA 20-21 ELA'!D:D,MATCH(D101,'ICA 20-21 ELA'!A:A,0)))</f>
        <v>44097</v>
      </c>
      <c r="Z101" s="21">
        <v>2473</v>
      </c>
      <c r="AA101" s="21">
        <v>-98</v>
      </c>
      <c r="AB101" s="16" t="str">
        <f t="shared" si="4"/>
        <v>No</v>
      </c>
      <c r="AC101" s="22" t="str">
        <f t="shared" si="5"/>
        <v>No</v>
      </c>
      <c r="AD101" s="26">
        <f t="array" ref="AD101">IF(ISBLANK(AE101),"",INDEX(WPAData!F:F,MATCH(C101,WPAData!A:A,0)))</f>
        <v>44132</v>
      </c>
      <c r="AE101" s="24">
        <v>1</v>
      </c>
      <c r="AF101" s="19" t="str">
        <f t="shared" si="6"/>
        <v>No</v>
      </c>
      <c r="AG101" s="15" t="str">
        <f t="array" ref="AG101">IFERROR(INDEX(LastEngGrade!G:G,MATCH(D101,LastEngGrade!A:A,0)),"")</f>
        <v>F</v>
      </c>
      <c r="AH101" s="16" t="str">
        <f t="array" ref="AH101">IFERROR(INDEX(LastEngGrade!C:C,MATCH(D101,LastEngGrade!A:A,0)),"")</f>
        <v>English II</v>
      </c>
      <c r="AI101" s="22" t="str">
        <f t="array" ref="AI101">IFERROR(INDEX(LastEngGrade!F:F,MATCH(D101,LastEngGrade!A:A,0)),"")</f>
        <v>P1</v>
      </c>
      <c r="AJ101" s="23">
        <f t="array" ref="AJ101">IFERROR(INDEX(CurrentYearGPA!C:C,MATCH(D101,CurrentYearGPA!B:B,0)),"")</f>
        <v>1.75</v>
      </c>
      <c r="AK101" s="23" t="str">
        <f t="shared" si="7"/>
        <v>No</v>
      </c>
    </row>
    <row r="102" spans="1:37" x14ac:dyDescent="0.2">
      <c r="A102" s="1" t="s">
        <v>62</v>
      </c>
      <c r="B102" s="1" t="s">
        <v>63</v>
      </c>
      <c r="C102" s="1">
        <v>92179</v>
      </c>
      <c r="D102" s="1">
        <v>4332081780</v>
      </c>
      <c r="E102" s="1" t="s">
        <v>173</v>
      </c>
      <c r="F102" s="12">
        <v>39136</v>
      </c>
      <c r="G102" s="13">
        <v>8</v>
      </c>
      <c r="H102" s="1">
        <v>1</v>
      </c>
      <c r="I102" s="14" t="str">
        <f t="array" ref="I102">INDEX('Language Codes'!B:B,MATCH(H102,'Language Codes'!A:A,0))</f>
        <v>Spanish</v>
      </c>
      <c r="J102" s="14" t="s">
        <v>65</v>
      </c>
      <c r="K102" s="15">
        <f t="array" ref="K102">IFERROR(INDEX('18-19 ELPAC Data'!C:C,MATCH(D102,'18-19 ELPAC Data'!B:B,0)),"")</f>
        <v>2</v>
      </c>
      <c r="L102" s="16" t="str">
        <f t="shared" si="8"/>
        <v>Spring 2019</v>
      </c>
      <c r="M102" s="16">
        <f t="array" ref="M102">IFERROR(INDEX('18-19 ELPAC Data'!N:N,MATCH(D102,'18-19 ELPAC Data'!B:B,0)),"")</f>
        <v>3</v>
      </c>
      <c r="N102" s="16">
        <f t="array" ref="N102">IFERROR(INDEX('18-19 ELPAC Data'!Q:Q,MATCH(D102,'18-19 ELPAC Data'!B:B,0)),"")</f>
        <v>2</v>
      </c>
      <c r="O102" s="16">
        <f t="array" ref="O102">IFERROR(INDEX('18-19 ELPAC Data'!F:F,MATCH(D102,'18-19 ELPAC Data'!B:B,0)),"")</f>
        <v>2</v>
      </c>
      <c r="P102" s="16">
        <f t="array" ref="P102">IFERROR(INDEX('18-19 ELPAC Data'!H:H,MATCH(D102,'18-19 ELPAC Data'!B:B,0)),"")</f>
        <v>2</v>
      </c>
      <c r="Q102" s="16">
        <f t="array" ref="Q102">IFERROR(INDEX('18-19 ELPAC Data'!J:J,MATCH(D102,'18-19 ELPAC Data'!B:B,0)),"")</f>
        <v>2</v>
      </c>
      <c r="R102" s="16">
        <f t="array" ref="R102">IFERROR(INDEX('18-19 ELPAC Data'!L:L,MATCH(D102,'18-19 ELPAC Data'!B:B,0)),"")</f>
        <v>2</v>
      </c>
      <c r="S102" s="16" t="s">
        <v>65</v>
      </c>
      <c r="T102" s="17" t="str">
        <f t="shared" si="0"/>
        <v>Fall 20-21</v>
      </c>
      <c r="U102" s="24">
        <v>203</v>
      </c>
      <c r="V102" s="19" t="str">
        <f t="shared" si="1"/>
        <v>No</v>
      </c>
      <c r="W102" s="19" t="str">
        <f t="shared" si="2"/>
        <v>No</v>
      </c>
      <c r="X102" s="20" t="str">
        <f t="shared" si="3"/>
        <v>No</v>
      </c>
      <c r="Y102" s="21" t="str">
        <f t="array" ref="Y102">IF(OR(ISBLANK(Z102),Z102="N/A"),"",INDEX('ICA 20-21 ELA'!D:D,MATCH(D102,'ICA 20-21 ELA'!A:A,0)))</f>
        <v/>
      </c>
      <c r="Z102" s="21" t="s">
        <v>66</v>
      </c>
      <c r="AA102" s="21" t="s">
        <v>66</v>
      </c>
      <c r="AB102" s="16" t="str">
        <f t="shared" si="4"/>
        <v>No</v>
      </c>
      <c r="AC102" s="22" t="str">
        <f t="shared" si="5"/>
        <v>No</v>
      </c>
      <c r="AD102" s="19" t="str">
        <f t="array" ref="AD102">IF(ISBLANK(AE102),"",INDEX(WPAData!F:F,MATCH(C102,WPAData!A:A,0)))</f>
        <v/>
      </c>
      <c r="AE102" s="19"/>
      <c r="AF102" s="19" t="str">
        <f t="shared" si="6"/>
        <v>No</v>
      </c>
      <c r="AG102" s="15" t="str">
        <f t="array" ref="AG102">IFERROR(INDEX(LastEngGrade!G:G,MATCH(D102,LastEngGrade!A:A,0)),"")</f>
        <v>C</v>
      </c>
      <c r="AH102" s="16" t="str">
        <f t="array" ref="AH102">IFERROR(INDEX(LastEngGrade!C:C,MATCH(D102,LastEngGrade!A:A,0)),"")</f>
        <v>Humanities 8</v>
      </c>
      <c r="AI102" s="22" t="str">
        <f t="array" ref="AI102">IFERROR(INDEX(LastEngGrade!F:F,MATCH(D102,LastEngGrade!A:A,0)),"")</f>
        <v>Q1</v>
      </c>
      <c r="AJ102" s="23">
        <f t="array" ref="AJ102">IFERROR(INDEX(CurrentYearGPA!C:C,MATCH(D102,CurrentYearGPA!B:B,0)),"")</f>
        <v>2</v>
      </c>
      <c r="AK102" s="23" t="str">
        <f t="shared" si="7"/>
        <v>No</v>
      </c>
    </row>
    <row r="103" spans="1:37" x14ac:dyDescent="0.2">
      <c r="A103" s="1" t="s">
        <v>62</v>
      </c>
      <c r="B103" s="1" t="s">
        <v>63</v>
      </c>
      <c r="C103" s="1">
        <v>12887</v>
      </c>
      <c r="D103" s="1">
        <v>6548563956</v>
      </c>
      <c r="E103" s="1" t="s">
        <v>174</v>
      </c>
      <c r="F103" s="12">
        <v>39160</v>
      </c>
      <c r="G103" s="13">
        <v>8</v>
      </c>
      <c r="H103" s="1">
        <v>1</v>
      </c>
      <c r="I103" s="14" t="str">
        <f t="array" ref="I103">INDEX('Language Codes'!B:B,MATCH(H103,'Language Codes'!A:A,0))</f>
        <v>Spanish</v>
      </c>
      <c r="J103" s="14" t="s">
        <v>65</v>
      </c>
      <c r="K103" s="15">
        <f t="array" ref="K103">IFERROR(INDEX('18-19 ELPAC Data'!C:C,MATCH(D103,'18-19 ELPAC Data'!B:B,0)),"")</f>
        <v>3</v>
      </c>
      <c r="L103" s="16" t="str">
        <f t="shared" si="8"/>
        <v>Spring 2019</v>
      </c>
      <c r="M103" s="16">
        <f t="array" ref="M103">IFERROR(INDEX('18-19 ELPAC Data'!N:N,MATCH(D103,'18-19 ELPAC Data'!B:B,0)),"")</f>
        <v>3</v>
      </c>
      <c r="N103" s="16">
        <f t="array" ref="N103">IFERROR(INDEX('18-19 ELPAC Data'!Q:Q,MATCH(D103,'18-19 ELPAC Data'!B:B,0)),"")</f>
        <v>3</v>
      </c>
      <c r="O103" s="16">
        <f t="array" ref="O103">IFERROR(INDEX('18-19 ELPAC Data'!F:F,MATCH(D103,'18-19 ELPAC Data'!B:B,0)),"")</f>
        <v>2</v>
      </c>
      <c r="P103" s="16">
        <f t="array" ref="P103">IFERROR(INDEX('18-19 ELPAC Data'!H:H,MATCH(D103,'18-19 ELPAC Data'!B:B,0)),"")</f>
        <v>2</v>
      </c>
      <c r="Q103" s="16">
        <f t="array" ref="Q103">IFERROR(INDEX('18-19 ELPAC Data'!J:J,MATCH(D103,'18-19 ELPAC Data'!B:B,0)),"")</f>
        <v>2</v>
      </c>
      <c r="R103" s="16">
        <f t="array" ref="R103">IFERROR(INDEX('18-19 ELPAC Data'!L:L,MATCH(D103,'18-19 ELPAC Data'!B:B,0)),"")</f>
        <v>3</v>
      </c>
      <c r="S103" s="16" t="s">
        <v>65</v>
      </c>
      <c r="T103" s="17" t="str">
        <f t="shared" si="0"/>
        <v/>
      </c>
      <c r="U103" s="18"/>
      <c r="V103" s="19" t="str">
        <f t="shared" si="1"/>
        <v>No</v>
      </c>
      <c r="W103" s="19" t="str">
        <f t="shared" si="2"/>
        <v>No</v>
      </c>
      <c r="X103" s="20" t="str">
        <f t="shared" si="3"/>
        <v>No</v>
      </c>
      <c r="Y103" s="21" t="str">
        <f t="array" ref="Y103">IF(OR(ISBLANK(Z103),Z103="N/A"),"",INDEX('ICA 20-21 ELA'!D:D,MATCH(D103,'ICA 20-21 ELA'!A:A,0)))</f>
        <v/>
      </c>
      <c r="Z103" s="21" t="s">
        <v>66</v>
      </c>
      <c r="AA103" s="21" t="s">
        <v>66</v>
      </c>
      <c r="AB103" s="16" t="str">
        <f t="shared" si="4"/>
        <v>No</v>
      </c>
      <c r="AC103" s="22" t="str">
        <f t="shared" si="5"/>
        <v>No</v>
      </c>
      <c r="AD103" s="19" t="str">
        <f t="array" ref="AD103">IF(ISBLANK(AE103),"",INDEX(WPAData!F:F,MATCH(C103,WPAData!A:A,0)))</f>
        <v/>
      </c>
      <c r="AE103" s="19"/>
      <c r="AF103" s="19" t="str">
        <f t="shared" si="6"/>
        <v>No</v>
      </c>
      <c r="AG103" s="15" t="str">
        <f t="array" ref="AG103">IFERROR(INDEX(LastEngGrade!G:G,MATCH(D103,LastEngGrade!A:A,0)),"")</f>
        <v>F+</v>
      </c>
      <c r="AH103" s="16" t="str">
        <f t="array" ref="AH103">IFERROR(INDEX(LastEngGrade!C:C,MATCH(D103,LastEngGrade!A:A,0)),"")</f>
        <v>Humanities 8</v>
      </c>
      <c r="AI103" s="22" t="str">
        <f t="array" ref="AI103">IFERROR(INDEX(LastEngGrade!F:F,MATCH(D103,LastEngGrade!A:A,0)),"")</f>
        <v>Q1</v>
      </c>
      <c r="AJ103" s="23">
        <f t="array" ref="AJ103">IFERROR(INDEX(CurrentYearGPA!C:C,MATCH(D103,CurrentYearGPA!B:B,0)),"")</f>
        <v>1.33</v>
      </c>
      <c r="AK103" s="23" t="str">
        <f t="shared" si="7"/>
        <v>No</v>
      </c>
    </row>
    <row r="104" spans="1:37" x14ac:dyDescent="0.2">
      <c r="A104" s="1" t="s">
        <v>62</v>
      </c>
      <c r="B104" s="1" t="s">
        <v>63</v>
      </c>
      <c r="C104" s="1">
        <v>12997</v>
      </c>
      <c r="D104" s="1">
        <v>7680075366</v>
      </c>
      <c r="E104" s="1" t="s">
        <v>175</v>
      </c>
      <c r="F104" s="12">
        <v>39340</v>
      </c>
      <c r="G104" s="13">
        <v>8</v>
      </c>
      <c r="H104" s="1">
        <v>1</v>
      </c>
      <c r="I104" s="14" t="str">
        <f t="array" ref="I104">INDEX('Language Codes'!B:B,MATCH(H104,'Language Codes'!A:A,0))</f>
        <v>Spanish</v>
      </c>
      <c r="J104" s="14" t="s">
        <v>65</v>
      </c>
      <c r="K104" s="15">
        <f t="array" ref="K104">IFERROR(INDEX('18-19 ELPAC Data'!C:C,MATCH(D104,'18-19 ELPAC Data'!B:B,0)),"")</f>
        <v>2</v>
      </c>
      <c r="L104" s="16" t="str">
        <f t="shared" si="8"/>
        <v>Spring 2019</v>
      </c>
      <c r="M104" s="16">
        <f t="array" ref="M104">IFERROR(INDEX('18-19 ELPAC Data'!N:N,MATCH(D104,'18-19 ELPAC Data'!B:B,0)),"")</f>
        <v>3</v>
      </c>
      <c r="N104" s="16">
        <f t="array" ref="N104">IFERROR(INDEX('18-19 ELPAC Data'!Q:Q,MATCH(D104,'18-19 ELPAC Data'!B:B,0)),"")</f>
        <v>2</v>
      </c>
      <c r="O104" s="16">
        <f t="array" ref="O104">IFERROR(INDEX('18-19 ELPAC Data'!F:F,MATCH(D104,'18-19 ELPAC Data'!B:B,0)),"")</f>
        <v>1</v>
      </c>
      <c r="P104" s="16">
        <f t="array" ref="P104">IFERROR(INDEX('18-19 ELPAC Data'!H:H,MATCH(D104,'18-19 ELPAC Data'!B:B,0)),"")</f>
        <v>3</v>
      </c>
      <c r="Q104" s="16">
        <f t="array" ref="Q104">IFERROR(INDEX('18-19 ELPAC Data'!J:J,MATCH(D104,'18-19 ELPAC Data'!B:B,0)),"")</f>
        <v>1</v>
      </c>
      <c r="R104" s="16">
        <f t="array" ref="R104">IFERROR(INDEX('18-19 ELPAC Data'!L:L,MATCH(D104,'18-19 ELPAC Data'!B:B,0)),"")</f>
        <v>2</v>
      </c>
      <c r="S104" s="16" t="s">
        <v>65</v>
      </c>
      <c r="T104" s="17" t="str">
        <f t="shared" si="0"/>
        <v>Fall 20-21</v>
      </c>
      <c r="U104" s="24">
        <v>207</v>
      </c>
      <c r="V104" s="19" t="str">
        <f t="shared" si="1"/>
        <v>No</v>
      </c>
      <c r="W104" s="19" t="str">
        <f t="shared" si="2"/>
        <v>No</v>
      </c>
      <c r="X104" s="20" t="str">
        <f t="shared" si="3"/>
        <v>No</v>
      </c>
      <c r="Y104" s="21" t="str">
        <f t="array" ref="Y104">IF(OR(ISBLANK(Z104),Z104="N/A"),"",INDEX('ICA 20-21 ELA'!D:D,MATCH(D104,'ICA 20-21 ELA'!A:A,0)))</f>
        <v/>
      </c>
      <c r="Z104" s="21" t="s">
        <v>66</v>
      </c>
      <c r="AA104" s="21" t="s">
        <v>66</v>
      </c>
      <c r="AB104" s="16" t="str">
        <f t="shared" si="4"/>
        <v>No</v>
      </c>
      <c r="AC104" s="22" t="str">
        <f t="shared" si="5"/>
        <v>No</v>
      </c>
      <c r="AD104" s="19" t="str">
        <f t="array" ref="AD104">IF(ISBLANK(AE104),"",INDEX(WPAData!F:F,MATCH(C104,WPAData!A:A,0)))</f>
        <v/>
      </c>
      <c r="AE104" s="19"/>
      <c r="AF104" s="19" t="str">
        <f t="shared" si="6"/>
        <v>No</v>
      </c>
      <c r="AG104" s="15" t="str">
        <f t="array" ref="AG104">IFERROR(INDEX(LastEngGrade!G:G,MATCH(D104,LastEngGrade!A:A,0)),"")</f>
        <v>C</v>
      </c>
      <c r="AH104" s="16" t="str">
        <f t="array" ref="AH104">IFERROR(INDEX(LastEngGrade!C:C,MATCH(D104,LastEngGrade!A:A,0)),"")</f>
        <v>Humanities 8</v>
      </c>
      <c r="AI104" s="22" t="str">
        <f t="array" ref="AI104">IFERROR(INDEX(LastEngGrade!F:F,MATCH(D104,LastEngGrade!A:A,0)),"")</f>
        <v>Q1</v>
      </c>
      <c r="AJ104" s="23">
        <f t="array" ref="AJ104">IFERROR(INDEX(CurrentYearGPA!C:C,MATCH(D104,CurrentYearGPA!B:B,0)),"")</f>
        <v>3</v>
      </c>
      <c r="AK104" s="23" t="str">
        <f t="shared" si="7"/>
        <v>No</v>
      </c>
    </row>
    <row r="105" spans="1:37" x14ac:dyDescent="0.2">
      <c r="A105" s="1" t="s">
        <v>68</v>
      </c>
      <c r="B105" s="1" t="s">
        <v>69</v>
      </c>
      <c r="C105" s="1">
        <v>12824</v>
      </c>
      <c r="D105" s="1">
        <v>8176675318</v>
      </c>
      <c r="E105" s="1" t="s">
        <v>176</v>
      </c>
      <c r="F105" s="12">
        <v>37664</v>
      </c>
      <c r="G105" s="13">
        <v>12</v>
      </c>
      <c r="H105" s="1">
        <v>1</v>
      </c>
      <c r="I105" s="14" t="str">
        <f t="array" ref="I105">INDEX('Language Codes'!B:B,MATCH(H105,'Language Codes'!A:A,0))</f>
        <v>Spanish</v>
      </c>
      <c r="J105" s="14" t="s">
        <v>65</v>
      </c>
      <c r="K105" s="15">
        <f t="array" ref="K105">IFERROR(INDEX('18-19 ELPAC Data'!C:C,MATCH(D105,'18-19 ELPAC Data'!B:B,0)),"")</f>
        <v>1</v>
      </c>
      <c r="L105" s="16" t="str">
        <f t="shared" si="8"/>
        <v>Spring 2019</v>
      </c>
      <c r="M105" s="16">
        <f t="array" ref="M105">IFERROR(INDEX('18-19 ELPAC Data'!N:N,MATCH(D105,'18-19 ELPAC Data'!B:B,0)),"")</f>
        <v>1</v>
      </c>
      <c r="N105" s="16">
        <f t="array" ref="N105">IFERROR(INDEX('18-19 ELPAC Data'!Q:Q,MATCH(D105,'18-19 ELPAC Data'!B:B,0)),"")</f>
        <v>1</v>
      </c>
      <c r="O105" s="16">
        <f t="array" ref="O105">IFERROR(INDEX('18-19 ELPAC Data'!F:F,MATCH(D105,'18-19 ELPAC Data'!B:B,0)),"")</f>
        <v>1</v>
      </c>
      <c r="P105" s="16">
        <f t="array" ref="P105">IFERROR(INDEX('18-19 ELPAC Data'!H:H,MATCH(D105,'18-19 ELPAC Data'!B:B,0)),"")</f>
        <v>1</v>
      </c>
      <c r="Q105" s="16">
        <f t="array" ref="Q105">IFERROR(INDEX('18-19 ELPAC Data'!J:J,MATCH(D105,'18-19 ELPAC Data'!B:B,0)),"")</f>
        <v>1</v>
      </c>
      <c r="R105" s="16">
        <f t="array" ref="R105">IFERROR(INDEX('18-19 ELPAC Data'!L:L,MATCH(D105,'18-19 ELPAC Data'!B:B,0)),"")</f>
        <v>1</v>
      </c>
      <c r="S105" s="16" t="s">
        <v>65</v>
      </c>
      <c r="T105" s="17" t="str">
        <f t="shared" si="0"/>
        <v/>
      </c>
      <c r="U105" s="24" t="s">
        <v>66</v>
      </c>
      <c r="V105" s="19" t="str">
        <f t="shared" si="1"/>
        <v>No</v>
      </c>
      <c r="W105" s="19" t="str">
        <f t="shared" si="2"/>
        <v>No</v>
      </c>
      <c r="X105" s="20" t="str">
        <f t="shared" si="3"/>
        <v>No</v>
      </c>
      <c r="Y105" s="21" t="str">
        <f t="array" ref="Y105">IF(OR(ISBLANK(Z105),Z105="N/A"),"",INDEX('ICA 20-21 ELA'!D:D,MATCH(D105,'ICA 20-21 ELA'!A:A,0)))</f>
        <v/>
      </c>
      <c r="Z105" s="16"/>
      <c r="AA105" s="16"/>
      <c r="AB105" s="16" t="str">
        <f t="shared" si="4"/>
        <v>No</v>
      </c>
      <c r="AC105" s="22" t="str">
        <f t="shared" si="5"/>
        <v>No</v>
      </c>
      <c r="AD105" s="19" t="str">
        <f t="array" ref="AD105">IF(ISBLANK(AE105),"",INDEX(WPAData!F:F,MATCH(C105,WPAData!A:A,0)))</f>
        <v/>
      </c>
      <c r="AE105" s="19"/>
      <c r="AF105" s="19" t="str">
        <f t="shared" si="6"/>
        <v>No</v>
      </c>
      <c r="AG105" s="15" t="str">
        <f t="array" ref="AG105">IFERROR(INDEX(LastEngGrade!G:G,MATCH(D105,LastEngGrade!A:A,0)),"")</f>
        <v>F</v>
      </c>
      <c r="AH105" s="16" t="str">
        <f t="array" ref="AH105">IFERROR(INDEX(LastEngGrade!C:C,MATCH(D105,LastEngGrade!A:A,0)),"")</f>
        <v>English IV ERWC</v>
      </c>
      <c r="AI105" s="22" t="str">
        <f t="array" ref="AI105">IFERROR(INDEX(LastEngGrade!F:F,MATCH(D105,LastEngGrade!A:A,0)),"")</f>
        <v>P1</v>
      </c>
      <c r="AJ105" s="23">
        <f t="array" ref="AJ105">IFERROR(INDEX(CurrentYearGPA!C:C,MATCH(D105,CurrentYearGPA!B:B,0)),"")</f>
        <v>0</v>
      </c>
      <c r="AK105" s="23" t="str">
        <f t="shared" si="7"/>
        <v>No</v>
      </c>
    </row>
    <row r="106" spans="1:37" x14ac:dyDescent="0.2">
      <c r="A106" s="1" t="s">
        <v>68</v>
      </c>
      <c r="B106" s="1" t="s">
        <v>69</v>
      </c>
      <c r="C106" s="1">
        <v>90259</v>
      </c>
      <c r="D106" s="1">
        <v>9653016150</v>
      </c>
      <c r="E106" s="1" t="s">
        <v>177</v>
      </c>
      <c r="F106" s="12">
        <v>38404</v>
      </c>
      <c r="G106" s="13">
        <v>10</v>
      </c>
      <c r="H106" s="1">
        <v>1</v>
      </c>
      <c r="I106" s="14" t="str">
        <f t="array" ref="I106">INDEX('Language Codes'!B:B,MATCH(H106,'Language Codes'!A:A,0))</f>
        <v>Spanish</v>
      </c>
      <c r="J106" s="14" t="s">
        <v>65</v>
      </c>
      <c r="K106" s="15">
        <f t="array" ref="K106">IFERROR(INDEX('18-19 ELPAC Data'!C:C,MATCH(D106,'18-19 ELPAC Data'!B:B,0)),"")</f>
        <v>2</v>
      </c>
      <c r="L106" s="16" t="str">
        <f t="shared" si="8"/>
        <v>Spring 2019</v>
      </c>
      <c r="M106" s="16">
        <f t="array" ref="M106">IFERROR(INDEX('18-19 ELPAC Data'!N:N,MATCH(D106,'18-19 ELPAC Data'!B:B,0)),"")</f>
        <v>2</v>
      </c>
      <c r="N106" s="16">
        <f t="array" ref="N106">IFERROR(INDEX('18-19 ELPAC Data'!Q:Q,MATCH(D106,'18-19 ELPAC Data'!B:B,0)),"")</f>
        <v>2</v>
      </c>
      <c r="O106" s="16">
        <f t="array" ref="O106">IFERROR(INDEX('18-19 ELPAC Data'!F:F,MATCH(D106,'18-19 ELPAC Data'!B:B,0)),"")</f>
        <v>3</v>
      </c>
      <c r="P106" s="16">
        <f t="array" ref="P106">IFERROR(INDEX('18-19 ELPAC Data'!H:H,MATCH(D106,'18-19 ELPAC Data'!B:B,0)),"")</f>
        <v>1</v>
      </c>
      <c r="Q106" s="16">
        <f t="array" ref="Q106">IFERROR(INDEX('18-19 ELPAC Data'!J:J,MATCH(D106,'18-19 ELPAC Data'!B:B,0)),"")</f>
        <v>2</v>
      </c>
      <c r="R106" s="16">
        <f t="array" ref="R106">IFERROR(INDEX('18-19 ELPAC Data'!L:L,MATCH(D106,'18-19 ELPAC Data'!B:B,0)),"")</f>
        <v>2</v>
      </c>
      <c r="S106" s="16" t="s">
        <v>65</v>
      </c>
      <c r="T106" s="17" t="str">
        <f t="shared" si="0"/>
        <v/>
      </c>
      <c r="U106" s="24" t="s">
        <v>66</v>
      </c>
      <c r="V106" s="19" t="str">
        <f t="shared" si="1"/>
        <v>No</v>
      </c>
      <c r="W106" s="19" t="str">
        <f t="shared" si="2"/>
        <v>No</v>
      </c>
      <c r="X106" s="20" t="str">
        <f t="shared" si="3"/>
        <v>No</v>
      </c>
      <c r="Y106" s="25">
        <f t="array" ref="Y106">IF(OR(ISBLANK(Z106),Z106="N/A"),"",INDEX('ICA 20-21 ELA'!D:D,MATCH(D106,'ICA 20-21 ELA'!A:A,0)))</f>
        <v>44088</v>
      </c>
      <c r="Z106" s="21">
        <v>2565</v>
      </c>
      <c r="AA106" s="21">
        <v>-6</v>
      </c>
      <c r="AB106" s="16" t="str">
        <f t="shared" si="4"/>
        <v>No</v>
      </c>
      <c r="AC106" s="22" t="str">
        <f t="shared" si="5"/>
        <v>No</v>
      </c>
      <c r="AD106" s="26">
        <f t="array" ref="AD106">IF(ISBLANK(AE106),"",INDEX(WPAData!F:F,MATCH(C106,WPAData!A:A,0)))</f>
        <v>44132</v>
      </c>
      <c r="AE106" s="24">
        <v>1</v>
      </c>
      <c r="AF106" s="19" t="str">
        <f t="shared" si="6"/>
        <v>No</v>
      </c>
      <c r="AG106" s="15" t="str">
        <f t="array" ref="AG106">IFERROR(INDEX(LastEngGrade!G:G,MATCH(D106,LastEngGrade!A:A,0)),"")</f>
        <v>C+</v>
      </c>
      <c r="AH106" s="16" t="str">
        <f t="array" ref="AH106">IFERROR(INDEX(LastEngGrade!C:C,MATCH(D106,LastEngGrade!A:A,0)),"")</f>
        <v>English II</v>
      </c>
      <c r="AI106" s="22" t="str">
        <f t="array" ref="AI106">IFERROR(INDEX(LastEngGrade!F:F,MATCH(D106,LastEngGrade!A:A,0)),"")</f>
        <v>P1</v>
      </c>
      <c r="AJ106" s="23">
        <f t="array" ref="AJ106">IFERROR(INDEX(CurrentYearGPA!C:C,MATCH(D106,CurrentYearGPA!B:B,0)),"")</f>
        <v>2.5</v>
      </c>
      <c r="AK106" s="23" t="str">
        <f t="shared" si="7"/>
        <v>No</v>
      </c>
    </row>
    <row r="107" spans="1:37" x14ac:dyDescent="0.2">
      <c r="A107" s="1" t="s">
        <v>62</v>
      </c>
      <c r="B107" s="1" t="s">
        <v>63</v>
      </c>
      <c r="C107" s="1">
        <v>13843</v>
      </c>
      <c r="D107" s="1">
        <v>1615901130</v>
      </c>
      <c r="E107" s="1" t="s">
        <v>178</v>
      </c>
      <c r="F107" s="12">
        <v>39508</v>
      </c>
      <c r="G107" s="13">
        <v>7</v>
      </c>
      <c r="H107" s="1">
        <v>1</v>
      </c>
      <c r="I107" s="14" t="str">
        <f t="array" ref="I107">INDEX('Language Codes'!B:B,MATCH(H107,'Language Codes'!A:A,0))</f>
        <v>Spanish</v>
      </c>
      <c r="J107" s="14" t="s">
        <v>65</v>
      </c>
      <c r="K107" s="15">
        <f t="array" ref="K107">IFERROR(INDEX('18-19 ELPAC Data'!C:C,MATCH(D107,'18-19 ELPAC Data'!B:B,0)),"")</f>
        <v>2</v>
      </c>
      <c r="L107" s="16" t="str">
        <f t="shared" si="8"/>
        <v>Spring 2019</v>
      </c>
      <c r="M107" s="16">
        <f t="array" ref="M107">IFERROR(INDEX('18-19 ELPAC Data'!N:N,MATCH(D107,'18-19 ELPAC Data'!B:B,0)),"")</f>
        <v>3</v>
      </c>
      <c r="N107" s="16">
        <f t="array" ref="N107">IFERROR(INDEX('18-19 ELPAC Data'!Q:Q,MATCH(D107,'18-19 ELPAC Data'!B:B,0)),"")</f>
        <v>2</v>
      </c>
      <c r="O107" s="16">
        <f t="array" ref="O107">IFERROR(INDEX('18-19 ELPAC Data'!F:F,MATCH(D107,'18-19 ELPAC Data'!B:B,0)),"")</f>
        <v>2</v>
      </c>
      <c r="P107" s="16">
        <f t="array" ref="P107">IFERROR(INDEX('18-19 ELPAC Data'!H:H,MATCH(D107,'18-19 ELPAC Data'!B:B,0)),"")</f>
        <v>3</v>
      </c>
      <c r="Q107" s="16">
        <f t="array" ref="Q107">IFERROR(INDEX('18-19 ELPAC Data'!J:J,MATCH(D107,'18-19 ELPAC Data'!B:B,0)),"")</f>
        <v>2</v>
      </c>
      <c r="R107" s="16">
        <f t="array" ref="R107">IFERROR(INDEX('18-19 ELPAC Data'!L:L,MATCH(D107,'18-19 ELPAC Data'!B:B,0)),"")</f>
        <v>2</v>
      </c>
      <c r="S107" s="16" t="s">
        <v>65</v>
      </c>
      <c r="T107" s="17" t="str">
        <f t="shared" si="0"/>
        <v/>
      </c>
      <c r="U107" s="18"/>
      <c r="V107" s="19" t="str">
        <f t="shared" si="1"/>
        <v>No</v>
      </c>
      <c r="W107" s="19" t="str">
        <f t="shared" si="2"/>
        <v>No</v>
      </c>
      <c r="X107" s="20" t="str">
        <f t="shared" si="3"/>
        <v>No</v>
      </c>
      <c r="Y107" s="21" t="str">
        <f t="array" ref="Y107">IF(OR(ISBLANK(Z107),Z107="N/A"),"",INDEX('ICA 20-21 ELA'!D:D,MATCH(D107,'ICA 20-21 ELA'!A:A,0)))</f>
        <v/>
      </c>
      <c r="Z107" s="21" t="s">
        <v>66</v>
      </c>
      <c r="AA107" s="21" t="s">
        <v>66</v>
      </c>
      <c r="AB107" s="16" t="str">
        <f t="shared" si="4"/>
        <v>No</v>
      </c>
      <c r="AC107" s="22" t="str">
        <f t="shared" si="5"/>
        <v>No</v>
      </c>
      <c r="AD107" s="19" t="str">
        <f t="array" ref="AD107">IF(ISBLANK(AE107),"",INDEX(WPAData!F:F,MATCH(C107,WPAData!A:A,0)))</f>
        <v/>
      </c>
      <c r="AE107" s="19"/>
      <c r="AF107" s="19" t="str">
        <f t="shared" si="6"/>
        <v>No</v>
      </c>
      <c r="AG107" s="15" t="str">
        <f t="array" ref="AG107">IFERROR(INDEX(LastEngGrade!G:G,MATCH(D107,LastEngGrade!A:A,0)),"")</f>
        <v>F</v>
      </c>
      <c r="AH107" s="16" t="str">
        <f t="array" ref="AH107">IFERROR(INDEX(LastEngGrade!C:C,MATCH(D107,LastEngGrade!A:A,0)),"")</f>
        <v>Humanities 7</v>
      </c>
      <c r="AI107" s="22" t="str">
        <f t="array" ref="AI107">IFERROR(INDEX(LastEngGrade!F:F,MATCH(D107,LastEngGrade!A:A,0)),"")</f>
        <v>Q1</v>
      </c>
      <c r="AJ107" s="23">
        <f t="array" ref="AJ107">IFERROR(INDEX(CurrentYearGPA!C:C,MATCH(D107,CurrentYearGPA!B:B,0)),"")</f>
        <v>0</v>
      </c>
      <c r="AK107" s="23" t="str">
        <f t="shared" si="7"/>
        <v>No</v>
      </c>
    </row>
    <row r="108" spans="1:37" x14ac:dyDescent="0.2">
      <c r="A108" s="1" t="s">
        <v>68</v>
      </c>
      <c r="B108" s="1" t="s">
        <v>69</v>
      </c>
      <c r="C108" s="1">
        <v>90264</v>
      </c>
      <c r="D108" s="1">
        <v>7477300585</v>
      </c>
      <c r="E108" s="1" t="s">
        <v>179</v>
      </c>
      <c r="F108" s="12">
        <v>38793</v>
      </c>
      <c r="G108" s="13">
        <v>9</v>
      </c>
      <c r="H108" s="1">
        <v>1</v>
      </c>
      <c r="I108" s="14" t="str">
        <f t="array" ref="I108">INDEX('Language Codes'!B:B,MATCH(H108,'Language Codes'!A:A,0))</f>
        <v>Spanish</v>
      </c>
      <c r="J108" s="14" t="s">
        <v>78</v>
      </c>
      <c r="K108" s="15">
        <f t="array" ref="K108">IFERROR(INDEX('18-19 ELPAC Data'!C:C,MATCH(D108,'18-19 ELPAC Data'!B:B,0)),"")</f>
        <v>2</v>
      </c>
      <c r="L108" s="16" t="str">
        <f t="shared" si="8"/>
        <v>Spring 2019</v>
      </c>
      <c r="M108" s="16">
        <f t="array" ref="M108">IFERROR(INDEX('18-19 ELPAC Data'!N:N,MATCH(D108,'18-19 ELPAC Data'!B:B,0)),"")</f>
        <v>3</v>
      </c>
      <c r="N108" s="16">
        <f t="array" ref="N108">IFERROR(INDEX('18-19 ELPAC Data'!Q:Q,MATCH(D108,'18-19 ELPAC Data'!B:B,0)),"")</f>
        <v>2</v>
      </c>
      <c r="O108" s="16">
        <f t="array" ref="O108">IFERROR(INDEX('18-19 ELPAC Data'!F:F,MATCH(D108,'18-19 ELPAC Data'!B:B,0)),"")</f>
        <v>2</v>
      </c>
      <c r="P108" s="16">
        <f t="array" ref="P108">IFERROR(INDEX('18-19 ELPAC Data'!H:H,MATCH(D108,'18-19 ELPAC Data'!B:B,0)),"")</f>
        <v>2</v>
      </c>
      <c r="Q108" s="16">
        <f t="array" ref="Q108">IFERROR(INDEX('18-19 ELPAC Data'!J:J,MATCH(D108,'18-19 ELPAC Data'!B:B,0)),"")</f>
        <v>1</v>
      </c>
      <c r="R108" s="16">
        <f t="array" ref="R108">IFERROR(INDEX('18-19 ELPAC Data'!L:L,MATCH(D108,'18-19 ELPAC Data'!B:B,0)),"")</f>
        <v>2</v>
      </c>
      <c r="S108" s="16" t="s">
        <v>65</v>
      </c>
      <c r="T108" s="17" t="str">
        <f t="shared" si="0"/>
        <v/>
      </c>
      <c r="U108" s="24" t="s">
        <v>66</v>
      </c>
      <c r="V108" s="19" t="str">
        <f t="shared" si="1"/>
        <v>No</v>
      </c>
      <c r="W108" s="19" t="str">
        <f t="shared" si="2"/>
        <v>No</v>
      </c>
      <c r="X108" s="20" t="str">
        <f t="shared" si="3"/>
        <v>No</v>
      </c>
      <c r="Y108" s="21" t="str">
        <f t="array" ref="Y108">IF(OR(ISBLANK(Z108),Z108="N/A"),"",INDEX('ICA 20-21 ELA'!D:D,MATCH(D108,'ICA 20-21 ELA'!A:A,0)))</f>
        <v/>
      </c>
      <c r="Z108" s="16"/>
      <c r="AA108" s="16"/>
      <c r="AB108" s="16" t="str">
        <f t="shared" si="4"/>
        <v>No</v>
      </c>
      <c r="AC108" s="22" t="str">
        <f t="shared" si="5"/>
        <v>No</v>
      </c>
      <c r="AD108" s="19" t="str">
        <f t="array" ref="AD108">IF(ISBLANK(AE108),"",INDEX(WPAData!F:F,MATCH(C108,WPAData!A:A,0)))</f>
        <v/>
      </c>
      <c r="AE108" s="19"/>
      <c r="AF108" s="19" t="str">
        <f t="shared" si="6"/>
        <v>No</v>
      </c>
      <c r="AG108" s="15" t="str">
        <f t="array" ref="AG108">IFERROR(INDEX(LastEngGrade!G:G,MATCH(D108,LastEngGrade!A:A,0)),"")</f>
        <v>C+</v>
      </c>
      <c r="AH108" s="16" t="str">
        <f t="array" ref="AH108">IFERROR(INDEX(LastEngGrade!C:C,MATCH(D108,LastEngGrade!A:A,0)),"")</f>
        <v>English I</v>
      </c>
      <c r="AI108" s="22" t="str">
        <f t="array" ref="AI108">IFERROR(INDEX(LastEngGrade!F:F,MATCH(D108,LastEngGrade!A:A,0)),"")</f>
        <v>P1</v>
      </c>
      <c r="AJ108" s="23">
        <f t="array" ref="AJ108">IFERROR(INDEX(CurrentYearGPA!C:C,MATCH(D108,CurrentYearGPA!B:B,0)),"")</f>
        <v>2.25</v>
      </c>
      <c r="AK108" s="23" t="str">
        <f t="shared" si="7"/>
        <v>No</v>
      </c>
    </row>
    <row r="109" spans="1:37" x14ac:dyDescent="0.2">
      <c r="A109" s="1" t="s">
        <v>71</v>
      </c>
      <c r="B109" s="1" t="s">
        <v>72</v>
      </c>
      <c r="C109" s="1">
        <v>13076</v>
      </c>
      <c r="D109" s="1">
        <v>4208414286</v>
      </c>
      <c r="E109" s="1" t="s">
        <v>180</v>
      </c>
      <c r="F109" s="12">
        <v>38608</v>
      </c>
      <c r="G109" s="13">
        <v>9</v>
      </c>
      <c r="H109" s="1">
        <v>1</v>
      </c>
      <c r="I109" s="14" t="str">
        <f t="array" ref="I109">INDEX('Language Codes'!B:B,MATCH(H109,'Language Codes'!A:A,0))</f>
        <v>Spanish</v>
      </c>
      <c r="J109" s="14" t="s">
        <v>65</v>
      </c>
      <c r="K109" s="15">
        <f t="array" ref="K109">IFERROR(INDEX('18-19 ELPAC Data'!C:C,MATCH(D109,'18-19 ELPAC Data'!B:B,0)),"")</f>
        <v>4</v>
      </c>
      <c r="L109" s="16" t="str">
        <f t="shared" si="8"/>
        <v>Spring 2019</v>
      </c>
      <c r="M109" s="16">
        <f t="array" ref="M109">IFERROR(INDEX('18-19 ELPAC Data'!N:N,MATCH(D109,'18-19 ELPAC Data'!B:B,0)),"")</f>
        <v>4</v>
      </c>
      <c r="N109" s="16">
        <f t="array" ref="N109">IFERROR(INDEX('18-19 ELPAC Data'!Q:Q,MATCH(D109,'18-19 ELPAC Data'!B:B,0)),"")</f>
        <v>2</v>
      </c>
      <c r="O109" s="16">
        <f t="array" ref="O109">IFERROR(INDEX('18-19 ELPAC Data'!F:F,MATCH(D109,'18-19 ELPAC Data'!B:B,0)),"")</f>
        <v>3</v>
      </c>
      <c r="P109" s="16">
        <f t="array" ref="P109">IFERROR(INDEX('18-19 ELPAC Data'!H:H,MATCH(D109,'18-19 ELPAC Data'!B:B,0)),"")</f>
        <v>3</v>
      </c>
      <c r="Q109" s="16">
        <f t="array" ref="Q109">IFERROR(INDEX('18-19 ELPAC Data'!J:J,MATCH(D109,'18-19 ELPAC Data'!B:B,0)),"")</f>
        <v>1</v>
      </c>
      <c r="R109" s="16">
        <f t="array" ref="R109">IFERROR(INDEX('18-19 ELPAC Data'!L:L,MATCH(D109,'18-19 ELPAC Data'!B:B,0)),"")</f>
        <v>3</v>
      </c>
      <c r="S109" s="16" t="s">
        <v>65</v>
      </c>
      <c r="T109" s="17" t="str">
        <f t="shared" si="0"/>
        <v/>
      </c>
      <c r="U109" s="24" t="s">
        <v>66</v>
      </c>
      <c r="V109" s="19" t="str">
        <f t="shared" si="1"/>
        <v>No</v>
      </c>
      <c r="W109" s="19" t="str">
        <f t="shared" si="2"/>
        <v>No</v>
      </c>
      <c r="X109" s="20" t="str">
        <f t="shared" si="3"/>
        <v>No</v>
      </c>
      <c r="Y109" s="25">
        <f t="array" ref="Y109">IF(OR(ISBLANK(Z109),Z109="N/A"),"",INDEX('ICA 20-21 ELA'!D:D,MATCH(D109,'ICA 20-21 ELA'!A:A,0)))</f>
        <v>44084</v>
      </c>
      <c r="Z109" s="21">
        <v>2443</v>
      </c>
      <c r="AA109" s="21">
        <v>-124</v>
      </c>
      <c r="AB109" s="16" t="str">
        <f t="shared" si="4"/>
        <v>No</v>
      </c>
      <c r="AC109" s="22" t="str">
        <f t="shared" si="5"/>
        <v>No</v>
      </c>
      <c r="AD109" s="26">
        <f t="array" ref="AD109">IF(ISBLANK(AE109),"",INDEX(WPAData!F:F,MATCH(C109,WPAData!A:A,0)))</f>
        <v>44120</v>
      </c>
      <c r="AE109" s="24">
        <v>1</v>
      </c>
      <c r="AF109" s="19" t="str">
        <f t="shared" si="6"/>
        <v>No</v>
      </c>
      <c r="AG109" s="15" t="str">
        <f t="array" ref="AG109">IFERROR(INDEX(LastEngGrade!G:G,MATCH(D109,LastEngGrade!A:A,0)),"")</f>
        <v>A-</v>
      </c>
      <c r="AH109" s="16" t="str">
        <f t="array" ref="AH109">IFERROR(INDEX(LastEngGrade!C:C,MATCH(D109,LastEngGrade!A:A,0)),"")</f>
        <v>English I</v>
      </c>
      <c r="AI109" s="22" t="str">
        <f t="array" ref="AI109">IFERROR(INDEX(LastEngGrade!F:F,MATCH(D109,LastEngGrade!A:A,0)),"")</f>
        <v>Q1</v>
      </c>
      <c r="AJ109" s="23">
        <f t="array" ref="AJ109">IFERROR(INDEX(CurrentYearGPA!C:C,MATCH(D109,CurrentYearGPA!B:B,0)),"")</f>
        <v>3.5</v>
      </c>
      <c r="AK109" s="23" t="str">
        <f t="shared" si="7"/>
        <v>No</v>
      </c>
    </row>
    <row r="110" spans="1:37" x14ac:dyDescent="0.2">
      <c r="A110" s="1" t="s">
        <v>68</v>
      </c>
      <c r="B110" s="1" t="s">
        <v>69</v>
      </c>
      <c r="C110" s="1">
        <v>14036</v>
      </c>
      <c r="D110" s="1">
        <v>4179431790</v>
      </c>
      <c r="E110" s="1" t="s">
        <v>181</v>
      </c>
      <c r="F110" s="12">
        <v>37643</v>
      </c>
      <c r="G110" s="13">
        <v>12</v>
      </c>
      <c r="H110" s="1">
        <v>1</v>
      </c>
      <c r="I110" s="14" t="str">
        <f t="array" ref="I110">INDEX('Language Codes'!B:B,MATCH(H110,'Language Codes'!A:A,0))</f>
        <v>Spanish</v>
      </c>
      <c r="J110" s="14" t="s">
        <v>65</v>
      </c>
      <c r="K110" s="15" t="str">
        <f t="array" ref="K110">IFERROR(INDEX('18-19 ELPAC Data'!C:C,MATCH(D110,'18-19 ELPAC Data'!B:B,0)),"")</f>
        <v/>
      </c>
      <c r="L110" s="16" t="str">
        <f t="shared" si="8"/>
        <v/>
      </c>
      <c r="M110" s="16">
        <f t="array" ref="M110">IFERROR(INDEX('18-19 ELPAC Data'!N:N,MATCH(D110,'18-19 ELPAC Data'!B:B,0)),"")</f>
        <v>0</v>
      </c>
      <c r="N110" s="16">
        <f t="array" ref="N110">IFERROR(INDEX('18-19 ELPAC Data'!Q:Q,MATCH(D110,'18-19 ELPAC Data'!B:B,0)),"")</f>
        <v>0</v>
      </c>
      <c r="O110" s="16" t="str">
        <f t="array" ref="O110">IFERROR(INDEX('18-19 ELPAC Data'!F:F,MATCH(D110,'18-19 ELPAC Data'!B:B,0)),"")</f>
        <v/>
      </c>
      <c r="P110" s="16" t="str">
        <f t="array" ref="P110">IFERROR(INDEX('18-19 ELPAC Data'!H:H,MATCH(D110,'18-19 ELPAC Data'!B:B,0)),"")</f>
        <v/>
      </c>
      <c r="Q110" s="16" t="str">
        <f t="array" ref="Q110">IFERROR(INDEX('18-19 ELPAC Data'!J:J,MATCH(D110,'18-19 ELPAC Data'!B:B,0)),"")</f>
        <v/>
      </c>
      <c r="R110" s="16" t="str">
        <f t="array" ref="R110">IFERROR(INDEX('18-19 ELPAC Data'!L:L,MATCH(D110,'18-19 ELPAC Data'!B:B,0)),"")</f>
        <v/>
      </c>
      <c r="S110" s="16" t="s">
        <v>65</v>
      </c>
      <c r="T110" s="17" t="str">
        <f t="shared" si="0"/>
        <v/>
      </c>
      <c r="U110" s="24" t="s">
        <v>66</v>
      </c>
      <c r="V110" s="19" t="str">
        <f t="shared" si="1"/>
        <v>No</v>
      </c>
      <c r="W110" s="19" t="str">
        <f t="shared" si="2"/>
        <v>No</v>
      </c>
      <c r="X110" s="20" t="str">
        <f t="shared" si="3"/>
        <v>No</v>
      </c>
      <c r="Y110" s="21" t="str">
        <f t="array" ref="Y110">IF(OR(ISBLANK(Z110),Z110="N/A"),"",INDEX('ICA 20-21 ELA'!D:D,MATCH(D110,'ICA 20-21 ELA'!A:A,0)))</f>
        <v/>
      </c>
      <c r="Z110" s="16"/>
      <c r="AA110" s="16"/>
      <c r="AB110" s="16" t="str">
        <f t="shared" si="4"/>
        <v>No</v>
      </c>
      <c r="AC110" s="22" t="str">
        <f t="shared" si="5"/>
        <v>No</v>
      </c>
      <c r="AD110" s="19" t="str">
        <f t="array" ref="AD110">IF(ISBLANK(AE110),"",INDEX(WPAData!F:F,MATCH(C110,WPAData!A:A,0)))</f>
        <v/>
      </c>
      <c r="AE110" s="19"/>
      <c r="AF110" s="19" t="str">
        <f t="shared" si="6"/>
        <v>No</v>
      </c>
      <c r="AG110" s="15" t="str">
        <f t="array" ref="AG110">IFERROR(INDEX(LastEngGrade!G:G,MATCH(D110,LastEngGrade!A:A,0)),"")</f>
        <v>A-</v>
      </c>
      <c r="AH110" s="16" t="str">
        <f t="array" ref="AH110">IFERROR(INDEX(LastEngGrade!C:C,MATCH(D110,LastEngGrade!A:A,0)),"")</f>
        <v>English IV ERWC</v>
      </c>
      <c r="AI110" s="22" t="str">
        <f t="array" ref="AI110">IFERROR(INDEX(LastEngGrade!F:F,MATCH(D110,LastEngGrade!A:A,0)),"")</f>
        <v>P1</v>
      </c>
      <c r="AJ110" s="23">
        <f t="array" ref="AJ110">IFERROR(INDEX(CurrentYearGPA!C:C,MATCH(D110,CurrentYearGPA!B:B,0)),"")</f>
        <v>1.2</v>
      </c>
      <c r="AK110" s="23" t="str">
        <f t="shared" si="7"/>
        <v>No</v>
      </c>
    </row>
    <row r="111" spans="1:37" x14ac:dyDescent="0.2">
      <c r="A111" s="1" t="s">
        <v>75</v>
      </c>
      <c r="B111" s="1" t="s">
        <v>76</v>
      </c>
      <c r="C111" s="1">
        <v>14085</v>
      </c>
      <c r="D111" s="1">
        <v>6050426466</v>
      </c>
      <c r="E111" s="1" t="s">
        <v>182</v>
      </c>
      <c r="F111" s="12">
        <v>39727</v>
      </c>
      <c r="G111" s="13">
        <v>6</v>
      </c>
      <c r="H111" s="1">
        <v>1</v>
      </c>
      <c r="I111" s="14" t="str">
        <f t="array" ref="I111">INDEX('Language Codes'!B:B,MATCH(H111,'Language Codes'!A:A,0))</f>
        <v>Spanish</v>
      </c>
      <c r="J111" s="14" t="s">
        <v>65</v>
      </c>
      <c r="K111" s="15" t="str">
        <f t="array" ref="K111">IFERROR(INDEX('18-19 ELPAC Data'!C:C,MATCH(D111,'18-19 ELPAC Data'!B:B,0)),"")</f>
        <v/>
      </c>
      <c r="L111" s="16" t="str">
        <f t="shared" si="8"/>
        <v/>
      </c>
      <c r="M111" s="16">
        <f t="array" ref="M111">IFERROR(INDEX('18-19 ELPAC Data'!N:N,MATCH(D111,'18-19 ELPAC Data'!B:B,0)),"")</f>
        <v>0</v>
      </c>
      <c r="N111" s="16">
        <f t="array" ref="N111">IFERROR(INDEX('18-19 ELPAC Data'!Q:Q,MATCH(D111,'18-19 ELPAC Data'!B:B,0)),"")</f>
        <v>0</v>
      </c>
      <c r="O111" s="16" t="str">
        <f t="array" ref="O111">IFERROR(INDEX('18-19 ELPAC Data'!F:F,MATCH(D111,'18-19 ELPAC Data'!B:B,0)),"")</f>
        <v/>
      </c>
      <c r="P111" s="16" t="str">
        <f t="array" ref="P111">IFERROR(INDEX('18-19 ELPAC Data'!H:H,MATCH(D111,'18-19 ELPAC Data'!B:B,0)),"")</f>
        <v/>
      </c>
      <c r="Q111" s="16" t="str">
        <f t="array" ref="Q111">IFERROR(INDEX('18-19 ELPAC Data'!J:J,MATCH(D111,'18-19 ELPAC Data'!B:B,0)),"")</f>
        <v/>
      </c>
      <c r="R111" s="16" t="str">
        <f t="array" ref="R111">IFERROR(INDEX('18-19 ELPAC Data'!L:L,MATCH(D111,'18-19 ELPAC Data'!B:B,0)),"")</f>
        <v/>
      </c>
      <c r="S111" s="16" t="s">
        <v>65</v>
      </c>
      <c r="T111" s="17" t="str">
        <f t="shared" si="0"/>
        <v>Fall 20-21</v>
      </c>
      <c r="U111" s="24">
        <v>201</v>
      </c>
      <c r="V111" s="19" t="str">
        <f t="shared" si="1"/>
        <v>No</v>
      </c>
      <c r="W111" s="19" t="str">
        <f t="shared" si="2"/>
        <v>No</v>
      </c>
      <c r="X111" s="20" t="str">
        <f t="shared" si="3"/>
        <v>No</v>
      </c>
      <c r="Y111" s="21" t="str">
        <f t="array" ref="Y111">IF(OR(ISBLANK(Z111),Z111="N/A"),"",INDEX('ICA 20-21 ELA'!D:D,MATCH(D111,'ICA 20-21 ELA'!A:A,0)))</f>
        <v/>
      </c>
      <c r="Z111" s="21" t="s">
        <v>66</v>
      </c>
      <c r="AA111" s="21" t="s">
        <v>66</v>
      </c>
      <c r="AB111" s="16" t="str">
        <f t="shared" si="4"/>
        <v>No</v>
      </c>
      <c r="AC111" s="22" t="str">
        <f t="shared" si="5"/>
        <v>No</v>
      </c>
      <c r="AD111" s="19" t="str">
        <f t="array" ref="AD111">IF(ISBLANK(AE111),"",INDEX(WPAData!F:F,MATCH(C111,WPAData!A:A,0)))</f>
        <v/>
      </c>
      <c r="AE111" s="19"/>
      <c r="AF111" s="19" t="str">
        <f t="shared" si="6"/>
        <v>No</v>
      </c>
      <c r="AG111" s="15" t="str">
        <f t="array" ref="AG111">IFERROR(INDEX(LastEngGrade!G:G,MATCH(D111,LastEngGrade!A:A,0)),"")</f>
        <v>F</v>
      </c>
      <c r="AH111" s="16" t="str">
        <f t="array" ref="AH111">IFERROR(INDEX(LastEngGrade!C:C,MATCH(D111,LastEngGrade!A:A,0)),"")</f>
        <v>Humanities 6</v>
      </c>
      <c r="AI111" s="22" t="str">
        <f t="array" ref="AI111">IFERROR(INDEX(LastEngGrade!F:F,MATCH(D111,LastEngGrade!A:A,0)),"")</f>
        <v>Q1</v>
      </c>
      <c r="AJ111" s="23">
        <f t="array" ref="AJ111">IFERROR(INDEX(CurrentYearGPA!C:C,MATCH(D111,CurrentYearGPA!B:B,0)),"")</f>
        <v>1.33</v>
      </c>
      <c r="AK111" s="23" t="str">
        <f t="shared" si="7"/>
        <v>No</v>
      </c>
    </row>
    <row r="112" spans="1:37" x14ac:dyDescent="0.2">
      <c r="A112" s="1" t="s">
        <v>75</v>
      </c>
      <c r="B112" s="1" t="s">
        <v>76</v>
      </c>
      <c r="C112" s="1">
        <v>12911</v>
      </c>
      <c r="D112" s="1">
        <v>8909481734</v>
      </c>
      <c r="E112" s="1" t="s">
        <v>183</v>
      </c>
      <c r="F112" s="12">
        <v>39708</v>
      </c>
      <c r="G112" s="13">
        <v>7</v>
      </c>
      <c r="H112" s="1">
        <v>1</v>
      </c>
      <c r="I112" s="14" t="str">
        <f t="array" ref="I112">INDEX('Language Codes'!B:B,MATCH(H112,'Language Codes'!A:A,0))</f>
        <v>Spanish</v>
      </c>
      <c r="J112" s="14" t="s">
        <v>65</v>
      </c>
      <c r="K112" s="15">
        <f t="array" ref="K112">IFERROR(INDEX('18-19 ELPAC Data'!C:C,MATCH(D112,'18-19 ELPAC Data'!B:B,0)),"")</f>
        <v>4</v>
      </c>
      <c r="L112" s="16" t="str">
        <f t="shared" si="8"/>
        <v>Spring 2019</v>
      </c>
      <c r="M112" s="16">
        <f t="array" ref="M112">IFERROR(INDEX('18-19 ELPAC Data'!N:N,MATCH(D112,'18-19 ELPAC Data'!B:B,0)),"")</f>
        <v>4</v>
      </c>
      <c r="N112" s="16">
        <f t="array" ref="N112">IFERROR(INDEX('18-19 ELPAC Data'!Q:Q,MATCH(D112,'18-19 ELPAC Data'!B:B,0)),"")</f>
        <v>2</v>
      </c>
      <c r="O112" s="16">
        <f t="array" ref="O112">IFERROR(INDEX('18-19 ELPAC Data'!F:F,MATCH(D112,'18-19 ELPAC Data'!B:B,0)),"")</f>
        <v>3</v>
      </c>
      <c r="P112" s="16">
        <f t="array" ref="P112">IFERROR(INDEX('18-19 ELPAC Data'!H:H,MATCH(D112,'18-19 ELPAC Data'!B:B,0)),"")</f>
        <v>3</v>
      </c>
      <c r="Q112" s="16">
        <f t="array" ref="Q112">IFERROR(INDEX('18-19 ELPAC Data'!J:J,MATCH(D112,'18-19 ELPAC Data'!B:B,0)),"")</f>
        <v>2</v>
      </c>
      <c r="R112" s="16">
        <f t="array" ref="R112">IFERROR(INDEX('18-19 ELPAC Data'!L:L,MATCH(D112,'18-19 ELPAC Data'!B:B,0)),"")</f>
        <v>2</v>
      </c>
      <c r="S112" s="16" t="s">
        <v>65</v>
      </c>
      <c r="T112" s="17" t="str">
        <f t="shared" si="0"/>
        <v>Fall 20-21</v>
      </c>
      <c r="U112" s="24">
        <v>215</v>
      </c>
      <c r="V112" s="19" t="str">
        <f t="shared" si="1"/>
        <v>Yes</v>
      </c>
      <c r="W112" s="19" t="str">
        <f t="shared" si="2"/>
        <v>Yes</v>
      </c>
      <c r="X112" s="20" t="str">
        <f t="shared" si="3"/>
        <v>No</v>
      </c>
      <c r="Y112" s="21" t="str">
        <f t="array" ref="Y112">IF(OR(ISBLANK(Z112),Z112="N/A"),"",INDEX('ICA 20-21 ELA'!D:D,MATCH(D112,'ICA 20-21 ELA'!A:A,0)))</f>
        <v/>
      </c>
      <c r="Z112" s="21" t="s">
        <v>66</v>
      </c>
      <c r="AA112" s="21" t="s">
        <v>66</v>
      </c>
      <c r="AB112" s="16" t="str">
        <f t="shared" si="4"/>
        <v>No</v>
      </c>
      <c r="AC112" s="22" t="str">
        <f t="shared" si="5"/>
        <v>No</v>
      </c>
      <c r="AD112" s="19" t="str">
        <f t="array" ref="AD112">IF(ISBLANK(AE112),"",INDEX(WPAData!F:F,MATCH(C112,WPAData!A:A,0)))</f>
        <v/>
      </c>
      <c r="AE112" s="19"/>
      <c r="AF112" s="19" t="str">
        <f t="shared" si="6"/>
        <v>No</v>
      </c>
      <c r="AG112" s="15" t="str">
        <f t="array" ref="AG112">IFERROR(INDEX(LastEngGrade!G:G,MATCH(D112,LastEngGrade!A:A,0)),"")</f>
        <v>A</v>
      </c>
      <c r="AH112" s="16" t="str">
        <f t="array" ref="AH112">IFERROR(INDEX(LastEngGrade!C:C,MATCH(D112,LastEngGrade!A:A,0)),"")</f>
        <v>Humanities 7</v>
      </c>
      <c r="AI112" s="22" t="str">
        <f t="array" ref="AI112">IFERROR(INDEX(LastEngGrade!F:F,MATCH(D112,LastEngGrade!A:A,0)),"")</f>
        <v>Q1</v>
      </c>
      <c r="AJ112" s="23">
        <f t="array" ref="AJ112">IFERROR(INDEX(CurrentYearGPA!C:C,MATCH(D112,CurrentYearGPA!B:B,0)),"")</f>
        <v>3.67</v>
      </c>
      <c r="AK112" s="23" t="str">
        <f t="shared" si="7"/>
        <v>Yes</v>
      </c>
    </row>
    <row r="113" spans="1:37" x14ac:dyDescent="0.2">
      <c r="A113" s="1" t="s">
        <v>62</v>
      </c>
      <c r="B113" s="1" t="s">
        <v>63</v>
      </c>
      <c r="C113" s="1">
        <v>13751</v>
      </c>
      <c r="D113" s="1">
        <v>2622528448</v>
      </c>
      <c r="E113" s="1" t="s">
        <v>184</v>
      </c>
      <c r="F113" s="12">
        <v>39492</v>
      </c>
      <c r="G113" s="13">
        <v>7</v>
      </c>
      <c r="H113" s="1">
        <v>1</v>
      </c>
      <c r="I113" s="14" t="str">
        <f t="array" ref="I113">INDEX('Language Codes'!B:B,MATCH(H113,'Language Codes'!A:A,0))</f>
        <v>Spanish</v>
      </c>
      <c r="J113" s="14" t="s">
        <v>78</v>
      </c>
      <c r="K113" s="15">
        <f t="array" ref="K113">IFERROR(INDEX('18-19 ELPAC Data'!C:C,MATCH(D113,'18-19 ELPAC Data'!B:B,0)),"")</f>
        <v>2</v>
      </c>
      <c r="L113" s="16" t="str">
        <f t="shared" si="8"/>
        <v>Spring 2019</v>
      </c>
      <c r="M113" s="16">
        <f t="array" ref="M113">IFERROR(INDEX('18-19 ELPAC Data'!N:N,MATCH(D113,'18-19 ELPAC Data'!B:B,0)),"")</f>
        <v>3</v>
      </c>
      <c r="N113" s="16">
        <f t="array" ref="N113">IFERROR(INDEX('18-19 ELPAC Data'!Q:Q,MATCH(D113,'18-19 ELPAC Data'!B:B,0)),"")</f>
        <v>1</v>
      </c>
      <c r="O113" s="16">
        <f t="array" ref="O113">IFERROR(INDEX('18-19 ELPAC Data'!F:F,MATCH(D113,'18-19 ELPAC Data'!B:B,0)),"")</f>
        <v>2</v>
      </c>
      <c r="P113" s="16">
        <f t="array" ref="P113">IFERROR(INDEX('18-19 ELPAC Data'!H:H,MATCH(D113,'18-19 ELPAC Data'!B:B,0)),"")</f>
        <v>3</v>
      </c>
      <c r="Q113" s="16">
        <f t="array" ref="Q113">IFERROR(INDEX('18-19 ELPAC Data'!J:J,MATCH(D113,'18-19 ELPAC Data'!B:B,0)),"")</f>
        <v>1</v>
      </c>
      <c r="R113" s="16">
        <f t="array" ref="R113">IFERROR(INDEX('18-19 ELPAC Data'!L:L,MATCH(D113,'18-19 ELPAC Data'!B:B,0)),"")</f>
        <v>2</v>
      </c>
      <c r="S113" s="16" t="s">
        <v>65</v>
      </c>
      <c r="T113" s="17" t="str">
        <f t="shared" si="0"/>
        <v>Fall 20-21</v>
      </c>
      <c r="U113" s="24">
        <v>172</v>
      </c>
      <c r="V113" s="19" t="str">
        <f t="shared" si="1"/>
        <v>No</v>
      </c>
      <c r="W113" s="19" t="str">
        <f t="shared" si="2"/>
        <v>No</v>
      </c>
      <c r="X113" s="20" t="str">
        <f t="shared" si="3"/>
        <v>No</v>
      </c>
      <c r="Y113" s="21" t="str">
        <f t="array" ref="Y113">IF(OR(ISBLANK(Z113),Z113="N/A"),"",INDEX('ICA 20-21 ELA'!D:D,MATCH(D113,'ICA 20-21 ELA'!A:A,0)))</f>
        <v/>
      </c>
      <c r="Z113" s="21" t="s">
        <v>66</v>
      </c>
      <c r="AA113" s="21" t="s">
        <v>66</v>
      </c>
      <c r="AB113" s="16" t="str">
        <f t="shared" si="4"/>
        <v>No</v>
      </c>
      <c r="AC113" s="22" t="str">
        <f t="shared" si="5"/>
        <v>No</v>
      </c>
      <c r="AD113" s="19" t="str">
        <f t="array" ref="AD113">IF(ISBLANK(AE113),"",INDEX(WPAData!F:F,MATCH(C113,WPAData!A:A,0)))</f>
        <v/>
      </c>
      <c r="AE113" s="19"/>
      <c r="AF113" s="19" t="str">
        <f t="shared" si="6"/>
        <v>No</v>
      </c>
      <c r="AG113" s="15" t="str">
        <f t="array" ref="AG113">IFERROR(INDEX(LastEngGrade!G:G,MATCH(D113,LastEngGrade!A:A,0)),"")</f>
        <v>F</v>
      </c>
      <c r="AH113" s="16" t="str">
        <f t="array" ref="AH113">IFERROR(INDEX(LastEngGrade!C:C,MATCH(D113,LastEngGrade!A:A,0)),"")</f>
        <v>Humanities 7</v>
      </c>
      <c r="AI113" s="22" t="str">
        <f t="array" ref="AI113">IFERROR(INDEX(LastEngGrade!F:F,MATCH(D113,LastEngGrade!A:A,0)),"")</f>
        <v>Q1</v>
      </c>
      <c r="AJ113" s="23">
        <f t="array" ref="AJ113">IFERROR(INDEX(CurrentYearGPA!C:C,MATCH(D113,CurrentYearGPA!B:B,0)),"")</f>
        <v>0</v>
      </c>
      <c r="AK113" s="23" t="str">
        <f t="shared" si="7"/>
        <v>No</v>
      </c>
    </row>
    <row r="114" spans="1:37" x14ac:dyDescent="0.2">
      <c r="A114" s="1" t="s">
        <v>75</v>
      </c>
      <c r="B114" s="1" t="s">
        <v>76</v>
      </c>
      <c r="C114" s="1">
        <v>13815</v>
      </c>
      <c r="D114" s="1">
        <v>7096282378</v>
      </c>
      <c r="E114" s="1" t="s">
        <v>185</v>
      </c>
      <c r="F114" s="12">
        <v>39217</v>
      </c>
      <c r="G114" s="13">
        <v>8</v>
      </c>
      <c r="H114" s="1">
        <v>1</v>
      </c>
      <c r="I114" s="14" t="str">
        <f t="array" ref="I114">INDEX('Language Codes'!B:B,MATCH(H114,'Language Codes'!A:A,0))</f>
        <v>Spanish</v>
      </c>
      <c r="J114" s="14" t="s">
        <v>65</v>
      </c>
      <c r="K114" s="15" t="str">
        <f t="array" ref="K114">IFERROR(INDEX('18-19 ELPAC Data'!C:C,MATCH(D114,'18-19 ELPAC Data'!B:B,0)),"")</f>
        <v/>
      </c>
      <c r="L114" s="16" t="str">
        <f t="shared" si="8"/>
        <v/>
      </c>
      <c r="M114" s="16">
        <f t="array" ref="M114">IFERROR(INDEX('18-19 ELPAC Data'!N:N,MATCH(D114,'18-19 ELPAC Data'!B:B,0)),"")</f>
        <v>0</v>
      </c>
      <c r="N114" s="16">
        <f t="array" ref="N114">IFERROR(INDEX('18-19 ELPAC Data'!Q:Q,MATCH(D114,'18-19 ELPAC Data'!B:B,0)),"")</f>
        <v>0</v>
      </c>
      <c r="O114" s="16" t="str">
        <f t="array" ref="O114">IFERROR(INDEX('18-19 ELPAC Data'!F:F,MATCH(D114,'18-19 ELPAC Data'!B:B,0)),"")</f>
        <v/>
      </c>
      <c r="P114" s="16" t="str">
        <f t="array" ref="P114">IFERROR(INDEX('18-19 ELPAC Data'!H:H,MATCH(D114,'18-19 ELPAC Data'!B:B,0)),"")</f>
        <v/>
      </c>
      <c r="Q114" s="16" t="str">
        <f t="array" ref="Q114">IFERROR(INDEX('18-19 ELPAC Data'!J:J,MATCH(D114,'18-19 ELPAC Data'!B:B,0)),"")</f>
        <v/>
      </c>
      <c r="R114" s="16" t="str">
        <f t="array" ref="R114">IFERROR(INDEX('18-19 ELPAC Data'!L:L,MATCH(D114,'18-19 ELPAC Data'!B:B,0)),"")</f>
        <v/>
      </c>
      <c r="S114" s="16" t="s">
        <v>65</v>
      </c>
      <c r="T114" s="17" t="str">
        <f t="shared" si="0"/>
        <v>Fall 20-21</v>
      </c>
      <c r="U114" s="24">
        <v>221</v>
      </c>
      <c r="V114" s="19" t="str">
        <f t="shared" si="1"/>
        <v>Yes</v>
      </c>
      <c r="W114" s="19" t="str">
        <f t="shared" si="2"/>
        <v>No</v>
      </c>
      <c r="X114" s="20" t="str">
        <f t="shared" si="3"/>
        <v>No</v>
      </c>
      <c r="Y114" s="21" t="str">
        <f t="array" ref="Y114">IF(OR(ISBLANK(Z114),Z114="N/A"),"",INDEX('ICA 20-21 ELA'!D:D,MATCH(D114,'ICA 20-21 ELA'!A:A,0)))</f>
        <v/>
      </c>
      <c r="Z114" s="21" t="s">
        <v>66</v>
      </c>
      <c r="AA114" s="21" t="s">
        <v>66</v>
      </c>
      <c r="AB114" s="16" t="str">
        <f t="shared" si="4"/>
        <v>No</v>
      </c>
      <c r="AC114" s="22" t="str">
        <f t="shared" si="5"/>
        <v>No</v>
      </c>
      <c r="AD114" s="19" t="str">
        <f t="array" ref="AD114">IF(ISBLANK(AE114),"",INDEX(WPAData!F:F,MATCH(C114,WPAData!A:A,0)))</f>
        <v/>
      </c>
      <c r="AE114" s="19"/>
      <c r="AF114" s="19" t="str">
        <f t="shared" si="6"/>
        <v>No</v>
      </c>
      <c r="AG114" s="15" t="str">
        <f t="array" ref="AG114">IFERROR(INDEX(LastEngGrade!G:G,MATCH(D114,LastEngGrade!A:A,0)),"")</f>
        <v>C-</v>
      </c>
      <c r="AH114" s="16" t="str">
        <f t="array" ref="AH114">IFERROR(INDEX(LastEngGrade!C:C,MATCH(D114,LastEngGrade!A:A,0)),"")</f>
        <v>Humanities 8</v>
      </c>
      <c r="AI114" s="22" t="str">
        <f t="array" ref="AI114">IFERROR(INDEX(LastEngGrade!F:F,MATCH(D114,LastEngGrade!A:A,0)),"")</f>
        <v>Q1</v>
      </c>
      <c r="AJ114" s="23">
        <f t="array" ref="AJ114">IFERROR(INDEX(CurrentYearGPA!C:C,MATCH(D114,CurrentYearGPA!B:B,0)),"")</f>
        <v>2.67</v>
      </c>
      <c r="AK114" s="23" t="str">
        <f t="shared" si="7"/>
        <v>No</v>
      </c>
    </row>
    <row r="115" spans="1:37" x14ac:dyDescent="0.2">
      <c r="A115" s="1" t="s">
        <v>71</v>
      </c>
      <c r="B115" s="1" t="s">
        <v>72</v>
      </c>
      <c r="C115" s="1">
        <v>12806</v>
      </c>
      <c r="D115" s="1">
        <v>2325401987</v>
      </c>
      <c r="E115" s="1" t="s">
        <v>186</v>
      </c>
      <c r="F115" s="12">
        <v>38380</v>
      </c>
      <c r="G115" s="13">
        <v>10</v>
      </c>
      <c r="H115" s="1">
        <v>1</v>
      </c>
      <c r="I115" s="14" t="str">
        <f t="array" ref="I115">INDEX('Language Codes'!B:B,MATCH(H115,'Language Codes'!A:A,0))</f>
        <v>Spanish</v>
      </c>
      <c r="J115" s="14" t="s">
        <v>65</v>
      </c>
      <c r="K115" s="15">
        <f t="array" ref="K115">IFERROR(INDEX('18-19 ELPAC Data'!C:C,MATCH(D115,'18-19 ELPAC Data'!B:B,0)),"")</f>
        <v>3</v>
      </c>
      <c r="L115" s="16" t="str">
        <f t="shared" si="8"/>
        <v>Spring 2019</v>
      </c>
      <c r="M115" s="16">
        <f t="array" ref="M115">IFERROR(INDEX('18-19 ELPAC Data'!N:N,MATCH(D115,'18-19 ELPAC Data'!B:B,0)),"")</f>
        <v>4</v>
      </c>
      <c r="N115" s="16">
        <f t="array" ref="N115">IFERROR(INDEX('18-19 ELPAC Data'!Q:Q,MATCH(D115,'18-19 ELPAC Data'!B:B,0)),"")</f>
        <v>3</v>
      </c>
      <c r="O115" s="16">
        <f t="array" ref="O115">IFERROR(INDEX('18-19 ELPAC Data'!F:F,MATCH(D115,'18-19 ELPAC Data'!B:B,0)),"")</f>
        <v>2</v>
      </c>
      <c r="P115" s="16">
        <f t="array" ref="P115">IFERROR(INDEX('18-19 ELPAC Data'!H:H,MATCH(D115,'18-19 ELPAC Data'!B:B,0)),"")</f>
        <v>3</v>
      </c>
      <c r="Q115" s="16">
        <f t="array" ref="Q115">IFERROR(INDEX('18-19 ELPAC Data'!J:J,MATCH(D115,'18-19 ELPAC Data'!B:B,0)),"")</f>
        <v>2</v>
      </c>
      <c r="R115" s="16">
        <f t="array" ref="R115">IFERROR(INDEX('18-19 ELPAC Data'!L:L,MATCH(D115,'18-19 ELPAC Data'!B:B,0)),"")</f>
        <v>2</v>
      </c>
      <c r="S115" s="16" t="s">
        <v>65</v>
      </c>
      <c r="T115" s="17" t="str">
        <f t="shared" si="0"/>
        <v/>
      </c>
      <c r="U115" s="24" t="s">
        <v>66</v>
      </c>
      <c r="V115" s="19" t="str">
        <f t="shared" si="1"/>
        <v>No</v>
      </c>
      <c r="W115" s="19" t="str">
        <f t="shared" si="2"/>
        <v>No</v>
      </c>
      <c r="X115" s="20" t="str">
        <f t="shared" si="3"/>
        <v>No</v>
      </c>
      <c r="Y115" s="25">
        <f t="array" ref="Y115">IF(OR(ISBLANK(Z115),Z115="N/A"),"",INDEX('ICA 20-21 ELA'!D:D,MATCH(D115,'ICA 20-21 ELA'!A:A,0)))</f>
        <v>44084</v>
      </c>
      <c r="Z115" s="21">
        <v>2507</v>
      </c>
      <c r="AA115" s="21">
        <v>-64</v>
      </c>
      <c r="AB115" s="16" t="str">
        <f t="shared" si="4"/>
        <v>No</v>
      </c>
      <c r="AC115" s="22" t="str">
        <f t="shared" si="5"/>
        <v>No</v>
      </c>
      <c r="AD115" s="26">
        <f t="array" ref="AD115">IF(ISBLANK(AE115),"",INDEX(WPAData!F:F,MATCH(C115,WPAData!A:A,0)))</f>
        <v>44120</v>
      </c>
      <c r="AE115" s="24">
        <v>1</v>
      </c>
      <c r="AF115" s="19" t="str">
        <f t="shared" si="6"/>
        <v>No</v>
      </c>
      <c r="AG115" s="15" t="str">
        <f t="array" ref="AG115">IFERROR(INDEX(LastEngGrade!G:G,MATCH(D115,LastEngGrade!A:A,0)),"")</f>
        <v>B</v>
      </c>
      <c r="AH115" s="16" t="str">
        <f t="array" ref="AH115">IFERROR(INDEX(LastEngGrade!C:C,MATCH(D115,LastEngGrade!A:A,0)),"")</f>
        <v>English II</v>
      </c>
      <c r="AI115" s="22" t="str">
        <f t="array" ref="AI115">IFERROR(INDEX(LastEngGrade!F:F,MATCH(D115,LastEngGrade!A:A,0)),"")</f>
        <v>Q1</v>
      </c>
      <c r="AJ115" s="23">
        <f t="array" ref="AJ115">IFERROR(INDEX(CurrentYearGPA!C:C,MATCH(D115,CurrentYearGPA!B:B,0)),"")</f>
        <v>3.4</v>
      </c>
      <c r="AK115" s="23" t="str">
        <f t="shared" si="7"/>
        <v>No</v>
      </c>
    </row>
    <row r="116" spans="1:37" x14ac:dyDescent="0.2">
      <c r="A116" s="1" t="s">
        <v>75</v>
      </c>
      <c r="B116" s="1" t="s">
        <v>76</v>
      </c>
      <c r="C116" s="1">
        <v>13541</v>
      </c>
      <c r="D116" s="1">
        <v>9467260288</v>
      </c>
      <c r="E116" s="1" t="s">
        <v>187</v>
      </c>
      <c r="F116" s="12">
        <v>39165</v>
      </c>
      <c r="G116" s="13">
        <v>8</v>
      </c>
      <c r="H116" s="1">
        <v>1</v>
      </c>
      <c r="I116" s="14" t="str">
        <f t="array" ref="I116">INDEX('Language Codes'!B:B,MATCH(H116,'Language Codes'!A:A,0))</f>
        <v>Spanish</v>
      </c>
      <c r="J116" s="14" t="s">
        <v>65</v>
      </c>
      <c r="K116" s="15" t="str">
        <f t="array" ref="K116">IFERROR(INDEX('18-19 ELPAC Data'!C:C,MATCH(D116,'18-19 ELPAC Data'!B:B,0)),"")</f>
        <v/>
      </c>
      <c r="L116" s="16" t="str">
        <f t="shared" si="8"/>
        <v/>
      </c>
      <c r="M116" s="16">
        <f t="array" ref="M116">IFERROR(INDEX('18-19 ELPAC Data'!N:N,MATCH(D116,'18-19 ELPAC Data'!B:B,0)),"")</f>
        <v>0</v>
      </c>
      <c r="N116" s="16">
        <f t="array" ref="N116">IFERROR(INDEX('18-19 ELPAC Data'!Q:Q,MATCH(D116,'18-19 ELPAC Data'!B:B,0)),"")</f>
        <v>0</v>
      </c>
      <c r="O116" s="16" t="str">
        <f t="array" ref="O116">IFERROR(INDEX('18-19 ELPAC Data'!F:F,MATCH(D116,'18-19 ELPAC Data'!B:B,0)),"")</f>
        <v/>
      </c>
      <c r="P116" s="16" t="str">
        <f t="array" ref="P116">IFERROR(INDEX('18-19 ELPAC Data'!H:H,MATCH(D116,'18-19 ELPAC Data'!B:B,0)),"")</f>
        <v/>
      </c>
      <c r="Q116" s="16" t="str">
        <f t="array" ref="Q116">IFERROR(INDEX('18-19 ELPAC Data'!J:J,MATCH(D116,'18-19 ELPAC Data'!B:B,0)),"")</f>
        <v/>
      </c>
      <c r="R116" s="16" t="str">
        <f t="array" ref="R116">IFERROR(INDEX('18-19 ELPAC Data'!L:L,MATCH(D116,'18-19 ELPAC Data'!B:B,0)),"")</f>
        <v/>
      </c>
      <c r="S116" s="16" t="s">
        <v>65</v>
      </c>
      <c r="T116" s="17" t="str">
        <f t="shared" si="0"/>
        <v>Fall 20-21</v>
      </c>
      <c r="U116" s="24">
        <v>188</v>
      </c>
      <c r="V116" s="19" t="str">
        <f t="shared" si="1"/>
        <v>No</v>
      </c>
      <c r="W116" s="19" t="str">
        <f t="shared" si="2"/>
        <v>No</v>
      </c>
      <c r="X116" s="20" t="str">
        <f t="shared" si="3"/>
        <v>No</v>
      </c>
      <c r="Y116" s="21" t="str">
        <f t="array" ref="Y116">IF(OR(ISBLANK(Z116),Z116="N/A"),"",INDEX('ICA 20-21 ELA'!D:D,MATCH(D116,'ICA 20-21 ELA'!A:A,0)))</f>
        <v/>
      </c>
      <c r="Z116" s="21" t="s">
        <v>66</v>
      </c>
      <c r="AA116" s="21" t="s">
        <v>66</v>
      </c>
      <c r="AB116" s="16" t="str">
        <f t="shared" si="4"/>
        <v>No</v>
      </c>
      <c r="AC116" s="22" t="str">
        <f t="shared" si="5"/>
        <v>No</v>
      </c>
      <c r="AD116" s="19" t="str">
        <f t="array" ref="AD116">IF(ISBLANK(AE116),"",INDEX(WPAData!F:F,MATCH(C116,WPAData!A:A,0)))</f>
        <v/>
      </c>
      <c r="AE116" s="19"/>
      <c r="AF116" s="19" t="str">
        <f t="shared" si="6"/>
        <v>No</v>
      </c>
      <c r="AG116" s="15" t="str">
        <f t="array" ref="AG116">IFERROR(INDEX(LastEngGrade!G:G,MATCH(D116,LastEngGrade!A:A,0)),"")</f>
        <v>B</v>
      </c>
      <c r="AH116" s="16" t="str">
        <f t="array" ref="AH116">IFERROR(INDEX(LastEngGrade!C:C,MATCH(D116,LastEngGrade!A:A,0)),"")</f>
        <v>Humanities 8</v>
      </c>
      <c r="AI116" s="22" t="str">
        <f t="array" ref="AI116">IFERROR(INDEX(LastEngGrade!F:F,MATCH(D116,LastEngGrade!A:A,0)),"")</f>
        <v>Q1</v>
      </c>
      <c r="AJ116" s="23">
        <f t="array" ref="AJ116">IFERROR(INDEX(CurrentYearGPA!C:C,MATCH(D116,CurrentYearGPA!B:B,0)),"")</f>
        <v>3.33</v>
      </c>
      <c r="AK116" s="23" t="str">
        <f t="shared" si="7"/>
        <v>No</v>
      </c>
    </row>
    <row r="117" spans="1:37" x14ac:dyDescent="0.2">
      <c r="A117" s="1" t="s">
        <v>75</v>
      </c>
      <c r="B117" s="1" t="s">
        <v>76</v>
      </c>
      <c r="C117" s="1">
        <v>14440</v>
      </c>
      <c r="D117" s="1">
        <v>4133916505</v>
      </c>
      <c r="E117" s="1" t="s">
        <v>188</v>
      </c>
      <c r="F117" s="12">
        <v>39960</v>
      </c>
      <c r="G117" s="13">
        <v>6</v>
      </c>
      <c r="H117" s="1">
        <v>1</v>
      </c>
      <c r="I117" s="14" t="str">
        <f t="array" ref="I117">INDEX('Language Codes'!B:B,MATCH(H117,'Language Codes'!A:A,0))</f>
        <v>Spanish</v>
      </c>
      <c r="J117" s="14" t="s">
        <v>65</v>
      </c>
      <c r="K117" s="15" t="str">
        <f t="array" ref="K117">IFERROR(INDEX('18-19 ELPAC Data'!C:C,MATCH(D117,'18-19 ELPAC Data'!B:B,0)),"")</f>
        <v/>
      </c>
      <c r="L117" s="16" t="str">
        <f t="shared" si="8"/>
        <v/>
      </c>
      <c r="M117" s="16">
        <f t="array" ref="M117">IFERROR(INDEX('18-19 ELPAC Data'!N:N,MATCH(D117,'18-19 ELPAC Data'!B:B,0)),"")</f>
        <v>0</v>
      </c>
      <c r="N117" s="16">
        <f t="array" ref="N117">IFERROR(INDEX('18-19 ELPAC Data'!Q:Q,MATCH(D117,'18-19 ELPAC Data'!B:B,0)),"")</f>
        <v>0</v>
      </c>
      <c r="O117" s="16" t="str">
        <f t="array" ref="O117">IFERROR(INDEX('18-19 ELPAC Data'!F:F,MATCH(D117,'18-19 ELPAC Data'!B:B,0)),"")</f>
        <v/>
      </c>
      <c r="P117" s="16" t="str">
        <f t="array" ref="P117">IFERROR(INDEX('18-19 ELPAC Data'!H:H,MATCH(D117,'18-19 ELPAC Data'!B:B,0)),"")</f>
        <v/>
      </c>
      <c r="Q117" s="16" t="str">
        <f t="array" ref="Q117">IFERROR(INDEX('18-19 ELPAC Data'!J:J,MATCH(D117,'18-19 ELPAC Data'!B:B,0)),"")</f>
        <v/>
      </c>
      <c r="R117" s="16" t="str">
        <f t="array" ref="R117">IFERROR(INDEX('18-19 ELPAC Data'!L:L,MATCH(D117,'18-19 ELPAC Data'!B:B,0)),"")</f>
        <v/>
      </c>
      <c r="S117" s="16" t="s">
        <v>65</v>
      </c>
      <c r="T117" s="17" t="str">
        <f t="shared" si="0"/>
        <v/>
      </c>
      <c r="U117" s="18"/>
      <c r="V117" s="19" t="str">
        <f t="shared" si="1"/>
        <v>No</v>
      </c>
      <c r="W117" s="19" t="str">
        <f t="shared" si="2"/>
        <v>No</v>
      </c>
      <c r="X117" s="20" t="str">
        <f t="shared" si="3"/>
        <v>No</v>
      </c>
      <c r="Y117" s="21" t="str">
        <f t="array" ref="Y117">IF(OR(ISBLANK(Z117),Z117="N/A"),"",INDEX('ICA 20-21 ELA'!D:D,MATCH(D117,'ICA 20-21 ELA'!A:A,0)))</f>
        <v/>
      </c>
      <c r="Z117" s="21" t="s">
        <v>66</v>
      </c>
      <c r="AA117" s="21" t="s">
        <v>66</v>
      </c>
      <c r="AB117" s="16" t="str">
        <f t="shared" si="4"/>
        <v>No</v>
      </c>
      <c r="AC117" s="22" t="str">
        <f t="shared" si="5"/>
        <v>No</v>
      </c>
      <c r="AD117" s="19" t="str">
        <f t="array" ref="AD117">IF(ISBLANK(AE117),"",INDEX(WPAData!F:F,MATCH(C117,WPAData!A:A,0)))</f>
        <v/>
      </c>
      <c r="AE117" s="19"/>
      <c r="AF117" s="19" t="str">
        <f t="shared" si="6"/>
        <v>No</v>
      </c>
      <c r="AG117" s="15" t="str">
        <f t="array" ref="AG117">IFERROR(INDEX(LastEngGrade!G:G,MATCH(D117,LastEngGrade!A:A,0)),"")</f>
        <v>A-</v>
      </c>
      <c r="AH117" s="16" t="str">
        <f t="array" ref="AH117">IFERROR(INDEX(LastEngGrade!C:C,MATCH(D117,LastEngGrade!A:A,0)),"")</f>
        <v>Humanities 6</v>
      </c>
      <c r="AI117" s="22" t="str">
        <f t="array" ref="AI117">IFERROR(INDEX(LastEngGrade!F:F,MATCH(D117,LastEngGrade!A:A,0)),"")</f>
        <v>Q1</v>
      </c>
      <c r="AJ117" s="23">
        <f t="array" ref="AJ117">IFERROR(INDEX(CurrentYearGPA!C:C,MATCH(D117,CurrentYearGPA!B:B,0)),"")</f>
        <v>3</v>
      </c>
      <c r="AK117" s="23" t="str">
        <f t="shared" si="7"/>
        <v>No</v>
      </c>
    </row>
    <row r="118" spans="1:37" x14ac:dyDescent="0.2">
      <c r="A118" s="1" t="s">
        <v>71</v>
      </c>
      <c r="B118" s="1" t="s">
        <v>72</v>
      </c>
      <c r="C118" s="1">
        <v>13333</v>
      </c>
      <c r="D118" s="1">
        <v>1157602353</v>
      </c>
      <c r="E118" s="1" t="s">
        <v>189</v>
      </c>
      <c r="F118" s="12">
        <v>37476</v>
      </c>
      <c r="G118" s="13">
        <v>12</v>
      </c>
      <c r="H118" s="1">
        <v>1</v>
      </c>
      <c r="I118" s="14" t="str">
        <f t="array" ref="I118">INDEX('Language Codes'!B:B,MATCH(H118,'Language Codes'!A:A,0))</f>
        <v>Spanish</v>
      </c>
      <c r="J118" s="14" t="s">
        <v>78</v>
      </c>
      <c r="K118" s="15">
        <f t="array" ref="K118">IFERROR(INDEX('18-19 ELPAC Data'!C:C,MATCH(D118,'18-19 ELPAC Data'!B:B,0)),"")</f>
        <v>1</v>
      </c>
      <c r="L118" s="16" t="str">
        <f t="shared" si="8"/>
        <v>Spring 2019</v>
      </c>
      <c r="M118" s="16">
        <f t="array" ref="M118">IFERROR(INDEX('18-19 ELPAC Data'!N:N,MATCH(D118,'18-19 ELPAC Data'!B:B,0)),"")</f>
        <v>2</v>
      </c>
      <c r="N118" s="16">
        <f t="array" ref="N118">IFERROR(INDEX('18-19 ELPAC Data'!Q:Q,MATCH(D118,'18-19 ELPAC Data'!B:B,0)),"")</f>
        <v>1</v>
      </c>
      <c r="O118" s="16">
        <f t="array" ref="O118">IFERROR(INDEX('18-19 ELPAC Data'!F:F,MATCH(D118,'18-19 ELPAC Data'!B:B,0)),"")</f>
        <v>1</v>
      </c>
      <c r="P118" s="16">
        <f t="array" ref="P118">IFERROR(INDEX('18-19 ELPAC Data'!H:H,MATCH(D118,'18-19 ELPAC Data'!B:B,0)),"")</f>
        <v>3</v>
      </c>
      <c r="Q118" s="16">
        <f t="array" ref="Q118">IFERROR(INDEX('18-19 ELPAC Data'!J:J,MATCH(D118,'18-19 ELPAC Data'!B:B,0)),"")</f>
        <v>1</v>
      </c>
      <c r="R118" s="16">
        <f t="array" ref="R118">IFERROR(INDEX('18-19 ELPAC Data'!L:L,MATCH(D118,'18-19 ELPAC Data'!B:B,0)),"")</f>
        <v>1</v>
      </c>
      <c r="S118" s="16" t="s">
        <v>65</v>
      </c>
      <c r="T118" s="17" t="str">
        <f t="shared" si="0"/>
        <v/>
      </c>
      <c r="U118" s="24" t="s">
        <v>66</v>
      </c>
      <c r="V118" s="19" t="str">
        <f t="shared" si="1"/>
        <v>No</v>
      </c>
      <c r="W118" s="19" t="str">
        <f t="shared" si="2"/>
        <v>No</v>
      </c>
      <c r="X118" s="20" t="str">
        <f t="shared" si="3"/>
        <v>No</v>
      </c>
      <c r="Y118" s="21" t="str">
        <f t="array" ref="Y118">IF(OR(ISBLANK(Z118),Z118="N/A"),"",INDEX('ICA 20-21 ELA'!D:D,MATCH(D118,'ICA 20-21 ELA'!A:A,0)))</f>
        <v/>
      </c>
      <c r="Z118" s="16"/>
      <c r="AA118" s="16"/>
      <c r="AB118" s="16" t="str">
        <f t="shared" si="4"/>
        <v>No</v>
      </c>
      <c r="AC118" s="22" t="str">
        <f t="shared" si="5"/>
        <v>No</v>
      </c>
      <c r="AD118" s="26">
        <f t="array" ref="AD118">IF(ISBLANK(AE118),"",INDEX(WPAData!F:F,MATCH(C118,WPAData!A:A,0)))</f>
        <v>44119</v>
      </c>
      <c r="AE118" s="24">
        <v>1</v>
      </c>
      <c r="AF118" s="19" t="str">
        <f t="shared" si="6"/>
        <v>No</v>
      </c>
      <c r="AG118" s="15" t="str">
        <f t="array" ref="AG118">IFERROR(INDEX(LastEngGrade!G:G,MATCH(D118,LastEngGrade!A:A,0)),"")</f>
        <v>B</v>
      </c>
      <c r="AH118" s="16" t="str">
        <f t="array" ref="AH118">IFERROR(INDEX(LastEngGrade!C:C,MATCH(D118,LastEngGrade!A:A,0)),"")</f>
        <v>English IV ERWC</v>
      </c>
      <c r="AI118" s="22" t="str">
        <f t="array" ref="AI118">IFERROR(INDEX(LastEngGrade!F:F,MATCH(D118,LastEngGrade!A:A,0)),"")</f>
        <v>Q1</v>
      </c>
      <c r="AJ118" s="23">
        <f t="array" ref="AJ118">IFERROR(INDEX(CurrentYearGPA!C:C,MATCH(D118,CurrentYearGPA!B:B,0)),"")</f>
        <v>2.6</v>
      </c>
      <c r="AK118" s="23" t="str">
        <f t="shared" si="7"/>
        <v>No</v>
      </c>
    </row>
    <row r="119" spans="1:37" x14ac:dyDescent="0.2">
      <c r="A119" s="1" t="s">
        <v>62</v>
      </c>
      <c r="B119" s="1" t="s">
        <v>63</v>
      </c>
      <c r="C119" s="1">
        <v>14428</v>
      </c>
      <c r="D119" s="1">
        <v>1468828642</v>
      </c>
      <c r="E119" s="1" t="s">
        <v>190</v>
      </c>
      <c r="F119" s="12">
        <v>39287</v>
      </c>
      <c r="G119" s="13">
        <v>7</v>
      </c>
      <c r="H119" s="1">
        <v>1</v>
      </c>
      <c r="I119" s="14" t="str">
        <f t="array" ref="I119">INDEX('Language Codes'!B:B,MATCH(H119,'Language Codes'!A:A,0))</f>
        <v>Spanish</v>
      </c>
      <c r="J119" s="14" t="s">
        <v>65</v>
      </c>
      <c r="K119" s="15" t="str">
        <f t="array" ref="K119">IFERROR(INDEX('18-19 ELPAC Data'!C:C,MATCH(D119,'18-19 ELPAC Data'!B:B,0)),"")</f>
        <v/>
      </c>
      <c r="L119" s="16" t="str">
        <f t="shared" si="8"/>
        <v/>
      </c>
      <c r="M119" s="16">
        <f t="array" ref="M119">IFERROR(INDEX('18-19 ELPAC Data'!N:N,MATCH(D119,'18-19 ELPAC Data'!B:B,0)),"")</f>
        <v>0</v>
      </c>
      <c r="N119" s="16">
        <f t="array" ref="N119">IFERROR(INDEX('18-19 ELPAC Data'!Q:Q,MATCH(D119,'18-19 ELPAC Data'!B:B,0)),"")</f>
        <v>0</v>
      </c>
      <c r="O119" s="16" t="str">
        <f t="array" ref="O119">IFERROR(INDEX('18-19 ELPAC Data'!F:F,MATCH(D119,'18-19 ELPAC Data'!B:B,0)),"")</f>
        <v/>
      </c>
      <c r="P119" s="16" t="str">
        <f t="array" ref="P119">IFERROR(INDEX('18-19 ELPAC Data'!H:H,MATCH(D119,'18-19 ELPAC Data'!B:B,0)),"")</f>
        <v/>
      </c>
      <c r="Q119" s="16" t="str">
        <f t="array" ref="Q119">IFERROR(INDEX('18-19 ELPAC Data'!J:J,MATCH(D119,'18-19 ELPAC Data'!B:B,0)),"")</f>
        <v/>
      </c>
      <c r="R119" s="16" t="str">
        <f t="array" ref="R119">IFERROR(INDEX('18-19 ELPAC Data'!L:L,MATCH(D119,'18-19 ELPAC Data'!B:B,0)),"")</f>
        <v/>
      </c>
      <c r="S119" s="16" t="s">
        <v>65</v>
      </c>
      <c r="T119" s="17" t="str">
        <f t="shared" si="0"/>
        <v/>
      </c>
      <c r="U119" s="18"/>
      <c r="V119" s="19" t="str">
        <f t="shared" si="1"/>
        <v>No</v>
      </c>
      <c r="W119" s="19" t="str">
        <f t="shared" si="2"/>
        <v>No</v>
      </c>
      <c r="X119" s="20" t="str">
        <f t="shared" si="3"/>
        <v>No</v>
      </c>
      <c r="Y119" s="21" t="str">
        <f t="array" ref="Y119">IF(OR(ISBLANK(Z119),Z119="N/A"),"",INDEX('ICA 20-21 ELA'!D:D,MATCH(D119,'ICA 20-21 ELA'!A:A,0)))</f>
        <v/>
      </c>
      <c r="Z119" s="21" t="s">
        <v>66</v>
      </c>
      <c r="AA119" s="21" t="s">
        <v>66</v>
      </c>
      <c r="AB119" s="16" t="str">
        <f t="shared" si="4"/>
        <v>No</v>
      </c>
      <c r="AC119" s="22" t="str">
        <f t="shared" si="5"/>
        <v>No</v>
      </c>
      <c r="AD119" s="19" t="str">
        <f t="array" ref="AD119">IF(ISBLANK(AE119),"",INDEX(WPAData!F:F,MATCH(C119,WPAData!A:A,0)))</f>
        <v/>
      </c>
      <c r="AE119" s="19"/>
      <c r="AF119" s="19" t="str">
        <f t="shared" si="6"/>
        <v>No</v>
      </c>
      <c r="AG119" s="15" t="str">
        <f t="array" ref="AG119">IFERROR(INDEX(LastEngGrade!G:G,MATCH(D119,LastEngGrade!A:A,0)),"")</f>
        <v>C+</v>
      </c>
      <c r="AH119" s="16" t="str">
        <f t="array" ref="AH119">IFERROR(INDEX(LastEngGrade!C:C,MATCH(D119,LastEngGrade!A:A,0)),"")</f>
        <v>Humanities 7</v>
      </c>
      <c r="AI119" s="22" t="str">
        <f t="array" ref="AI119">IFERROR(INDEX(LastEngGrade!F:F,MATCH(D119,LastEngGrade!A:A,0)),"")</f>
        <v>Q1</v>
      </c>
      <c r="AJ119" s="23">
        <f t="array" ref="AJ119">IFERROR(INDEX(CurrentYearGPA!C:C,MATCH(D119,CurrentYearGPA!B:B,0)),"")</f>
        <v>2</v>
      </c>
      <c r="AK119" s="23" t="str">
        <f t="shared" si="7"/>
        <v>No</v>
      </c>
    </row>
    <row r="120" spans="1:37" x14ac:dyDescent="0.2">
      <c r="A120" s="1" t="s">
        <v>68</v>
      </c>
      <c r="B120" s="1" t="s">
        <v>69</v>
      </c>
      <c r="C120" s="1">
        <v>90268</v>
      </c>
      <c r="D120" s="1">
        <v>2503807481</v>
      </c>
      <c r="E120" s="1" t="s">
        <v>191</v>
      </c>
      <c r="F120" s="27">
        <v>38699</v>
      </c>
      <c r="G120" s="13">
        <v>10</v>
      </c>
      <c r="H120" s="1">
        <v>1</v>
      </c>
      <c r="I120" s="14" t="str">
        <f t="array" ref="I120">INDEX('Language Codes'!B:B,MATCH(H120,'Language Codes'!A:A,0))</f>
        <v>Spanish</v>
      </c>
      <c r="J120" s="14" t="s">
        <v>65</v>
      </c>
      <c r="K120" s="15">
        <f t="array" ref="K120">IFERROR(INDEX('18-19 ELPAC Data'!C:C,MATCH(D120,'18-19 ELPAC Data'!B:B,0)),"")</f>
        <v>3</v>
      </c>
      <c r="L120" s="16" t="str">
        <f t="shared" si="8"/>
        <v>Spring 2019</v>
      </c>
      <c r="M120" s="16">
        <f t="array" ref="M120">IFERROR(INDEX('18-19 ELPAC Data'!N:N,MATCH(D120,'18-19 ELPAC Data'!B:B,0)),"")</f>
        <v>3</v>
      </c>
      <c r="N120" s="16">
        <f t="array" ref="N120">IFERROR(INDEX('18-19 ELPAC Data'!Q:Q,MATCH(D120,'18-19 ELPAC Data'!B:B,0)),"")</f>
        <v>4</v>
      </c>
      <c r="O120" s="16">
        <f t="array" ref="O120">IFERROR(INDEX('18-19 ELPAC Data'!F:F,MATCH(D120,'18-19 ELPAC Data'!B:B,0)),"")</f>
        <v>2</v>
      </c>
      <c r="P120" s="16">
        <f t="array" ref="P120">IFERROR(INDEX('18-19 ELPAC Data'!H:H,MATCH(D120,'18-19 ELPAC Data'!B:B,0)),"")</f>
        <v>2</v>
      </c>
      <c r="Q120" s="16">
        <f t="array" ref="Q120">IFERROR(INDEX('18-19 ELPAC Data'!J:J,MATCH(D120,'18-19 ELPAC Data'!B:B,0)),"")</f>
        <v>3</v>
      </c>
      <c r="R120" s="16">
        <f t="array" ref="R120">IFERROR(INDEX('18-19 ELPAC Data'!L:L,MATCH(D120,'18-19 ELPAC Data'!B:B,0)),"")</f>
        <v>2</v>
      </c>
      <c r="S120" s="16" t="s">
        <v>65</v>
      </c>
      <c r="T120" s="17" t="str">
        <f t="shared" si="0"/>
        <v/>
      </c>
      <c r="U120" s="24" t="s">
        <v>66</v>
      </c>
      <c r="V120" s="19" t="str">
        <f t="shared" si="1"/>
        <v>No</v>
      </c>
      <c r="W120" s="19" t="str">
        <f t="shared" si="2"/>
        <v>No</v>
      </c>
      <c r="X120" s="20" t="str">
        <f t="shared" si="3"/>
        <v>No</v>
      </c>
      <c r="Y120" s="21" t="str">
        <f t="array" ref="Y120">IF(OR(ISBLANK(Z120),Z120="N/A"),"",INDEX('ICA 20-21 ELA'!D:D,MATCH(D120,'ICA 20-21 ELA'!A:A,0)))</f>
        <v/>
      </c>
      <c r="Z120" s="16"/>
      <c r="AA120" s="16"/>
      <c r="AB120" s="16" t="str">
        <f t="shared" si="4"/>
        <v>No</v>
      </c>
      <c r="AC120" s="22" t="str">
        <f t="shared" si="5"/>
        <v>No</v>
      </c>
      <c r="AD120" s="26">
        <f t="array" ref="AD120">IF(ISBLANK(AE120),"",INDEX(WPAData!F:F,MATCH(C120,WPAData!A:A,0)))</f>
        <v>44132</v>
      </c>
      <c r="AE120" s="24">
        <v>1</v>
      </c>
      <c r="AF120" s="19" t="str">
        <f t="shared" si="6"/>
        <v>No</v>
      </c>
      <c r="AG120" s="15" t="str">
        <f t="array" ref="AG120">IFERROR(INDEX(LastEngGrade!G:G,MATCH(D120,LastEngGrade!A:A,0)),"")</f>
        <v>F</v>
      </c>
      <c r="AH120" s="16" t="str">
        <f t="array" ref="AH120">IFERROR(INDEX(LastEngGrade!C:C,MATCH(D120,LastEngGrade!A:A,0)),"")</f>
        <v>English II</v>
      </c>
      <c r="AI120" s="22" t="str">
        <f t="array" ref="AI120">IFERROR(INDEX(LastEngGrade!F:F,MATCH(D120,LastEngGrade!A:A,0)),"")</f>
        <v>P1</v>
      </c>
      <c r="AJ120" s="23">
        <f t="array" ref="AJ120">IFERROR(INDEX(CurrentYearGPA!C:C,MATCH(D120,CurrentYearGPA!B:B,0)),"")</f>
        <v>0</v>
      </c>
      <c r="AK120" s="23" t="str">
        <f t="shared" si="7"/>
        <v>No</v>
      </c>
    </row>
    <row r="121" spans="1:37" x14ac:dyDescent="0.2">
      <c r="A121" s="1" t="s">
        <v>71</v>
      </c>
      <c r="B121" s="1" t="s">
        <v>72</v>
      </c>
      <c r="C121" s="1">
        <v>93000040</v>
      </c>
      <c r="D121" s="1">
        <v>1568430551</v>
      </c>
      <c r="E121" s="1" t="s">
        <v>192</v>
      </c>
      <c r="F121" s="12">
        <v>38909</v>
      </c>
      <c r="G121" s="13">
        <v>9</v>
      </c>
      <c r="H121" s="1">
        <v>1</v>
      </c>
      <c r="I121" s="14" t="str">
        <f t="array" ref="I121">INDEX('Language Codes'!B:B,MATCH(H121,'Language Codes'!A:A,0))</f>
        <v>Spanish</v>
      </c>
      <c r="J121" s="14" t="s">
        <v>65</v>
      </c>
      <c r="K121" s="15">
        <f t="array" ref="K121">IFERROR(INDEX('18-19 ELPAC Data'!C:C,MATCH(D121,'18-19 ELPAC Data'!B:B,0)),"")</f>
        <v>4</v>
      </c>
      <c r="L121" s="16" t="str">
        <f t="shared" si="8"/>
        <v>Spring 2019</v>
      </c>
      <c r="M121" s="16">
        <f t="array" ref="M121">IFERROR(INDEX('18-19 ELPAC Data'!N:N,MATCH(D121,'18-19 ELPAC Data'!B:B,0)),"")</f>
        <v>4</v>
      </c>
      <c r="N121" s="16">
        <f t="array" ref="N121">IFERROR(INDEX('18-19 ELPAC Data'!Q:Q,MATCH(D121,'18-19 ELPAC Data'!B:B,0)),"")</f>
        <v>3</v>
      </c>
      <c r="O121" s="16">
        <f t="array" ref="O121">IFERROR(INDEX('18-19 ELPAC Data'!F:F,MATCH(D121,'18-19 ELPAC Data'!B:B,0)),"")</f>
        <v>3</v>
      </c>
      <c r="P121" s="16">
        <f t="array" ref="P121">IFERROR(INDEX('18-19 ELPAC Data'!H:H,MATCH(D121,'18-19 ELPAC Data'!B:B,0)),"")</f>
        <v>3</v>
      </c>
      <c r="Q121" s="16">
        <f t="array" ref="Q121">IFERROR(INDEX('18-19 ELPAC Data'!J:J,MATCH(D121,'18-19 ELPAC Data'!B:B,0)),"")</f>
        <v>2</v>
      </c>
      <c r="R121" s="16">
        <f t="array" ref="R121">IFERROR(INDEX('18-19 ELPAC Data'!L:L,MATCH(D121,'18-19 ELPAC Data'!B:B,0)),"")</f>
        <v>3</v>
      </c>
      <c r="S121" s="16" t="s">
        <v>65</v>
      </c>
      <c r="T121" s="17" t="str">
        <f t="shared" si="0"/>
        <v/>
      </c>
      <c r="U121" s="24" t="s">
        <v>66</v>
      </c>
      <c r="V121" s="19" t="str">
        <f t="shared" si="1"/>
        <v>No</v>
      </c>
      <c r="W121" s="19" t="str">
        <f t="shared" si="2"/>
        <v>No</v>
      </c>
      <c r="X121" s="20" t="str">
        <f t="shared" si="3"/>
        <v>No</v>
      </c>
      <c r="Y121" s="25">
        <f t="array" ref="Y121">IF(OR(ISBLANK(Z121),Z121="N/A"),"",INDEX('ICA 20-21 ELA'!D:D,MATCH(D121,'ICA 20-21 ELA'!A:A,0)))</f>
        <v>44084</v>
      </c>
      <c r="Z121" s="21">
        <v>2561</v>
      </c>
      <c r="AA121" s="21">
        <v>-6</v>
      </c>
      <c r="AB121" s="16" t="str">
        <f t="shared" si="4"/>
        <v>Yes</v>
      </c>
      <c r="AC121" s="22" t="str">
        <f t="shared" si="5"/>
        <v>No</v>
      </c>
      <c r="AD121" s="26">
        <f t="array" ref="AD121">IF(ISBLANK(AE121),"",INDEX(WPAData!F:F,MATCH(C121,WPAData!A:A,0)))</f>
        <v>44119</v>
      </c>
      <c r="AE121" s="24">
        <v>4</v>
      </c>
      <c r="AF121" s="19" t="str">
        <f t="shared" si="6"/>
        <v>Yes</v>
      </c>
      <c r="AG121" s="15" t="str">
        <f t="array" ref="AG121">IFERROR(INDEX(LastEngGrade!G:G,MATCH(D121,LastEngGrade!A:A,0)),"")</f>
        <v>A</v>
      </c>
      <c r="AH121" s="16" t="str">
        <f t="array" ref="AH121">IFERROR(INDEX(LastEngGrade!C:C,MATCH(D121,LastEngGrade!A:A,0)),"")</f>
        <v>English I</v>
      </c>
      <c r="AI121" s="22" t="str">
        <f t="array" ref="AI121">IFERROR(INDEX(LastEngGrade!F:F,MATCH(D121,LastEngGrade!A:A,0)),"")</f>
        <v>Q1</v>
      </c>
      <c r="AJ121" s="23">
        <f t="array" ref="AJ121">IFERROR(INDEX(CurrentYearGPA!C:C,MATCH(D121,CurrentYearGPA!B:B,0)),"")</f>
        <v>3.7</v>
      </c>
      <c r="AK121" s="23" t="str">
        <f t="shared" si="7"/>
        <v>Yes</v>
      </c>
    </row>
    <row r="122" spans="1:37" x14ac:dyDescent="0.2">
      <c r="A122" s="1" t="s">
        <v>75</v>
      </c>
      <c r="B122" s="1" t="s">
        <v>76</v>
      </c>
      <c r="C122" s="1">
        <v>13367</v>
      </c>
      <c r="D122" s="1">
        <v>2034936718</v>
      </c>
      <c r="E122" s="1" t="s">
        <v>193</v>
      </c>
      <c r="F122" s="12">
        <v>39676</v>
      </c>
      <c r="G122" s="13">
        <v>7</v>
      </c>
      <c r="H122" s="1">
        <v>1</v>
      </c>
      <c r="I122" s="14" t="str">
        <f t="array" ref="I122">INDEX('Language Codes'!B:B,MATCH(H122,'Language Codes'!A:A,0))</f>
        <v>Spanish</v>
      </c>
      <c r="J122" s="14" t="s">
        <v>65</v>
      </c>
      <c r="K122" s="15">
        <f t="array" ref="K122">IFERROR(INDEX('18-19 ELPAC Data'!C:C,MATCH(D122,'18-19 ELPAC Data'!B:B,0)),"")</f>
        <v>2</v>
      </c>
      <c r="L122" s="16" t="str">
        <f t="shared" si="8"/>
        <v>Spring 2019</v>
      </c>
      <c r="M122" s="16">
        <f t="array" ref="M122">IFERROR(INDEX('18-19 ELPAC Data'!N:N,MATCH(D122,'18-19 ELPAC Data'!B:B,0)),"")</f>
        <v>3</v>
      </c>
      <c r="N122" s="16">
        <f t="array" ref="N122">IFERROR(INDEX('18-19 ELPAC Data'!Q:Q,MATCH(D122,'18-19 ELPAC Data'!B:B,0)),"")</f>
        <v>1</v>
      </c>
      <c r="O122" s="16">
        <f t="array" ref="O122">IFERROR(INDEX('18-19 ELPAC Data'!F:F,MATCH(D122,'18-19 ELPAC Data'!B:B,0)),"")</f>
        <v>1</v>
      </c>
      <c r="P122" s="16">
        <f t="array" ref="P122">IFERROR(INDEX('18-19 ELPAC Data'!H:H,MATCH(D122,'18-19 ELPAC Data'!B:B,0)),"")</f>
        <v>3</v>
      </c>
      <c r="Q122" s="16">
        <f t="array" ref="Q122">IFERROR(INDEX('18-19 ELPAC Data'!J:J,MATCH(D122,'18-19 ELPAC Data'!B:B,0)),"")</f>
        <v>1</v>
      </c>
      <c r="R122" s="16">
        <f t="array" ref="R122">IFERROR(INDEX('18-19 ELPAC Data'!L:L,MATCH(D122,'18-19 ELPAC Data'!B:B,0)),"")</f>
        <v>1</v>
      </c>
      <c r="S122" s="16" t="s">
        <v>65</v>
      </c>
      <c r="T122" s="17" t="str">
        <f t="shared" si="0"/>
        <v>Fall 20-21</v>
      </c>
      <c r="U122" s="24">
        <v>192</v>
      </c>
      <c r="V122" s="19" t="str">
        <f t="shared" si="1"/>
        <v>No</v>
      </c>
      <c r="W122" s="19" t="str">
        <f t="shared" si="2"/>
        <v>No</v>
      </c>
      <c r="X122" s="20" t="str">
        <f t="shared" si="3"/>
        <v>No</v>
      </c>
      <c r="Y122" s="21" t="str">
        <f t="array" ref="Y122">IF(OR(ISBLANK(Z122),Z122="N/A"),"",INDEX('ICA 20-21 ELA'!D:D,MATCH(D122,'ICA 20-21 ELA'!A:A,0)))</f>
        <v/>
      </c>
      <c r="Z122" s="21" t="s">
        <v>66</v>
      </c>
      <c r="AA122" s="21" t="s">
        <v>66</v>
      </c>
      <c r="AB122" s="16" t="str">
        <f t="shared" si="4"/>
        <v>No</v>
      </c>
      <c r="AC122" s="22" t="str">
        <f t="shared" si="5"/>
        <v>No</v>
      </c>
      <c r="AD122" s="19" t="str">
        <f t="array" ref="AD122">IF(ISBLANK(AE122),"",INDEX(WPAData!F:F,MATCH(C122,WPAData!A:A,0)))</f>
        <v/>
      </c>
      <c r="AE122" s="19"/>
      <c r="AF122" s="19" t="str">
        <f t="shared" si="6"/>
        <v>No</v>
      </c>
      <c r="AG122" s="15" t="str">
        <f t="array" ref="AG122">IFERROR(INDEX(LastEngGrade!G:G,MATCH(D122,LastEngGrade!A:A,0)),"")</f>
        <v>F</v>
      </c>
      <c r="AH122" s="16" t="str">
        <f t="array" ref="AH122">IFERROR(INDEX(LastEngGrade!C:C,MATCH(D122,LastEngGrade!A:A,0)),"")</f>
        <v>Humanities 7</v>
      </c>
      <c r="AI122" s="22" t="str">
        <f t="array" ref="AI122">IFERROR(INDEX(LastEngGrade!F:F,MATCH(D122,LastEngGrade!A:A,0)),"")</f>
        <v>Q1</v>
      </c>
      <c r="AJ122" s="23">
        <f t="array" ref="AJ122">IFERROR(INDEX(CurrentYearGPA!C:C,MATCH(D122,CurrentYearGPA!B:B,0)),"")</f>
        <v>1.33</v>
      </c>
      <c r="AK122" s="23" t="str">
        <f t="shared" si="7"/>
        <v>No</v>
      </c>
    </row>
    <row r="123" spans="1:37" x14ac:dyDescent="0.2">
      <c r="A123" s="1" t="s">
        <v>68</v>
      </c>
      <c r="B123" s="1" t="s">
        <v>69</v>
      </c>
      <c r="C123" s="1">
        <v>13965</v>
      </c>
      <c r="D123" s="1">
        <v>5588129125</v>
      </c>
      <c r="E123" s="1" t="s">
        <v>194</v>
      </c>
      <c r="F123" s="12">
        <v>38552</v>
      </c>
      <c r="G123" s="13">
        <v>9</v>
      </c>
      <c r="H123" s="1">
        <v>1</v>
      </c>
      <c r="I123" s="14" t="str">
        <f t="array" ref="I123">INDEX('Language Codes'!B:B,MATCH(H123,'Language Codes'!A:A,0))</f>
        <v>Spanish</v>
      </c>
      <c r="J123" s="14" t="s">
        <v>65</v>
      </c>
      <c r="K123" s="15" t="str">
        <f t="array" ref="K123">IFERROR(INDEX('18-19 ELPAC Data'!C:C,MATCH(D123,'18-19 ELPAC Data'!B:B,0)),"")</f>
        <v/>
      </c>
      <c r="L123" s="16" t="str">
        <f t="shared" si="8"/>
        <v/>
      </c>
      <c r="M123" s="16">
        <f t="array" ref="M123">IFERROR(INDEX('18-19 ELPAC Data'!N:N,MATCH(D123,'18-19 ELPAC Data'!B:B,0)),"")</f>
        <v>0</v>
      </c>
      <c r="N123" s="16">
        <f t="array" ref="N123">IFERROR(INDEX('18-19 ELPAC Data'!Q:Q,MATCH(D123,'18-19 ELPAC Data'!B:B,0)),"")</f>
        <v>0</v>
      </c>
      <c r="O123" s="16" t="str">
        <f t="array" ref="O123">IFERROR(INDEX('18-19 ELPAC Data'!F:F,MATCH(D123,'18-19 ELPAC Data'!B:B,0)),"")</f>
        <v/>
      </c>
      <c r="P123" s="16" t="str">
        <f t="array" ref="P123">IFERROR(INDEX('18-19 ELPAC Data'!H:H,MATCH(D123,'18-19 ELPAC Data'!B:B,0)),"")</f>
        <v/>
      </c>
      <c r="Q123" s="16" t="str">
        <f t="array" ref="Q123">IFERROR(INDEX('18-19 ELPAC Data'!J:J,MATCH(D123,'18-19 ELPAC Data'!B:B,0)),"")</f>
        <v/>
      </c>
      <c r="R123" s="16" t="str">
        <f t="array" ref="R123">IFERROR(INDEX('18-19 ELPAC Data'!L:L,MATCH(D123,'18-19 ELPAC Data'!B:B,0)),"")</f>
        <v/>
      </c>
      <c r="S123" s="16" t="s">
        <v>65</v>
      </c>
      <c r="T123" s="17" t="str">
        <f t="shared" si="0"/>
        <v/>
      </c>
      <c r="U123" s="24" t="s">
        <v>66</v>
      </c>
      <c r="V123" s="19" t="str">
        <f t="shared" si="1"/>
        <v>No</v>
      </c>
      <c r="W123" s="19" t="str">
        <f t="shared" si="2"/>
        <v>No</v>
      </c>
      <c r="X123" s="20" t="str">
        <f t="shared" si="3"/>
        <v>No</v>
      </c>
      <c r="Y123" s="25">
        <f t="array" ref="Y123">IF(OR(ISBLANK(Z123),Z123="N/A"),"",INDEX('ICA 20-21 ELA'!D:D,MATCH(D123,'ICA 20-21 ELA'!A:A,0)))</f>
        <v>44084</v>
      </c>
      <c r="Z123" s="21">
        <v>2316</v>
      </c>
      <c r="AA123" s="21">
        <v>-251</v>
      </c>
      <c r="AB123" s="16" t="str">
        <f t="shared" si="4"/>
        <v>No</v>
      </c>
      <c r="AC123" s="22" t="str">
        <f t="shared" si="5"/>
        <v>No</v>
      </c>
      <c r="AD123" s="26">
        <f t="array" ref="AD123">IF(ISBLANK(AE123),"",INDEX(WPAData!F:F,MATCH(C123,WPAData!A:A,0)))</f>
        <v>44124</v>
      </c>
      <c r="AE123" s="24">
        <v>1</v>
      </c>
      <c r="AF123" s="19" t="str">
        <f t="shared" si="6"/>
        <v>No</v>
      </c>
      <c r="AG123" s="15" t="str">
        <f t="array" ref="AG123">IFERROR(INDEX(LastEngGrade!G:G,MATCH(D123,LastEngGrade!A:A,0)),"")</f>
        <v>F+</v>
      </c>
      <c r="AH123" s="16" t="str">
        <f t="array" ref="AH123">IFERROR(INDEX(LastEngGrade!C:C,MATCH(D123,LastEngGrade!A:A,0)),"")</f>
        <v>English I</v>
      </c>
      <c r="AI123" s="22" t="str">
        <f t="array" ref="AI123">IFERROR(INDEX(LastEngGrade!F:F,MATCH(D123,LastEngGrade!A:A,0)),"")</f>
        <v>P1</v>
      </c>
      <c r="AJ123" s="23">
        <f t="array" ref="AJ123">IFERROR(INDEX(CurrentYearGPA!C:C,MATCH(D123,CurrentYearGPA!B:B,0)),"")</f>
        <v>1.75</v>
      </c>
      <c r="AK123" s="23" t="str">
        <f t="shared" si="7"/>
        <v>No</v>
      </c>
    </row>
    <row r="124" spans="1:37" x14ac:dyDescent="0.2">
      <c r="A124" s="1" t="s">
        <v>62</v>
      </c>
      <c r="B124" s="1" t="s">
        <v>63</v>
      </c>
      <c r="C124" s="1">
        <v>12928</v>
      </c>
      <c r="D124" s="1">
        <v>9740425680</v>
      </c>
      <c r="E124" s="1" t="s">
        <v>195</v>
      </c>
      <c r="F124" s="12">
        <v>39250</v>
      </c>
      <c r="G124" s="13">
        <v>8</v>
      </c>
      <c r="H124" s="1">
        <v>1</v>
      </c>
      <c r="I124" s="14" t="str">
        <f t="array" ref="I124">INDEX('Language Codes'!B:B,MATCH(H124,'Language Codes'!A:A,0))</f>
        <v>Spanish</v>
      </c>
      <c r="J124" s="14" t="s">
        <v>65</v>
      </c>
      <c r="K124" s="15">
        <f t="array" ref="K124">IFERROR(INDEX('18-19 ELPAC Data'!C:C,MATCH(D124,'18-19 ELPAC Data'!B:B,0)),"")</f>
        <v>3</v>
      </c>
      <c r="L124" s="16" t="str">
        <f t="shared" si="8"/>
        <v>Spring 2019</v>
      </c>
      <c r="M124" s="16">
        <f t="array" ref="M124">IFERROR(INDEX('18-19 ELPAC Data'!N:N,MATCH(D124,'18-19 ELPAC Data'!B:B,0)),"")</f>
        <v>4</v>
      </c>
      <c r="N124" s="16">
        <f t="array" ref="N124">IFERROR(INDEX('18-19 ELPAC Data'!Q:Q,MATCH(D124,'18-19 ELPAC Data'!B:B,0)),"")</f>
        <v>2</v>
      </c>
      <c r="O124" s="16">
        <f t="array" ref="O124">IFERROR(INDEX('18-19 ELPAC Data'!F:F,MATCH(D124,'18-19 ELPAC Data'!B:B,0)),"")</f>
        <v>2</v>
      </c>
      <c r="P124" s="16">
        <f t="array" ref="P124">IFERROR(INDEX('18-19 ELPAC Data'!H:H,MATCH(D124,'18-19 ELPAC Data'!B:B,0)),"")</f>
        <v>3</v>
      </c>
      <c r="Q124" s="16">
        <f t="array" ref="Q124">IFERROR(INDEX('18-19 ELPAC Data'!J:J,MATCH(D124,'18-19 ELPAC Data'!B:B,0)),"")</f>
        <v>1</v>
      </c>
      <c r="R124" s="16">
        <f t="array" ref="R124">IFERROR(INDEX('18-19 ELPAC Data'!L:L,MATCH(D124,'18-19 ELPAC Data'!B:B,0)),"")</f>
        <v>2</v>
      </c>
      <c r="S124" s="16" t="s">
        <v>65</v>
      </c>
      <c r="T124" s="17" t="str">
        <f t="shared" si="0"/>
        <v>Fall 20-21</v>
      </c>
      <c r="U124" s="24">
        <v>207</v>
      </c>
      <c r="V124" s="19" t="str">
        <f t="shared" si="1"/>
        <v>No</v>
      </c>
      <c r="W124" s="19" t="str">
        <f t="shared" si="2"/>
        <v>No</v>
      </c>
      <c r="X124" s="20" t="str">
        <f t="shared" si="3"/>
        <v>No</v>
      </c>
      <c r="Y124" s="21" t="str">
        <f t="array" ref="Y124">IF(OR(ISBLANK(Z124),Z124="N/A"),"",INDEX('ICA 20-21 ELA'!D:D,MATCH(D124,'ICA 20-21 ELA'!A:A,0)))</f>
        <v/>
      </c>
      <c r="Z124" s="21" t="s">
        <v>66</v>
      </c>
      <c r="AA124" s="21" t="s">
        <v>66</v>
      </c>
      <c r="AB124" s="16" t="str">
        <f t="shared" si="4"/>
        <v>No</v>
      </c>
      <c r="AC124" s="22" t="str">
        <f t="shared" si="5"/>
        <v>No</v>
      </c>
      <c r="AD124" s="19" t="str">
        <f t="array" ref="AD124">IF(ISBLANK(AE124),"",INDEX(WPAData!F:F,MATCH(C124,WPAData!A:A,0)))</f>
        <v/>
      </c>
      <c r="AE124" s="19"/>
      <c r="AF124" s="19" t="str">
        <f t="shared" si="6"/>
        <v>No</v>
      </c>
      <c r="AG124" s="15" t="str">
        <f t="array" ref="AG124">IFERROR(INDEX(LastEngGrade!G:G,MATCH(D124,LastEngGrade!A:A,0)),"")</f>
        <v>B</v>
      </c>
      <c r="AH124" s="16" t="str">
        <f t="array" ref="AH124">IFERROR(INDEX(LastEngGrade!C:C,MATCH(D124,LastEngGrade!A:A,0)),"")</f>
        <v>Humanities 8</v>
      </c>
      <c r="AI124" s="22" t="str">
        <f t="array" ref="AI124">IFERROR(INDEX(LastEngGrade!F:F,MATCH(D124,LastEngGrade!A:A,0)),"")</f>
        <v>Q1</v>
      </c>
      <c r="AJ124" s="23">
        <f t="array" ref="AJ124">IFERROR(INDEX(CurrentYearGPA!C:C,MATCH(D124,CurrentYearGPA!B:B,0)),"")</f>
        <v>3</v>
      </c>
      <c r="AK124" s="23" t="str">
        <f t="shared" si="7"/>
        <v>No</v>
      </c>
    </row>
    <row r="125" spans="1:37" x14ac:dyDescent="0.2">
      <c r="A125" s="1" t="s">
        <v>62</v>
      </c>
      <c r="B125" s="1" t="s">
        <v>63</v>
      </c>
      <c r="C125" s="1">
        <v>14355</v>
      </c>
      <c r="D125" s="1">
        <v>9952926535</v>
      </c>
      <c r="E125" s="1" t="s">
        <v>196</v>
      </c>
      <c r="F125" s="12">
        <v>39509</v>
      </c>
      <c r="G125" s="13">
        <v>7</v>
      </c>
      <c r="H125" s="1">
        <v>1</v>
      </c>
      <c r="I125" s="14" t="str">
        <f t="array" ref="I125">INDEX('Language Codes'!B:B,MATCH(H125,'Language Codes'!A:A,0))</f>
        <v>Spanish</v>
      </c>
      <c r="J125" s="14" t="s">
        <v>65</v>
      </c>
      <c r="K125" s="15" t="str">
        <f t="array" ref="K125">IFERROR(INDEX('18-19 ELPAC Data'!C:C,MATCH(D125,'18-19 ELPAC Data'!B:B,0)),"")</f>
        <v/>
      </c>
      <c r="L125" s="16" t="str">
        <f t="shared" si="8"/>
        <v/>
      </c>
      <c r="M125" s="16">
        <f t="array" ref="M125">IFERROR(INDEX('18-19 ELPAC Data'!N:N,MATCH(D125,'18-19 ELPAC Data'!B:B,0)),"")</f>
        <v>0</v>
      </c>
      <c r="N125" s="16">
        <f t="array" ref="N125">IFERROR(INDEX('18-19 ELPAC Data'!Q:Q,MATCH(D125,'18-19 ELPAC Data'!B:B,0)),"")</f>
        <v>0</v>
      </c>
      <c r="O125" s="16" t="str">
        <f t="array" ref="O125">IFERROR(INDEX('18-19 ELPAC Data'!F:F,MATCH(D125,'18-19 ELPAC Data'!B:B,0)),"")</f>
        <v/>
      </c>
      <c r="P125" s="16" t="str">
        <f t="array" ref="P125">IFERROR(INDEX('18-19 ELPAC Data'!H:H,MATCH(D125,'18-19 ELPAC Data'!B:B,0)),"")</f>
        <v/>
      </c>
      <c r="Q125" s="16" t="str">
        <f t="array" ref="Q125">IFERROR(INDEX('18-19 ELPAC Data'!J:J,MATCH(D125,'18-19 ELPAC Data'!B:B,0)),"")</f>
        <v/>
      </c>
      <c r="R125" s="16" t="str">
        <f t="array" ref="R125">IFERROR(INDEX('18-19 ELPAC Data'!L:L,MATCH(D125,'18-19 ELPAC Data'!B:B,0)),"")</f>
        <v/>
      </c>
      <c r="S125" s="16" t="s">
        <v>65</v>
      </c>
      <c r="T125" s="17" t="str">
        <f t="shared" si="0"/>
        <v>Fall 20-21</v>
      </c>
      <c r="U125" s="24">
        <v>190</v>
      </c>
      <c r="V125" s="19" t="str">
        <f t="shared" si="1"/>
        <v>No</v>
      </c>
      <c r="W125" s="19" t="str">
        <f t="shared" si="2"/>
        <v>No</v>
      </c>
      <c r="X125" s="20" t="str">
        <f t="shared" si="3"/>
        <v>No</v>
      </c>
      <c r="Y125" s="21" t="str">
        <f t="array" ref="Y125">IF(OR(ISBLANK(Z125),Z125="N/A"),"",INDEX('ICA 20-21 ELA'!D:D,MATCH(D125,'ICA 20-21 ELA'!A:A,0)))</f>
        <v/>
      </c>
      <c r="Z125" s="21" t="s">
        <v>66</v>
      </c>
      <c r="AA125" s="21" t="s">
        <v>66</v>
      </c>
      <c r="AB125" s="16" t="str">
        <f t="shared" si="4"/>
        <v>No</v>
      </c>
      <c r="AC125" s="22" t="str">
        <f t="shared" si="5"/>
        <v>No</v>
      </c>
      <c r="AD125" s="19" t="str">
        <f t="array" ref="AD125">IF(ISBLANK(AE125),"",INDEX(WPAData!F:F,MATCH(C125,WPAData!A:A,0)))</f>
        <v/>
      </c>
      <c r="AE125" s="19"/>
      <c r="AF125" s="19" t="str">
        <f t="shared" si="6"/>
        <v>No</v>
      </c>
      <c r="AG125" s="15" t="str">
        <f t="array" ref="AG125">IFERROR(INDEX(LastEngGrade!G:G,MATCH(D125,LastEngGrade!A:A,0)),"")</f>
        <v>A+</v>
      </c>
      <c r="AH125" s="16" t="str">
        <f t="array" ref="AH125">IFERROR(INDEX(LastEngGrade!C:C,MATCH(D125,LastEngGrade!A:A,0)),"")</f>
        <v>Humanities 7</v>
      </c>
      <c r="AI125" s="22" t="str">
        <f t="array" ref="AI125">IFERROR(INDEX(LastEngGrade!F:F,MATCH(D125,LastEngGrade!A:A,0)),"")</f>
        <v>Q1</v>
      </c>
      <c r="AJ125" s="23">
        <f t="array" ref="AJ125">IFERROR(INDEX(CurrentYearGPA!C:C,MATCH(D125,CurrentYearGPA!B:B,0)),"")</f>
        <v>3</v>
      </c>
      <c r="AK125" s="23" t="str">
        <f t="shared" si="7"/>
        <v>No</v>
      </c>
    </row>
    <row r="126" spans="1:37" x14ac:dyDescent="0.2">
      <c r="A126" s="1" t="s">
        <v>62</v>
      </c>
      <c r="B126" s="1" t="s">
        <v>63</v>
      </c>
      <c r="C126" s="1">
        <v>14354</v>
      </c>
      <c r="D126" s="1">
        <v>9109185715</v>
      </c>
      <c r="E126" s="1" t="s">
        <v>197</v>
      </c>
      <c r="F126" s="12">
        <v>39938</v>
      </c>
      <c r="G126" s="13">
        <v>6</v>
      </c>
      <c r="H126" s="1">
        <v>1</v>
      </c>
      <c r="I126" s="14" t="str">
        <f t="array" ref="I126">INDEX('Language Codes'!B:B,MATCH(H126,'Language Codes'!A:A,0))</f>
        <v>Spanish</v>
      </c>
      <c r="J126" s="14" t="s">
        <v>65</v>
      </c>
      <c r="K126" s="15" t="str">
        <f t="array" ref="K126">IFERROR(INDEX('18-19 ELPAC Data'!C:C,MATCH(D126,'18-19 ELPAC Data'!B:B,0)),"")</f>
        <v/>
      </c>
      <c r="L126" s="16" t="str">
        <f t="shared" si="8"/>
        <v/>
      </c>
      <c r="M126" s="16">
        <f t="array" ref="M126">IFERROR(INDEX('18-19 ELPAC Data'!N:N,MATCH(D126,'18-19 ELPAC Data'!B:B,0)),"")</f>
        <v>0</v>
      </c>
      <c r="N126" s="16">
        <f t="array" ref="N126">IFERROR(INDEX('18-19 ELPAC Data'!Q:Q,MATCH(D126,'18-19 ELPAC Data'!B:B,0)),"")</f>
        <v>0</v>
      </c>
      <c r="O126" s="16" t="str">
        <f t="array" ref="O126">IFERROR(INDEX('18-19 ELPAC Data'!F:F,MATCH(D126,'18-19 ELPAC Data'!B:B,0)),"")</f>
        <v/>
      </c>
      <c r="P126" s="16" t="str">
        <f t="array" ref="P126">IFERROR(INDEX('18-19 ELPAC Data'!H:H,MATCH(D126,'18-19 ELPAC Data'!B:B,0)),"")</f>
        <v/>
      </c>
      <c r="Q126" s="16" t="str">
        <f t="array" ref="Q126">IFERROR(INDEX('18-19 ELPAC Data'!J:J,MATCH(D126,'18-19 ELPAC Data'!B:B,0)),"")</f>
        <v/>
      </c>
      <c r="R126" s="16" t="str">
        <f t="array" ref="R126">IFERROR(INDEX('18-19 ELPAC Data'!L:L,MATCH(D126,'18-19 ELPAC Data'!B:B,0)),"")</f>
        <v/>
      </c>
      <c r="S126" s="16" t="s">
        <v>65</v>
      </c>
      <c r="T126" s="17" t="str">
        <f t="shared" si="0"/>
        <v/>
      </c>
      <c r="U126" s="18"/>
      <c r="V126" s="19" t="str">
        <f t="shared" si="1"/>
        <v>No</v>
      </c>
      <c r="W126" s="19" t="str">
        <f t="shared" si="2"/>
        <v>No</v>
      </c>
      <c r="X126" s="20" t="str">
        <f t="shared" si="3"/>
        <v>No</v>
      </c>
      <c r="Y126" s="21" t="str">
        <f t="array" ref="Y126">IF(OR(ISBLANK(Z126),Z126="N/A"),"",INDEX('ICA 20-21 ELA'!D:D,MATCH(D126,'ICA 20-21 ELA'!A:A,0)))</f>
        <v/>
      </c>
      <c r="Z126" s="21" t="s">
        <v>66</v>
      </c>
      <c r="AA126" s="21" t="s">
        <v>66</v>
      </c>
      <c r="AB126" s="16" t="str">
        <f t="shared" si="4"/>
        <v>No</v>
      </c>
      <c r="AC126" s="22" t="str">
        <f t="shared" si="5"/>
        <v>No</v>
      </c>
      <c r="AD126" s="19" t="str">
        <f t="array" ref="AD126">IF(ISBLANK(AE126),"",INDEX(WPAData!F:F,MATCH(C126,WPAData!A:A,0)))</f>
        <v/>
      </c>
      <c r="AE126" s="19"/>
      <c r="AF126" s="19" t="str">
        <f t="shared" si="6"/>
        <v>No</v>
      </c>
      <c r="AG126" s="15" t="str">
        <f t="array" ref="AG126">IFERROR(INDEX(LastEngGrade!G:G,MATCH(D126,LastEngGrade!A:A,0)),"")</f>
        <v>A</v>
      </c>
      <c r="AH126" s="16" t="str">
        <f t="array" ref="AH126">IFERROR(INDEX(LastEngGrade!C:C,MATCH(D126,LastEngGrade!A:A,0)),"")</f>
        <v>Humanities 6</v>
      </c>
      <c r="AI126" s="22" t="str">
        <f t="array" ref="AI126">IFERROR(INDEX(LastEngGrade!F:F,MATCH(D126,LastEngGrade!A:A,0)),"")</f>
        <v>Q1</v>
      </c>
      <c r="AJ126" s="23">
        <f t="array" ref="AJ126">IFERROR(INDEX(CurrentYearGPA!C:C,MATCH(D126,CurrentYearGPA!B:B,0)),"")</f>
        <v>2.67</v>
      </c>
      <c r="AK126" s="23" t="str">
        <f t="shared" si="7"/>
        <v>No</v>
      </c>
    </row>
    <row r="127" spans="1:37" x14ac:dyDescent="0.2">
      <c r="A127" s="1" t="s">
        <v>68</v>
      </c>
      <c r="B127" s="1" t="s">
        <v>69</v>
      </c>
      <c r="C127" s="1">
        <v>90269</v>
      </c>
      <c r="D127" s="1">
        <v>9197464151</v>
      </c>
      <c r="E127" s="1" t="s">
        <v>198</v>
      </c>
      <c r="F127" s="12">
        <v>38082</v>
      </c>
      <c r="G127" s="13">
        <v>11</v>
      </c>
      <c r="H127" s="1">
        <v>1</v>
      </c>
      <c r="I127" s="14" t="str">
        <f t="array" ref="I127">INDEX('Language Codes'!B:B,MATCH(H127,'Language Codes'!A:A,0))</f>
        <v>Spanish</v>
      </c>
      <c r="J127" s="14" t="s">
        <v>65</v>
      </c>
      <c r="K127" s="15" t="str">
        <f t="array" ref="K127">IFERROR(INDEX('18-19 ELPAC Data'!C:C,MATCH(D127,'18-19 ELPAC Data'!B:B,0)),"")</f>
        <v/>
      </c>
      <c r="L127" s="16" t="str">
        <f t="shared" si="8"/>
        <v/>
      </c>
      <c r="M127" s="16">
        <f t="array" ref="M127">IFERROR(INDEX('18-19 ELPAC Data'!N:N,MATCH(D127,'18-19 ELPAC Data'!B:B,0)),"")</f>
        <v>0</v>
      </c>
      <c r="N127" s="16">
        <f t="array" ref="N127">IFERROR(INDEX('18-19 ELPAC Data'!Q:Q,MATCH(D127,'18-19 ELPAC Data'!B:B,0)),"")</f>
        <v>0</v>
      </c>
      <c r="O127" s="16" t="str">
        <f t="array" ref="O127">IFERROR(INDEX('18-19 ELPAC Data'!F:F,MATCH(D127,'18-19 ELPAC Data'!B:B,0)),"")</f>
        <v/>
      </c>
      <c r="P127" s="16" t="str">
        <f t="array" ref="P127">IFERROR(INDEX('18-19 ELPAC Data'!H:H,MATCH(D127,'18-19 ELPAC Data'!B:B,0)),"")</f>
        <v/>
      </c>
      <c r="Q127" s="16" t="str">
        <f t="array" ref="Q127">IFERROR(INDEX('18-19 ELPAC Data'!J:J,MATCH(D127,'18-19 ELPAC Data'!B:B,0)),"")</f>
        <v/>
      </c>
      <c r="R127" s="16" t="str">
        <f t="array" ref="R127">IFERROR(INDEX('18-19 ELPAC Data'!L:L,MATCH(D127,'18-19 ELPAC Data'!B:B,0)),"")</f>
        <v/>
      </c>
      <c r="S127" s="16" t="s">
        <v>65</v>
      </c>
      <c r="T127" s="17" t="str">
        <f t="shared" si="0"/>
        <v/>
      </c>
      <c r="U127" s="24" t="s">
        <v>66</v>
      </c>
      <c r="V127" s="19" t="str">
        <f t="shared" si="1"/>
        <v>No</v>
      </c>
      <c r="W127" s="19" t="str">
        <f t="shared" si="2"/>
        <v>No</v>
      </c>
      <c r="X127" s="20" t="str">
        <f t="shared" si="3"/>
        <v>No</v>
      </c>
      <c r="Y127" s="25">
        <f t="array" ref="Y127">IF(OR(ISBLANK(Z127),Z127="N/A"),"",INDEX('ICA 20-21 ELA'!D:D,MATCH(D127,'ICA 20-21 ELA'!A:A,0)))</f>
        <v>44088</v>
      </c>
      <c r="Z127" s="21">
        <v>2411</v>
      </c>
      <c r="AA127" s="21">
        <v>-166</v>
      </c>
      <c r="AB127" s="16" t="str">
        <f t="shared" si="4"/>
        <v>No</v>
      </c>
      <c r="AC127" s="22" t="str">
        <f t="shared" si="5"/>
        <v>No</v>
      </c>
      <c r="AD127" s="19" t="str">
        <f t="array" ref="AD127">IF(ISBLANK(AE127),"",INDEX(WPAData!F:F,MATCH(C127,WPAData!A:A,0)))</f>
        <v/>
      </c>
      <c r="AE127" s="19"/>
      <c r="AF127" s="19" t="str">
        <f t="shared" si="6"/>
        <v>No</v>
      </c>
      <c r="AG127" s="15" t="str">
        <f t="array" ref="AG127">IFERROR(INDEX(LastEngGrade!G:G,MATCH(D127,LastEngGrade!A:A,0)),"")</f>
        <v>A</v>
      </c>
      <c r="AH127" s="16" t="str">
        <f t="array" ref="AH127">IFERROR(INDEX(LastEngGrade!C:C,MATCH(D127,LastEngGrade!A:A,0)),"")</f>
        <v>AP English Language</v>
      </c>
      <c r="AI127" s="22" t="str">
        <f t="array" ref="AI127">IFERROR(INDEX(LastEngGrade!F:F,MATCH(D127,LastEngGrade!A:A,0)),"")</f>
        <v>P1</v>
      </c>
      <c r="AJ127" s="23">
        <f t="array" ref="AJ127">IFERROR(INDEX(CurrentYearGPA!C:C,MATCH(D127,CurrentYearGPA!B:B,0)),"")</f>
        <v>4</v>
      </c>
      <c r="AK127" s="23" t="str">
        <f t="shared" si="7"/>
        <v>No</v>
      </c>
    </row>
    <row r="128" spans="1:37" x14ac:dyDescent="0.2">
      <c r="A128" s="1" t="s">
        <v>75</v>
      </c>
      <c r="B128" s="1" t="s">
        <v>76</v>
      </c>
      <c r="C128" s="1">
        <v>13130</v>
      </c>
      <c r="D128" s="1">
        <v>5224761101</v>
      </c>
      <c r="E128" s="1" t="s">
        <v>199</v>
      </c>
      <c r="F128" s="12">
        <v>39356</v>
      </c>
      <c r="G128" s="13">
        <v>8</v>
      </c>
      <c r="H128" s="1">
        <v>1</v>
      </c>
      <c r="I128" s="14" t="str">
        <f t="array" ref="I128">INDEX('Language Codes'!B:B,MATCH(H128,'Language Codes'!A:A,0))</f>
        <v>Spanish</v>
      </c>
      <c r="J128" s="14" t="s">
        <v>78</v>
      </c>
      <c r="K128" s="15">
        <f t="array" ref="K128">IFERROR(INDEX('18-19 ELPAC Data'!C:C,MATCH(D128,'18-19 ELPAC Data'!B:B,0)),"")</f>
        <v>3</v>
      </c>
      <c r="L128" s="16" t="str">
        <f t="shared" si="8"/>
        <v>Spring 2019</v>
      </c>
      <c r="M128" s="16">
        <f t="array" ref="M128">IFERROR(INDEX('18-19 ELPAC Data'!N:N,MATCH(D128,'18-19 ELPAC Data'!B:B,0)),"")</f>
        <v>3</v>
      </c>
      <c r="N128" s="16">
        <f t="array" ref="N128">IFERROR(INDEX('18-19 ELPAC Data'!Q:Q,MATCH(D128,'18-19 ELPAC Data'!B:B,0)),"")</f>
        <v>2</v>
      </c>
      <c r="O128" s="16">
        <f t="array" ref="O128">IFERROR(INDEX('18-19 ELPAC Data'!F:F,MATCH(D128,'18-19 ELPAC Data'!B:B,0)),"")</f>
        <v>2</v>
      </c>
      <c r="P128" s="16">
        <f t="array" ref="P128">IFERROR(INDEX('18-19 ELPAC Data'!H:H,MATCH(D128,'18-19 ELPAC Data'!B:B,0)),"")</f>
        <v>2</v>
      </c>
      <c r="Q128" s="16">
        <f t="array" ref="Q128">IFERROR(INDEX('18-19 ELPAC Data'!J:J,MATCH(D128,'18-19 ELPAC Data'!B:B,0)),"")</f>
        <v>1</v>
      </c>
      <c r="R128" s="16">
        <f t="array" ref="R128">IFERROR(INDEX('18-19 ELPAC Data'!L:L,MATCH(D128,'18-19 ELPAC Data'!B:B,0)),"")</f>
        <v>2</v>
      </c>
      <c r="S128" s="16" t="s">
        <v>65</v>
      </c>
      <c r="T128" s="17" t="str">
        <f t="shared" si="0"/>
        <v>Fall 20-21</v>
      </c>
      <c r="U128" s="24">
        <v>198</v>
      </c>
      <c r="V128" s="19" t="str">
        <f t="shared" si="1"/>
        <v>No</v>
      </c>
      <c r="W128" s="19" t="str">
        <f t="shared" si="2"/>
        <v>No</v>
      </c>
      <c r="X128" s="20" t="str">
        <f t="shared" si="3"/>
        <v>No</v>
      </c>
      <c r="Y128" s="21" t="str">
        <f t="array" ref="Y128">IF(OR(ISBLANK(Z128),Z128="N/A"),"",INDEX('ICA 20-21 ELA'!D:D,MATCH(D128,'ICA 20-21 ELA'!A:A,0)))</f>
        <v/>
      </c>
      <c r="Z128" s="21" t="s">
        <v>66</v>
      </c>
      <c r="AA128" s="21" t="s">
        <v>66</v>
      </c>
      <c r="AB128" s="16" t="str">
        <f t="shared" si="4"/>
        <v>No</v>
      </c>
      <c r="AC128" s="22" t="str">
        <f t="shared" si="5"/>
        <v>No</v>
      </c>
      <c r="AD128" s="19" t="str">
        <f t="array" ref="AD128">IF(ISBLANK(AE128),"",INDEX(WPAData!F:F,MATCH(C128,WPAData!A:A,0)))</f>
        <v/>
      </c>
      <c r="AE128" s="19"/>
      <c r="AF128" s="19" t="str">
        <f t="shared" si="6"/>
        <v>No</v>
      </c>
      <c r="AG128" s="15" t="str">
        <f t="array" ref="AG128">IFERROR(INDEX(LastEngGrade!G:G,MATCH(D128,LastEngGrade!A:A,0)),"")</f>
        <v>A+</v>
      </c>
      <c r="AH128" s="16" t="str">
        <f t="array" ref="AH128">IFERROR(INDEX(LastEngGrade!C:C,MATCH(D128,LastEngGrade!A:A,0)),"")</f>
        <v>Humanities 8</v>
      </c>
      <c r="AI128" s="22" t="str">
        <f t="array" ref="AI128">IFERROR(INDEX(LastEngGrade!F:F,MATCH(D128,LastEngGrade!A:A,0)),"")</f>
        <v>Q1</v>
      </c>
      <c r="AJ128" s="23">
        <f t="array" ref="AJ128">IFERROR(INDEX(CurrentYearGPA!C:C,MATCH(D128,CurrentYearGPA!B:B,0)),"")</f>
        <v>4</v>
      </c>
      <c r="AK128" s="23" t="str">
        <f t="shared" si="7"/>
        <v>No</v>
      </c>
    </row>
    <row r="129" spans="1:37" x14ac:dyDescent="0.2">
      <c r="A129" s="1" t="s">
        <v>75</v>
      </c>
      <c r="B129" s="1" t="s">
        <v>76</v>
      </c>
      <c r="C129" s="1">
        <v>13543</v>
      </c>
      <c r="D129" s="1">
        <v>4324076458</v>
      </c>
      <c r="E129" s="1" t="s">
        <v>200</v>
      </c>
      <c r="F129" s="12">
        <v>39708</v>
      </c>
      <c r="G129" s="13">
        <v>7</v>
      </c>
      <c r="H129" s="1">
        <v>1</v>
      </c>
      <c r="I129" s="14" t="str">
        <f t="array" ref="I129">INDEX('Language Codes'!B:B,MATCH(H129,'Language Codes'!A:A,0))</f>
        <v>Spanish</v>
      </c>
      <c r="J129" s="14" t="s">
        <v>65</v>
      </c>
      <c r="K129" s="15">
        <f t="array" ref="K129">IFERROR(INDEX('18-19 ELPAC Data'!C:C,MATCH(D129,'18-19 ELPAC Data'!B:B,0)),"")</f>
        <v>3</v>
      </c>
      <c r="L129" s="16" t="str">
        <f t="shared" si="8"/>
        <v>Spring 2019</v>
      </c>
      <c r="M129" s="16">
        <f t="array" ref="M129">IFERROR(INDEX('18-19 ELPAC Data'!N:N,MATCH(D129,'18-19 ELPAC Data'!B:B,0)),"")</f>
        <v>4</v>
      </c>
      <c r="N129" s="16">
        <f t="array" ref="N129">IFERROR(INDEX('18-19 ELPAC Data'!Q:Q,MATCH(D129,'18-19 ELPAC Data'!B:B,0)),"")</f>
        <v>3</v>
      </c>
      <c r="O129" s="16">
        <f t="array" ref="O129">IFERROR(INDEX('18-19 ELPAC Data'!F:F,MATCH(D129,'18-19 ELPAC Data'!B:B,0)),"")</f>
        <v>2</v>
      </c>
      <c r="P129" s="16">
        <f t="array" ref="P129">IFERROR(INDEX('18-19 ELPAC Data'!H:H,MATCH(D129,'18-19 ELPAC Data'!B:B,0)),"")</f>
        <v>3</v>
      </c>
      <c r="Q129" s="16">
        <f t="array" ref="Q129">IFERROR(INDEX('18-19 ELPAC Data'!J:J,MATCH(D129,'18-19 ELPAC Data'!B:B,0)),"")</f>
        <v>2</v>
      </c>
      <c r="R129" s="16">
        <f t="array" ref="R129">IFERROR(INDEX('18-19 ELPAC Data'!L:L,MATCH(D129,'18-19 ELPAC Data'!B:B,0)),"")</f>
        <v>2</v>
      </c>
      <c r="S129" s="16" t="s">
        <v>65</v>
      </c>
      <c r="T129" s="17" t="str">
        <f t="shared" si="0"/>
        <v>Fall 20-21</v>
      </c>
      <c r="U129" s="24">
        <v>208</v>
      </c>
      <c r="V129" s="19" t="str">
        <f t="shared" si="1"/>
        <v>No</v>
      </c>
      <c r="W129" s="19" t="str">
        <f t="shared" si="2"/>
        <v>No</v>
      </c>
      <c r="X129" s="20" t="str">
        <f t="shared" si="3"/>
        <v>No</v>
      </c>
      <c r="Y129" s="21" t="str">
        <f t="array" ref="Y129">IF(OR(ISBLANK(Z129),Z129="N/A"),"",INDEX('ICA 20-21 ELA'!D:D,MATCH(D129,'ICA 20-21 ELA'!A:A,0)))</f>
        <v/>
      </c>
      <c r="Z129" s="21" t="s">
        <v>66</v>
      </c>
      <c r="AA129" s="21" t="s">
        <v>66</v>
      </c>
      <c r="AB129" s="16" t="str">
        <f t="shared" si="4"/>
        <v>No</v>
      </c>
      <c r="AC129" s="22" t="str">
        <f t="shared" si="5"/>
        <v>No</v>
      </c>
      <c r="AD129" s="19" t="str">
        <f t="array" ref="AD129">IF(ISBLANK(AE129),"",INDEX(WPAData!F:F,MATCH(C129,WPAData!A:A,0)))</f>
        <v/>
      </c>
      <c r="AE129" s="19"/>
      <c r="AF129" s="19" t="str">
        <f t="shared" si="6"/>
        <v>No</v>
      </c>
      <c r="AG129" s="15" t="str">
        <f t="array" ref="AG129">IFERROR(INDEX(LastEngGrade!G:G,MATCH(D129,LastEngGrade!A:A,0)),"")</f>
        <v>C-</v>
      </c>
      <c r="AH129" s="16" t="str">
        <f t="array" ref="AH129">IFERROR(INDEX(LastEngGrade!C:C,MATCH(D129,LastEngGrade!A:A,0)),"")</f>
        <v>Humanities 7</v>
      </c>
      <c r="AI129" s="22" t="str">
        <f t="array" ref="AI129">IFERROR(INDEX(LastEngGrade!F:F,MATCH(D129,LastEngGrade!A:A,0)),"")</f>
        <v>Q1</v>
      </c>
      <c r="AJ129" s="23">
        <f t="array" ref="AJ129">IFERROR(INDEX(CurrentYearGPA!C:C,MATCH(D129,CurrentYearGPA!B:B,0)),"")</f>
        <v>2.67</v>
      </c>
      <c r="AK129" s="23" t="str">
        <f t="shared" si="7"/>
        <v>No</v>
      </c>
    </row>
    <row r="130" spans="1:37" x14ac:dyDescent="0.2">
      <c r="A130" s="1" t="s">
        <v>68</v>
      </c>
      <c r="B130" s="1" t="s">
        <v>69</v>
      </c>
      <c r="C130" s="1">
        <v>13224</v>
      </c>
      <c r="D130" s="1">
        <v>5027052317</v>
      </c>
      <c r="E130" s="1" t="s">
        <v>201</v>
      </c>
      <c r="F130" s="12">
        <v>38421</v>
      </c>
      <c r="G130" s="13">
        <v>9</v>
      </c>
      <c r="H130" s="1">
        <v>1</v>
      </c>
      <c r="I130" s="14" t="str">
        <f t="array" ref="I130">INDEX('Language Codes'!B:B,MATCH(H130,'Language Codes'!A:A,0))</f>
        <v>Spanish</v>
      </c>
      <c r="J130" s="14" t="s">
        <v>65</v>
      </c>
      <c r="K130" s="15">
        <f t="array" ref="K130">IFERROR(INDEX('18-19 ELPAC Data'!C:C,MATCH(D130,'18-19 ELPAC Data'!B:B,0)),"")</f>
        <v>3</v>
      </c>
      <c r="L130" s="16" t="str">
        <f t="shared" si="8"/>
        <v>Spring 2019</v>
      </c>
      <c r="M130" s="16">
        <f t="array" ref="M130">IFERROR(INDEX('18-19 ELPAC Data'!N:N,MATCH(D130,'18-19 ELPAC Data'!B:B,0)),"")</f>
        <v>4</v>
      </c>
      <c r="N130" s="16">
        <f t="array" ref="N130">IFERROR(INDEX('18-19 ELPAC Data'!Q:Q,MATCH(D130,'18-19 ELPAC Data'!B:B,0)),"")</f>
        <v>2</v>
      </c>
      <c r="O130" s="16">
        <f t="array" ref="O130">IFERROR(INDEX('18-19 ELPAC Data'!F:F,MATCH(D130,'18-19 ELPAC Data'!B:B,0)),"")</f>
        <v>2</v>
      </c>
      <c r="P130" s="16">
        <f t="array" ref="P130">IFERROR(INDEX('18-19 ELPAC Data'!H:H,MATCH(D130,'18-19 ELPAC Data'!B:B,0)),"")</f>
        <v>3</v>
      </c>
      <c r="Q130" s="16">
        <f t="array" ref="Q130">IFERROR(INDEX('18-19 ELPAC Data'!J:J,MATCH(D130,'18-19 ELPAC Data'!B:B,0)),"")</f>
        <v>1</v>
      </c>
      <c r="R130" s="16">
        <f t="array" ref="R130">IFERROR(INDEX('18-19 ELPAC Data'!L:L,MATCH(D130,'18-19 ELPAC Data'!B:B,0)),"")</f>
        <v>2</v>
      </c>
      <c r="S130" s="16" t="s">
        <v>65</v>
      </c>
      <c r="T130" s="17" t="str">
        <f t="shared" si="0"/>
        <v/>
      </c>
      <c r="U130" s="24" t="s">
        <v>66</v>
      </c>
      <c r="V130" s="19" t="str">
        <f t="shared" si="1"/>
        <v>No</v>
      </c>
      <c r="W130" s="19" t="str">
        <f t="shared" si="2"/>
        <v>No</v>
      </c>
      <c r="X130" s="20" t="str">
        <f t="shared" si="3"/>
        <v>No</v>
      </c>
      <c r="Y130" s="25">
        <f t="array" ref="Y130">IF(OR(ISBLANK(Z130),Z130="N/A"),"",INDEX('ICA 20-21 ELA'!D:D,MATCH(D130,'ICA 20-21 ELA'!A:A,0)))</f>
        <v>44084</v>
      </c>
      <c r="Z130" s="21">
        <v>2443</v>
      </c>
      <c r="AA130" s="21">
        <v>-124</v>
      </c>
      <c r="AB130" s="16" t="str">
        <f t="shared" si="4"/>
        <v>No</v>
      </c>
      <c r="AC130" s="22" t="str">
        <f t="shared" si="5"/>
        <v>No</v>
      </c>
      <c r="AD130" s="26">
        <f t="array" ref="AD130">IF(ISBLANK(AE130),"",INDEX(WPAData!F:F,MATCH(C130,WPAData!A:A,0)))</f>
        <v>44131</v>
      </c>
      <c r="AE130" s="24">
        <v>1</v>
      </c>
      <c r="AF130" s="19" t="str">
        <f t="shared" si="6"/>
        <v>No</v>
      </c>
      <c r="AG130" s="15" t="str">
        <f t="array" ref="AG130">IFERROR(INDEX(LastEngGrade!G:G,MATCH(D130,LastEngGrade!A:A,0)),"")</f>
        <v>B</v>
      </c>
      <c r="AH130" s="16" t="str">
        <f t="array" ref="AH130">IFERROR(INDEX(LastEngGrade!C:C,MATCH(D130,LastEngGrade!A:A,0)),"")</f>
        <v>English I</v>
      </c>
      <c r="AI130" s="22" t="str">
        <f t="array" ref="AI130">IFERROR(INDEX(LastEngGrade!F:F,MATCH(D130,LastEngGrade!A:A,0)),"")</f>
        <v>P1</v>
      </c>
      <c r="AJ130" s="23">
        <f t="array" ref="AJ130">IFERROR(INDEX(CurrentYearGPA!C:C,MATCH(D130,CurrentYearGPA!B:B,0)),"")</f>
        <v>3</v>
      </c>
      <c r="AK130" s="23" t="str">
        <f t="shared" si="7"/>
        <v>No</v>
      </c>
    </row>
    <row r="131" spans="1:37" x14ac:dyDescent="0.2">
      <c r="A131" s="1" t="s">
        <v>62</v>
      </c>
      <c r="B131" s="1" t="s">
        <v>63</v>
      </c>
      <c r="C131" s="1">
        <v>13684</v>
      </c>
      <c r="D131" s="1">
        <v>2906117212</v>
      </c>
      <c r="E131" s="1" t="s">
        <v>202</v>
      </c>
      <c r="F131" s="12">
        <v>39347</v>
      </c>
      <c r="G131" s="13">
        <v>7</v>
      </c>
      <c r="H131" s="1">
        <v>1</v>
      </c>
      <c r="I131" s="14" t="str">
        <f t="array" ref="I131">INDEX('Language Codes'!B:B,MATCH(H131,'Language Codes'!A:A,0))</f>
        <v>Spanish</v>
      </c>
      <c r="J131" s="14" t="s">
        <v>65</v>
      </c>
      <c r="K131" s="15">
        <f t="array" ref="K131">IFERROR(INDEX('18-19 ELPAC Data'!C:C,MATCH(D131,'18-19 ELPAC Data'!B:B,0)),"")</f>
        <v>2</v>
      </c>
      <c r="L131" s="16" t="str">
        <f t="shared" si="8"/>
        <v>Spring 2019</v>
      </c>
      <c r="M131" s="16">
        <f t="array" ref="M131">IFERROR(INDEX('18-19 ELPAC Data'!N:N,MATCH(D131,'18-19 ELPAC Data'!B:B,0)),"")</f>
        <v>2</v>
      </c>
      <c r="N131" s="16">
        <f t="array" ref="N131">IFERROR(INDEX('18-19 ELPAC Data'!Q:Q,MATCH(D131,'18-19 ELPAC Data'!B:B,0)),"")</f>
        <v>2</v>
      </c>
      <c r="O131" s="16">
        <f t="array" ref="O131">IFERROR(INDEX('18-19 ELPAC Data'!F:F,MATCH(D131,'18-19 ELPAC Data'!B:B,0)),"")</f>
        <v>1</v>
      </c>
      <c r="P131" s="16">
        <f t="array" ref="P131">IFERROR(INDEX('18-19 ELPAC Data'!H:H,MATCH(D131,'18-19 ELPAC Data'!B:B,0)),"")</f>
        <v>2</v>
      </c>
      <c r="Q131" s="16">
        <f t="array" ref="Q131">IFERROR(INDEX('18-19 ELPAC Data'!J:J,MATCH(D131,'18-19 ELPAC Data'!B:B,0)),"")</f>
        <v>2</v>
      </c>
      <c r="R131" s="16">
        <f t="array" ref="R131">IFERROR(INDEX('18-19 ELPAC Data'!L:L,MATCH(D131,'18-19 ELPAC Data'!B:B,0)),"")</f>
        <v>2</v>
      </c>
      <c r="S131" s="16" t="s">
        <v>65</v>
      </c>
      <c r="T131" s="17" t="str">
        <f t="shared" si="0"/>
        <v>Fall 20-21</v>
      </c>
      <c r="U131" s="24">
        <v>186</v>
      </c>
      <c r="V131" s="19" t="str">
        <f t="shared" si="1"/>
        <v>No</v>
      </c>
      <c r="W131" s="19" t="str">
        <f t="shared" si="2"/>
        <v>No</v>
      </c>
      <c r="X131" s="20" t="str">
        <f t="shared" si="3"/>
        <v>No</v>
      </c>
      <c r="Y131" s="21" t="str">
        <f t="array" ref="Y131">IF(OR(ISBLANK(Z131),Z131="N/A"),"",INDEX('ICA 20-21 ELA'!D:D,MATCH(D131,'ICA 20-21 ELA'!A:A,0)))</f>
        <v/>
      </c>
      <c r="Z131" s="21" t="s">
        <v>66</v>
      </c>
      <c r="AA131" s="21" t="s">
        <v>66</v>
      </c>
      <c r="AB131" s="16" t="str">
        <f t="shared" si="4"/>
        <v>No</v>
      </c>
      <c r="AC131" s="22" t="str">
        <f t="shared" si="5"/>
        <v>No</v>
      </c>
      <c r="AD131" s="19" t="str">
        <f t="array" ref="AD131">IF(ISBLANK(AE131),"",INDEX(WPAData!F:F,MATCH(C131,WPAData!A:A,0)))</f>
        <v/>
      </c>
      <c r="AE131" s="19"/>
      <c r="AF131" s="19" t="str">
        <f t="shared" si="6"/>
        <v>No</v>
      </c>
      <c r="AG131" s="15" t="str">
        <f t="array" ref="AG131">IFERROR(INDEX(LastEngGrade!G:G,MATCH(D131,LastEngGrade!A:A,0)),"")</f>
        <v>B-</v>
      </c>
      <c r="AH131" s="16" t="str">
        <f t="array" ref="AH131">IFERROR(INDEX(LastEngGrade!C:C,MATCH(D131,LastEngGrade!A:A,0)),"")</f>
        <v>Humanities 7</v>
      </c>
      <c r="AI131" s="22" t="str">
        <f t="array" ref="AI131">IFERROR(INDEX(LastEngGrade!F:F,MATCH(D131,LastEngGrade!A:A,0)),"")</f>
        <v>Q1</v>
      </c>
      <c r="AJ131" s="23">
        <f t="array" ref="AJ131">IFERROR(INDEX(CurrentYearGPA!C:C,MATCH(D131,CurrentYearGPA!B:B,0)),"")</f>
        <v>3.33</v>
      </c>
      <c r="AK131" s="23" t="str">
        <f t="shared" si="7"/>
        <v>No</v>
      </c>
    </row>
    <row r="132" spans="1:37" x14ac:dyDescent="0.2">
      <c r="A132" s="1" t="s">
        <v>62</v>
      </c>
      <c r="B132" s="1" t="s">
        <v>63</v>
      </c>
      <c r="C132" s="1">
        <v>14275</v>
      </c>
      <c r="D132" s="1">
        <v>2733907983</v>
      </c>
      <c r="E132" s="1" t="s">
        <v>203</v>
      </c>
      <c r="F132" s="12">
        <v>39984</v>
      </c>
      <c r="G132" s="13">
        <v>6</v>
      </c>
      <c r="H132" s="1">
        <v>1</v>
      </c>
      <c r="I132" s="14" t="str">
        <f t="array" ref="I132">INDEX('Language Codes'!B:B,MATCH(H132,'Language Codes'!A:A,0))</f>
        <v>Spanish</v>
      </c>
      <c r="J132" s="14" t="s">
        <v>65</v>
      </c>
      <c r="K132" s="15" t="str">
        <f t="array" ref="K132">IFERROR(INDEX('18-19 ELPAC Data'!C:C,MATCH(D132,'18-19 ELPAC Data'!B:B,0)),"")</f>
        <v/>
      </c>
      <c r="L132" s="16" t="str">
        <f t="shared" si="8"/>
        <v/>
      </c>
      <c r="M132" s="16">
        <f t="array" ref="M132">IFERROR(INDEX('18-19 ELPAC Data'!N:N,MATCH(D132,'18-19 ELPAC Data'!B:B,0)),"")</f>
        <v>0</v>
      </c>
      <c r="N132" s="16">
        <f t="array" ref="N132">IFERROR(INDEX('18-19 ELPAC Data'!Q:Q,MATCH(D132,'18-19 ELPAC Data'!B:B,0)),"")</f>
        <v>0</v>
      </c>
      <c r="O132" s="16" t="str">
        <f t="array" ref="O132">IFERROR(INDEX('18-19 ELPAC Data'!F:F,MATCH(D132,'18-19 ELPAC Data'!B:B,0)),"")</f>
        <v/>
      </c>
      <c r="P132" s="16" t="str">
        <f t="array" ref="P132">IFERROR(INDEX('18-19 ELPAC Data'!H:H,MATCH(D132,'18-19 ELPAC Data'!B:B,0)),"")</f>
        <v/>
      </c>
      <c r="Q132" s="16" t="str">
        <f t="array" ref="Q132">IFERROR(INDEX('18-19 ELPAC Data'!J:J,MATCH(D132,'18-19 ELPAC Data'!B:B,0)),"")</f>
        <v/>
      </c>
      <c r="R132" s="16" t="str">
        <f t="array" ref="R132">IFERROR(INDEX('18-19 ELPAC Data'!L:L,MATCH(D132,'18-19 ELPAC Data'!B:B,0)),"")</f>
        <v/>
      </c>
      <c r="S132" s="16" t="s">
        <v>65</v>
      </c>
      <c r="T132" s="17" t="str">
        <f t="shared" si="0"/>
        <v/>
      </c>
      <c r="U132" s="18"/>
      <c r="V132" s="19" t="str">
        <f t="shared" si="1"/>
        <v>No</v>
      </c>
      <c r="W132" s="19" t="str">
        <f t="shared" si="2"/>
        <v>No</v>
      </c>
      <c r="X132" s="20" t="str">
        <f t="shared" si="3"/>
        <v>No</v>
      </c>
      <c r="Y132" s="21" t="str">
        <f t="array" ref="Y132">IF(OR(ISBLANK(Z132),Z132="N/A"),"",INDEX('ICA 20-21 ELA'!D:D,MATCH(D132,'ICA 20-21 ELA'!A:A,0)))</f>
        <v/>
      </c>
      <c r="Z132" s="21" t="s">
        <v>66</v>
      </c>
      <c r="AA132" s="21" t="s">
        <v>66</v>
      </c>
      <c r="AB132" s="16" t="str">
        <f t="shared" si="4"/>
        <v>No</v>
      </c>
      <c r="AC132" s="22" t="str">
        <f t="shared" si="5"/>
        <v>No</v>
      </c>
      <c r="AD132" s="19" t="str">
        <f t="array" ref="AD132">IF(ISBLANK(AE132),"",INDEX(WPAData!F:F,MATCH(C132,WPAData!A:A,0)))</f>
        <v/>
      </c>
      <c r="AE132" s="19"/>
      <c r="AF132" s="19" t="str">
        <f t="shared" si="6"/>
        <v>No</v>
      </c>
      <c r="AG132" s="15" t="str">
        <f t="array" ref="AG132">IFERROR(INDEX(LastEngGrade!G:G,MATCH(D132,LastEngGrade!A:A,0)),"")</f>
        <v>C-</v>
      </c>
      <c r="AH132" s="16" t="str">
        <f t="array" ref="AH132">IFERROR(INDEX(LastEngGrade!C:C,MATCH(D132,LastEngGrade!A:A,0)),"")</f>
        <v>Humanities 6</v>
      </c>
      <c r="AI132" s="22" t="str">
        <f t="array" ref="AI132">IFERROR(INDEX(LastEngGrade!F:F,MATCH(D132,LastEngGrade!A:A,0)),"")</f>
        <v>Q1</v>
      </c>
      <c r="AJ132" s="23">
        <f t="array" ref="AJ132">IFERROR(INDEX(CurrentYearGPA!C:C,MATCH(D132,CurrentYearGPA!B:B,0)),"")</f>
        <v>1</v>
      </c>
      <c r="AK132" s="23" t="str">
        <f t="shared" si="7"/>
        <v>No</v>
      </c>
    </row>
    <row r="133" spans="1:37" x14ac:dyDescent="0.2">
      <c r="A133" s="1" t="s">
        <v>62</v>
      </c>
      <c r="B133" s="1" t="s">
        <v>63</v>
      </c>
      <c r="C133" s="1">
        <v>13764</v>
      </c>
      <c r="D133" s="1">
        <v>6155358603</v>
      </c>
      <c r="E133" s="1" t="s">
        <v>204</v>
      </c>
      <c r="F133" s="12">
        <v>39550</v>
      </c>
      <c r="G133" s="13">
        <v>7</v>
      </c>
      <c r="H133" s="1">
        <v>1</v>
      </c>
      <c r="I133" s="14" t="str">
        <f t="array" ref="I133">INDEX('Language Codes'!B:B,MATCH(H133,'Language Codes'!A:A,0))</f>
        <v>Spanish</v>
      </c>
      <c r="J133" s="14" t="s">
        <v>78</v>
      </c>
      <c r="K133" s="15">
        <f t="array" ref="K133">IFERROR(INDEX('18-19 ELPAC Data'!C:C,MATCH(D133,'18-19 ELPAC Data'!B:B,0)),"")</f>
        <v>2</v>
      </c>
      <c r="L133" s="16" t="str">
        <f t="shared" si="8"/>
        <v>Spring 2019</v>
      </c>
      <c r="M133" s="16">
        <f t="array" ref="M133">IFERROR(INDEX('18-19 ELPAC Data'!N:N,MATCH(D133,'18-19 ELPAC Data'!B:B,0)),"")</f>
        <v>2</v>
      </c>
      <c r="N133" s="16">
        <f t="array" ref="N133">IFERROR(INDEX('18-19 ELPAC Data'!Q:Q,MATCH(D133,'18-19 ELPAC Data'!B:B,0)),"")</f>
        <v>1</v>
      </c>
      <c r="O133" s="16">
        <f t="array" ref="O133">IFERROR(INDEX('18-19 ELPAC Data'!F:F,MATCH(D133,'18-19 ELPAC Data'!B:B,0)),"")</f>
        <v>2</v>
      </c>
      <c r="P133" s="16">
        <f t="array" ref="P133">IFERROR(INDEX('18-19 ELPAC Data'!H:H,MATCH(D133,'18-19 ELPAC Data'!B:B,0)),"")</f>
        <v>2</v>
      </c>
      <c r="Q133" s="16">
        <f t="array" ref="Q133">IFERROR(INDEX('18-19 ELPAC Data'!J:J,MATCH(D133,'18-19 ELPAC Data'!B:B,0)),"")</f>
        <v>1</v>
      </c>
      <c r="R133" s="16">
        <f t="array" ref="R133">IFERROR(INDEX('18-19 ELPAC Data'!L:L,MATCH(D133,'18-19 ELPAC Data'!B:B,0)),"")</f>
        <v>2</v>
      </c>
      <c r="S133" s="16" t="s">
        <v>65</v>
      </c>
      <c r="T133" s="17" t="str">
        <f t="shared" si="0"/>
        <v>Fall 20-21</v>
      </c>
      <c r="U133" s="24">
        <v>186</v>
      </c>
      <c r="V133" s="19" t="str">
        <f t="shared" si="1"/>
        <v>No</v>
      </c>
      <c r="W133" s="19" t="str">
        <f t="shared" si="2"/>
        <v>No</v>
      </c>
      <c r="X133" s="20" t="str">
        <f t="shared" si="3"/>
        <v>No</v>
      </c>
      <c r="Y133" s="21" t="str">
        <f t="array" ref="Y133">IF(OR(ISBLANK(Z133),Z133="N/A"),"",INDEX('ICA 20-21 ELA'!D:D,MATCH(D133,'ICA 20-21 ELA'!A:A,0)))</f>
        <v/>
      </c>
      <c r="Z133" s="21" t="s">
        <v>66</v>
      </c>
      <c r="AA133" s="21" t="s">
        <v>66</v>
      </c>
      <c r="AB133" s="16" t="str">
        <f t="shared" si="4"/>
        <v>No</v>
      </c>
      <c r="AC133" s="22" t="str">
        <f t="shared" si="5"/>
        <v>No</v>
      </c>
      <c r="AD133" s="19" t="str">
        <f t="array" ref="AD133">IF(ISBLANK(AE133),"",INDEX(WPAData!F:F,MATCH(C133,WPAData!A:A,0)))</f>
        <v/>
      </c>
      <c r="AE133" s="19"/>
      <c r="AF133" s="19" t="str">
        <f t="shared" si="6"/>
        <v>No</v>
      </c>
      <c r="AG133" s="15" t="str">
        <f t="array" ref="AG133">IFERROR(INDEX(LastEngGrade!G:G,MATCH(D133,LastEngGrade!A:A,0)),"")</f>
        <v>C-</v>
      </c>
      <c r="AH133" s="16" t="str">
        <f t="array" ref="AH133">IFERROR(INDEX(LastEngGrade!C:C,MATCH(D133,LastEngGrade!A:A,0)),"")</f>
        <v>Humanities 7</v>
      </c>
      <c r="AI133" s="22" t="str">
        <f t="array" ref="AI133">IFERROR(INDEX(LastEngGrade!F:F,MATCH(D133,LastEngGrade!A:A,0)),"")</f>
        <v>Q1</v>
      </c>
      <c r="AJ133" s="23">
        <f t="array" ref="AJ133">IFERROR(INDEX(CurrentYearGPA!C:C,MATCH(D133,CurrentYearGPA!B:B,0)),"")</f>
        <v>2.33</v>
      </c>
      <c r="AK133" s="23" t="str">
        <f t="shared" si="7"/>
        <v>No</v>
      </c>
    </row>
    <row r="134" spans="1:37" x14ac:dyDescent="0.2">
      <c r="A134" s="1" t="s">
        <v>75</v>
      </c>
      <c r="B134" s="1" t="s">
        <v>76</v>
      </c>
      <c r="C134" s="1">
        <v>13520</v>
      </c>
      <c r="D134" s="1">
        <v>4219720863</v>
      </c>
      <c r="E134" s="1" t="s">
        <v>205</v>
      </c>
      <c r="F134" s="12">
        <v>39462</v>
      </c>
      <c r="G134" s="13">
        <v>7</v>
      </c>
      <c r="H134" s="1">
        <v>1</v>
      </c>
      <c r="I134" s="14" t="str">
        <f t="array" ref="I134">INDEX('Language Codes'!B:B,MATCH(H134,'Language Codes'!A:A,0))</f>
        <v>Spanish</v>
      </c>
      <c r="J134" s="14" t="s">
        <v>65</v>
      </c>
      <c r="K134" s="15">
        <f t="array" ref="K134">IFERROR(INDEX('18-19 ELPAC Data'!C:C,MATCH(D134,'18-19 ELPAC Data'!B:B,0)),"")</f>
        <v>4</v>
      </c>
      <c r="L134" s="16" t="str">
        <f t="shared" si="8"/>
        <v>Spring 2019</v>
      </c>
      <c r="M134" s="16">
        <f t="array" ref="M134">IFERROR(INDEX('18-19 ELPAC Data'!N:N,MATCH(D134,'18-19 ELPAC Data'!B:B,0)),"")</f>
        <v>4</v>
      </c>
      <c r="N134" s="16">
        <f t="array" ref="N134">IFERROR(INDEX('18-19 ELPAC Data'!Q:Q,MATCH(D134,'18-19 ELPAC Data'!B:B,0)),"")</f>
        <v>2</v>
      </c>
      <c r="O134" s="16">
        <f t="array" ref="O134">IFERROR(INDEX('18-19 ELPAC Data'!F:F,MATCH(D134,'18-19 ELPAC Data'!B:B,0)),"")</f>
        <v>3</v>
      </c>
      <c r="P134" s="16">
        <f t="array" ref="P134">IFERROR(INDEX('18-19 ELPAC Data'!H:H,MATCH(D134,'18-19 ELPAC Data'!B:B,0)),"")</f>
        <v>3</v>
      </c>
      <c r="Q134" s="16">
        <f t="array" ref="Q134">IFERROR(INDEX('18-19 ELPAC Data'!J:J,MATCH(D134,'18-19 ELPAC Data'!B:B,0)),"")</f>
        <v>2</v>
      </c>
      <c r="R134" s="16">
        <f t="array" ref="R134">IFERROR(INDEX('18-19 ELPAC Data'!L:L,MATCH(D134,'18-19 ELPAC Data'!B:B,0)),"")</f>
        <v>2</v>
      </c>
      <c r="S134" s="16" t="s">
        <v>65</v>
      </c>
      <c r="T134" s="17" t="str">
        <f t="shared" si="0"/>
        <v>Fall 20-21</v>
      </c>
      <c r="U134" s="24">
        <v>190</v>
      </c>
      <c r="V134" s="19" t="str">
        <f t="shared" si="1"/>
        <v>No</v>
      </c>
      <c r="W134" s="19" t="str">
        <f t="shared" si="2"/>
        <v>No</v>
      </c>
      <c r="X134" s="20" t="str">
        <f t="shared" si="3"/>
        <v>No</v>
      </c>
      <c r="Y134" s="21" t="str">
        <f t="array" ref="Y134">IF(OR(ISBLANK(Z134),Z134="N/A"),"",INDEX('ICA 20-21 ELA'!D:D,MATCH(D134,'ICA 20-21 ELA'!A:A,0)))</f>
        <v/>
      </c>
      <c r="Z134" s="21" t="s">
        <v>66</v>
      </c>
      <c r="AA134" s="21" t="s">
        <v>66</v>
      </c>
      <c r="AB134" s="16" t="str">
        <f t="shared" si="4"/>
        <v>No</v>
      </c>
      <c r="AC134" s="22" t="str">
        <f t="shared" si="5"/>
        <v>No</v>
      </c>
      <c r="AD134" s="19" t="str">
        <f t="array" ref="AD134">IF(ISBLANK(AE134),"",INDEX(WPAData!F:F,MATCH(C134,WPAData!A:A,0)))</f>
        <v/>
      </c>
      <c r="AE134" s="19"/>
      <c r="AF134" s="19" t="str">
        <f t="shared" si="6"/>
        <v>No</v>
      </c>
      <c r="AG134" s="15" t="str">
        <f t="array" ref="AG134">IFERROR(INDEX(LastEngGrade!G:G,MATCH(D134,LastEngGrade!A:A,0)),"")</f>
        <v>F</v>
      </c>
      <c r="AH134" s="16" t="str">
        <f t="array" ref="AH134">IFERROR(INDEX(LastEngGrade!C:C,MATCH(D134,LastEngGrade!A:A,0)),"")</f>
        <v>Humanities 7</v>
      </c>
      <c r="AI134" s="22" t="str">
        <f t="array" ref="AI134">IFERROR(INDEX(LastEngGrade!F:F,MATCH(D134,LastEngGrade!A:A,0)),"")</f>
        <v>Q1</v>
      </c>
      <c r="AJ134" s="23">
        <f t="array" ref="AJ134">IFERROR(INDEX(CurrentYearGPA!C:C,MATCH(D134,CurrentYearGPA!B:B,0)),"")</f>
        <v>0.67</v>
      </c>
      <c r="AK134" s="23" t="str">
        <f t="shared" si="7"/>
        <v>No</v>
      </c>
    </row>
    <row r="135" spans="1:37" x14ac:dyDescent="0.2">
      <c r="A135" s="1" t="s">
        <v>68</v>
      </c>
      <c r="B135" s="1" t="s">
        <v>69</v>
      </c>
      <c r="C135" s="1">
        <v>92181</v>
      </c>
      <c r="D135" s="1">
        <v>3490843465</v>
      </c>
      <c r="E135" s="1" t="s">
        <v>206</v>
      </c>
      <c r="F135" s="12">
        <v>38549</v>
      </c>
      <c r="G135" s="13">
        <v>10</v>
      </c>
      <c r="H135" s="1">
        <v>1</v>
      </c>
      <c r="I135" s="14" t="str">
        <f t="array" ref="I135">INDEX('Language Codes'!B:B,MATCH(H135,'Language Codes'!A:A,0))</f>
        <v>Spanish</v>
      </c>
      <c r="J135" s="14" t="s">
        <v>65</v>
      </c>
      <c r="K135" s="15">
        <f t="array" ref="K135">IFERROR(INDEX('18-19 ELPAC Data'!C:C,MATCH(D135,'18-19 ELPAC Data'!B:B,0)),"")</f>
        <v>3</v>
      </c>
      <c r="L135" s="16" t="str">
        <f t="shared" si="8"/>
        <v>Spring 2019</v>
      </c>
      <c r="M135" s="16">
        <f t="array" ref="M135">IFERROR(INDEX('18-19 ELPAC Data'!N:N,MATCH(D135,'18-19 ELPAC Data'!B:B,0)),"")</f>
        <v>4</v>
      </c>
      <c r="N135" s="16">
        <f t="array" ref="N135">IFERROR(INDEX('18-19 ELPAC Data'!Q:Q,MATCH(D135,'18-19 ELPAC Data'!B:B,0)),"")</f>
        <v>2</v>
      </c>
      <c r="O135" s="16">
        <f t="array" ref="O135">IFERROR(INDEX('18-19 ELPAC Data'!F:F,MATCH(D135,'18-19 ELPAC Data'!B:B,0)),"")</f>
        <v>2</v>
      </c>
      <c r="P135" s="16">
        <f t="array" ref="P135">IFERROR(INDEX('18-19 ELPAC Data'!H:H,MATCH(D135,'18-19 ELPAC Data'!B:B,0)),"")</f>
        <v>3</v>
      </c>
      <c r="Q135" s="16">
        <f t="array" ref="Q135">IFERROR(INDEX('18-19 ELPAC Data'!J:J,MATCH(D135,'18-19 ELPAC Data'!B:B,0)),"")</f>
        <v>1</v>
      </c>
      <c r="R135" s="16">
        <f t="array" ref="R135">IFERROR(INDEX('18-19 ELPAC Data'!L:L,MATCH(D135,'18-19 ELPAC Data'!B:B,0)),"")</f>
        <v>2</v>
      </c>
      <c r="S135" s="16" t="s">
        <v>65</v>
      </c>
      <c r="T135" s="17" t="str">
        <f t="shared" si="0"/>
        <v/>
      </c>
      <c r="U135" s="24" t="s">
        <v>66</v>
      </c>
      <c r="V135" s="19" t="str">
        <f t="shared" si="1"/>
        <v>No</v>
      </c>
      <c r="W135" s="19" t="str">
        <f t="shared" si="2"/>
        <v>No</v>
      </c>
      <c r="X135" s="20" t="str">
        <f t="shared" si="3"/>
        <v>No</v>
      </c>
      <c r="Y135" s="25">
        <f t="array" ref="Y135">IF(OR(ISBLANK(Z135),Z135="N/A"),"",INDEX('ICA 20-21 ELA'!D:D,MATCH(D135,'ICA 20-21 ELA'!A:A,0)))</f>
        <v>44089</v>
      </c>
      <c r="Z135" s="21">
        <v>2335</v>
      </c>
      <c r="AA135" s="21">
        <v>-236</v>
      </c>
      <c r="AB135" s="16" t="str">
        <f t="shared" si="4"/>
        <v>No</v>
      </c>
      <c r="AC135" s="22" t="str">
        <f t="shared" si="5"/>
        <v>No</v>
      </c>
      <c r="AD135" s="26">
        <f t="array" ref="AD135">IF(ISBLANK(AE135),"",INDEX(WPAData!F:F,MATCH(C135,WPAData!A:A,0)))</f>
        <v>44120</v>
      </c>
      <c r="AE135" s="24">
        <v>1</v>
      </c>
      <c r="AF135" s="19" t="str">
        <f t="shared" si="6"/>
        <v>No</v>
      </c>
      <c r="AG135" s="15" t="str">
        <f t="array" ref="AG135">IFERROR(INDEX(LastEngGrade!G:G,MATCH(D135,LastEngGrade!A:A,0)),"")</f>
        <v>C-</v>
      </c>
      <c r="AH135" s="16" t="str">
        <f t="array" ref="AH135">IFERROR(INDEX(LastEngGrade!C:C,MATCH(D135,LastEngGrade!A:A,0)),"")</f>
        <v>English II</v>
      </c>
      <c r="AI135" s="22" t="str">
        <f t="array" ref="AI135">IFERROR(INDEX(LastEngGrade!F:F,MATCH(D135,LastEngGrade!A:A,0)),"")</f>
        <v>P1</v>
      </c>
      <c r="AJ135" s="23">
        <f t="array" ref="AJ135">IFERROR(INDEX(CurrentYearGPA!C:C,MATCH(D135,CurrentYearGPA!B:B,0)),"")</f>
        <v>2.75</v>
      </c>
      <c r="AK135" s="23" t="str">
        <f t="shared" si="7"/>
        <v>No</v>
      </c>
    </row>
    <row r="136" spans="1:37" x14ac:dyDescent="0.2">
      <c r="A136" s="1" t="s">
        <v>68</v>
      </c>
      <c r="B136" s="1" t="s">
        <v>69</v>
      </c>
      <c r="C136" s="1">
        <v>12718</v>
      </c>
      <c r="D136" s="1">
        <v>2179434385</v>
      </c>
      <c r="E136" s="1" t="s">
        <v>207</v>
      </c>
      <c r="F136" s="12">
        <v>37807</v>
      </c>
      <c r="G136" s="13">
        <v>12</v>
      </c>
      <c r="H136" s="1">
        <v>1</v>
      </c>
      <c r="I136" s="14" t="str">
        <f t="array" ref="I136">INDEX('Language Codes'!B:B,MATCH(H136,'Language Codes'!A:A,0))</f>
        <v>Spanish</v>
      </c>
      <c r="J136" s="14" t="s">
        <v>78</v>
      </c>
      <c r="K136" s="15">
        <f t="array" ref="K136">IFERROR(INDEX('18-19 ELPAC Data'!C:C,MATCH(D136,'18-19 ELPAC Data'!B:B,0)),"")</f>
        <v>2</v>
      </c>
      <c r="L136" s="16" t="str">
        <f t="shared" si="8"/>
        <v>Spring 2019</v>
      </c>
      <c r="M136" s="16">
        <f t="array" ref="M136">IFERROR(INDEX('18-19 ELPAC Data'!N:N,MATCH(D136,'18-19 ELPAC Data'!B:B,0)),"")</f>
        <v>3</v>
      </c>
      <c r="N136" s="16">
        <f t="array" ref="N136">IFERROR(INDEX('18-19 ELPAC Data'!Q:Q,MATCH(D136,'18-19 ELPAC Data'!B:B,0)),"")</f>
        <v>1</v>
      </c>
      <c r="O136" s="16">
        <f t="array" ref="O136">IFERROR(INDEX('18-19 ELPAC Data'!F:F,MATCH(D136,'18-19 ELPAC Data'!B:B,0)),"")</f>
        <v>2</v>
      </c>
      <c r="P136" s="16">
        <f t="array" ref="P136">IFERROR(INDEX('18-19 ELPAC Data'!H:H,MATCH(D136,'18-19 ELPAC Data'!B:B,0)),"")</f>
        <v>3</v>
      </c>
      <c r="Q136" s="16">
        <f t="array" ref="Q136">IFERROR(INDEX('18-19 ELPAC Data'!J:J,MATCH(D136,'18-19 ELPAC Data'!B:B,0)),"")</f>
        <v>1</v>
      </c>
      <c r="R136" s="16">
        <f t="array" ref="R136">IFERROR(INDEX('18-19 ELPAC Data'!L:L,MATCH(D136,'18-19 ELPAC Data'!B:B,0)),"")</f>
        <v>2</v>
      </c>
      <c r="S136" s="16" t="s">
        <v>65</v>
      </c>
      <c r="T136" s="17" t="str">
        <f t="shared" si="0"/>
        <v/>
      </c>
      <c r="U136" s="24" t="s">
        <v>66</v>
      </c>
      <c r="V136" s="19" t="str">
        <f t="shared" si="1"/>
        <v>No</v>
      </c>
      <c r="W136" s="19" t="str">
        <f t="shared" si="2"/>
        <v>No</v>
      </c>
      <c r="X136" s="20" t="str">
        <f t="shared" si="3"/>
        <v>No</v>
      </c>
      <c r="Y136" s="21" t="str">
        <f t="array" ref="Y136">IF(OR(ISBLANK(Z136),Z136="N/A"),"",INDEX('ICA 20-21 ELA'!D:D,MATCH(D136,'ICA 20-21 ELA'!A:A,0)))</f>
        <v/>
      </c>
      <c r="Z136" s="16"/>
      <c r="AA136" s="16"/>
      <c r="AB136" s="16" t="str">
        <f t="shared" si="4"/>
        <v>No</v>
      </c>
      <c r="AC136" s="22" t="str">
        <f t="shared" si="5"/>
        <v>No</v>
      </c>
      <c r="AD136" s="19" t="str">
        <f t="array" ref="AD136">IF(ISBLANK(AE136),"",INDEX(WPAData!F:F,MATCH(C136,WPAData!A:A,0)))</f>
        <v/>
      </c>
      <c r="AE136" s="19"/>
      <c r="AF136" s="19" t="str">
        <f t="shared" si="6"/>
        <v>No</v>
      </c>
      <c r="AG136" s="15" t="str">
        <f t="array" ref="AG136">IFERROR(INDEX(LastEngGrade!G:G,MATCH(D136,LastEngGrade!A:A,0)),"")</f>
        <v>F</v>
      </c>
      <c r="AH136" s="16" t="str">
        <f t="array" ref="AH136">IFERROR(INDEX(LastEngGrade!C:C,MATCH(D136,LastEngGrade!A:A,0)),"")</f>
        <v>English IV ERWC (Foundation)</v>
      </c>
      <c r="AI136" s="22" t="str">
        <f t="array" ref="AI136">IFERROR(INDEX(LastEngGrade!F:F,MATCH(D136,LastEngGrade!A:A,0)),"")</f>
        <v>P1</v>
      </c>
      <c r="AJ136" s="23">
        <f t="array" ref="AJ136">IFERROR(INDEX(CurrentYearGPA!C:C,MATCH(D136,CurrentYearGPA!B:B,0)),"")</f>
        <v>1</v>
      </c>
      <c r="AK136" s="23" t="str">
        <f t="shared" si="7"/>
        <v>No</v>
      </c>
    </row>
    <row r="137" spans="1:37" x14ac:dyDescent="0.2">
      <c r="A137" s="1" t="s">
        <v>75</v>
      </c>
      <c r="B137" s="1" t="s">
        <v>76</v>
      </c>
      <c r="C137" s="1">
        <v>14408</v>
      </c>
      <c r="D137" s="1">
        <v>7721597845</v>
      </c>
      <c r="E137" s="1" t="s">
        <v>208</v>
      </c>
      <c r="F137" s="12">
        <v>39670</v>
      </c>
      <c r="G137" s="13">
        <v>7</v>
      </c>
      <c r="H137" s="1">
        <v>1</v>
      </c>
      <c r="I137" s="14" t="str">
        <f t="array" ref="I137">INDEX('Language Codes'!B:B,MATCH(H137,'Language Codes'!A:A,0))</f>
        <v>Spanish</v>
      </c>
      <c r="J137" s="14" t="s">
        <v>65</v>
      </c>
      <c r="K137" s="15" t="str">
        <f t="array" ref="K137">IFERROR(INDEX('18-19 ELPAC Data'!C:C,MATCH(D137,'18-19 ELPAC Data'!B:B,0)),"")</f>
        <v/>
      </c>
      <c r="L137" s="16" t="str">
        <f t="shared" si="8"/>
        <v/>
      </c>
      <c r="M137" s="16">
        <f t="array" ref="M137">IFERROR(INDEX('18-19 ELPAC Data'!N:N,MATCH(D137,'18-19 ELPAC Data'!B:B,0)),"")</f>
        <v>0</v>
      </c>
      <c r="N137" s="16">
        <f t="array" ref="N137">IFERROR(INDEX('18-19 ELPAC Data'!Q:Q,MATCH(D137,'18-19 ELPAC Data'!B:B,0)),"")</f>
        <v>0</v>
      </c>
      <c r="O137" s="16" t="str">
        <f t="array" ref="O137">IFERROR(INDEX('18-19 ELPAC Data'!F:F,MATCH(D137,'18-19 ELPAC Data'!B:B,0)),"")</f>
        <v/>
      </c>
      <c r="P137" s="16" t="str">
        <f t="array" ref="P137">IFERROR(INDEX('18-19 ELPAC Data'!H:H,MATCH(D137,'18-19 ELPAC Data'!B:B,0)),"")</f>
        <v/>
      </c>
      <c r="Q137" s="16" t="str">
        <f t="array" ref="Q137">IFERROR(INDEX('18-19 ELPAC Data'!J:J,MATCH(D137,'18-19 ELPAC Data'!B:B,0)),"")</f>
        <v/>
      </c>
      <c r="R137" s="16" t="str">
        <f t="array" ref="R137">IFERROR(INDEX('18-19 ELPAC Data'!L:L,MATCH(D137,'18-19 ELPAC Data'!B:B,0)),"")</f>
        <v/>
      </c>
      <c r="S137" s="16" t="s">
        <v>65</v>
      </c>
      <c r="T137" s="17" t="str">
        <f t="shared" si="0"/>
        <v/>
      </c>
      <c r="U137" s="18"/>
      <c r="V137" s="19" t="str">
        <f t="shared" si="1"/>
        <v>No</v>
      </c>
      <c r="W137" s="19" t="str">
        <f t="shared" si="2"/>
        <v>No</v>
      </c>
      <c r="X137" s="20" t="str">
        <f t="shared" si="3"/>
        <v>No</v>
      </c>
      <c r="Y137" s="21" t="str">
        <f t="array" ref="Y137">IF(OR(ISBLANK(Z137),Z137="N/A"),"",INDEX('ICA 20-21 ELA'!D:D,MATCH(D137,'ICA 20-21 ELA'!A:A,0)))</f>
        <v/>
      </c>
      <c r="Z137" s="21" t="s">
        <v>66</v>
      </c>
      <c r="AA137" s="21" t="s">
        <v>66</v>
      </c>
      <c r="AB137" s="16" t="str">
        <f t="shared" si="4"/>
        <v>No</v>
      </c>
      <c r="AC137" s="22" t="str">
        <f t="shared" si="5"/>
        <v>No</v>
      </c>
      <c r="AD137" s="19" t="str">
        <f t="array" ref="AD137">IF(ISBLANK(AE137),"",INDEX(WPAData!F:F,MATCH(C137,WPAData!A:A,0)))</f>
        <v/>
      </c>
      <c r="AE137" s="19"/>
      <c r="AF137" s="19" t="str">
        <f t="shared" si="6"/>
        <v>No</v>
      </c>
      <c r="AG137" s="15" t="str">
        <f t="array" ref="AG137">IFERROR(INDEX(LastEngGrade!G:G,MATCH(D137,LastEngGrade!A:A,0)),"")</f>
        <v>F</v>
      </c>
      <c r="AH137" s="16" t="str">
        <f t="array" ref="AH137">IFERROR(INDEX(LastEngGrade!C:C,MATCH(D137,LastEngGrade!A:A,0)),"")</f>
        <v>Humanities 7</v>
      </c>
      <c r="AI137" s="22" t="str">
        <f t="array" ref="AI137">IFERROR(INDEX(LastEngGrade!F:F,MATCH(D137,LastEngGrade!A:A,0)),"")</f>
        <v>Q1</v>
      </c>
      <c r="AJ137" s="23">
        <f t="array" ref="AJ137">IFERROR(INDEX(CurrentYearGPA!C:C,MATCH(D137,CurrentYearGPA!B:B,0)),"")</f>
        <v>0.67</v>
      </c>
      <c r="AK137" s="23" t="str">
        <f t="shared" si="7"/>
        <v>No</v>
      </c>
    </row>
    <row r="138" spans="1:37" x14ac:dyDescent="0.2">
      <c r="A138" s="1" t="s">
        <v>68</v>
      </c>
      <c r="B138" s="1" t="s">
        <v>69</v>
      </c>
      <c r="C138" s="1">
        <v>92298</v>
      </c>
      <c r="D138" s="1">
        <v>5175954472</v>
      </c>
      <c r="E138" s="1" t="s">
        <v>209</v>
      </c>
      <c r="F138" s="12">
        <v>37693</v>
      </c>
      <c r="G138" s="13">
        <v>12</v>
      </c>
      <c r="H138" s="1">
        <v>1</v>
      </c>
      <c r="I138" s="14" t="str">
        <f t="array" ref="I138">INDEX('Language Codes'!B:B,MATCH(H138,'Language Codes'!A:A,0))</f>
        <v>Spanish</v>
      </c>
      <c r="J138" s="14" t="s">
        <v>65</v>
      </c>
      <c r="K138" s="15">
        <f t="array" ref="K138">IFERROR(INDEX('18-19 ELPAC Data'!C:C,MATCH(D138,'18-19 ELPAC Data'!B:B,0)),"")</f>
        <v>3</v>
      </c>
      <c r="L138" s="16" t="str">
        <f t="shared" si="8"/>
        <v>Spring 2019</v>
      </c>
      <c r="M138" s="16">
        <f t="array" ref="M138">IFERROR(INDEX('18-19 ELPAC Data'!N:N,MATCH(D138,'18-19 ELPAC Data'!B:B,0)),"")</f>
        <v>4</v>
      </c>
      <c r="N138" s="16">
        <f t="array" ref="N138">IFERROR(INDEX('18-19 ELPAC Data'!Q:Q,MATCH(D138,'18-19 ELPAC Data'!B:B,0)),"")</f>
        <v>2</v>
      </c>
      <c r="O138" s="16">
        <f t="array" ref="O138">IFERROR(INDEX('18-19 ELPAC Data'!F:F,MATCH(D138,'18-19 ELPAC Data'!B:B,0)),"")</f>
        <v>2</v>
      </c>
      <c r="P138" s="16">
        <f t="array" ref="P138">IFERROR(INDEX('18-19 ELPAC Data'!H:H,MATCH(D138,'18-19 ELPAC Data'!B:B,0)),"")</f>
        <v>3</v>
      </c>
      <c r="Q138" s="16">
        <f t="array" ref="Q138">IFERROR(INDEX('18-19 ELPAC Data'!J:J,MATCH(D138,'18-19 ELPAC Data'!B:B,0)),"")</f>
        <v>1</v>
      </c>
      <c r="R138" s="16">
        <f t="array" ref="R138">IFERROR(INDEX('18-19 ELPAC Data'!L:L,MATCH(D138,'18-19 ELPAC Data'!B:B,0)),"")</f>
        <v>2</v>
      </c>
      <c r="S138" s="16" t="s">
        <v>65</v>
      </c>
      <c r="T138" s="17" t="str">
        <f t="shared" si="0"/>
        <v/>
      </c>
      <c r="U138" s="24" t="s">
        <v>66</v>
      </c>
      <c r="V138" s="19" t="str">
        <f t="shared" si="1"/>
        <v>No</v>
      </c>
      <c r="W138" s="19" t="str">
        <f t="shared" si="2"/>
        <v>No</v>
      </c>
      <c r="X138" s="20" t="str">
        <f t="shared" si="3"/>
        <v>No</v>
      </c>
      <c r="Y138" s="21" t="str">
        <f t="array" ref="Y138">IF(OR(ISBLANK(Z138),Z138="N/A"),"",INDEX('ICA 20-21 ELA'!D:D,MATCH(D138,'ICA 20-21 ELA'!A:A,0)))</f>
        <v/>
      </c>
      <c r="Z138" s="16"/>
      <c r="AA138" s="16"/>
      <c r="AB138" s="16" t="str">
        <f t="shared" si="4"/>
        <v>No</v>
      </c>
      <c r="AC138" s="22" t="str">
        <f t="shared" si="5"/>
        <v>No</v>
      </c>
      <c r="AD138" s="26">
        <f t="array" ref="AD138">IF(ISBLANK(AE138),"",INDEX(WPAData!F:F,MATCH(C138,WPAData!A:A,0)))</f>
        <v>44127</v>
      </c>
      <c r="AE138" s="24">
        <v>1</v>
      </c>
      <c r="AF138" s="19" t="str">
        <f t="shared" si="6"/>
        <v>No</v>
      </c>
      <c r="AG138" s="15" t="str">
        <f t="array" ref="AG138">IFERROR(INDEX(LastEngGrade!G:G,MATCH(D138,LastEngGrade!A:A,0)),"")</f>
        <v>F</v>
      </c>
      <c r="AH138" s="16" t="str">
        <f t="array" ref="AH138">IFERROR(INDEX(LastEngGrade!C:C,MATCH(D138,LastEngGrade!A:A,0)),"")</f>
        <v>English IV ERWC</v>
      </c>
      <c r="AI138" s="22" t="str">
        <f t="array" ref="AI138">IFERROR(INDEX(LastEngGrade!F:F,MATCH(D138,LastEngGrade!A:A,0)),"")</f>
        <v>P1</v>
      </c>
      <c r="AJ138" s="23">
        <f t="array" ref="AJ138">IFERROR(INDEX(CurrentYearGPA!C:C,MATCH(D138,CurrentYearGPA!B:B,0)),"")</f>
        <v>0.2</v>
      </c>
      <c r="AK138" s="23" t="str">
        <f t="shared" si="7"/>
        <v>No</v>
      </c>
    </row>
    <row r="139" spans="1:37" x14ac:dyDescent="0.2">
      <c r="A139" s="1" t="s">
        <v>75</v>
      </c>
      <c r="B139" s="1" t="s">
        <v>76</v>
      </c>
      <c r="C139" s="1">
        <v>14439</v>
      </c>
      <c r="D139" s="1">
        <v>2559869605</v>
      </c>
      <c r="E139" s="1" t="s">
        <v>210</v>
      </c>
      <c r="F139" s="27">
        <v>39743</v>
      </c>
      <c r="G139" s="13">
        <v>6</v>
      </c>
      <c r="H139" s="1">
        <v>1</v>
      </c>
      <c r="I139" s="14" t="str">
        <f t="array" ref="I139">INDEX('Language Codes'!B:B,MATCH(H139,'Language Codes'!A:A,0))</f>
        <v>Spanish</v>
      </c>
      <c r="J139" s="14" t="s">
        <v>65</v>
      </c>
      <c r="K139" s="15" t="str">
        <f t="array" ref="K139">IFERROR(INDEX('18-19 ELPAC Data'!C:C,MATCH(D139,'18-19 ELPAC Data'!B:B,0)),"")</f>
        <v/>
      </c>
      <c r="L139" s="16" t="str">
        <f t="shared" si="8"/>
        <v/>
      </c>
      <c r="M139" s="16">
        <f t="array" ref="M139">IFERROR(INDEX('18-19 ELPAC Data'!N:N,MATCH(D139,'18-19 ELPAC Data'!B:B,0)),"")</f>
        <v>0</v>
      </c>
      <c r="N139" s="16">
        <f t="array" ref="N139">IFERROR(INDEX('18-19 ELPAC Data'!Q:Q,MATCH(D139,'18-19 ELPAC Data'!B:B,0)),"")</f>
        <v>0</v>
      </c>
      <c r="O139" s="16" t="str">
        <f t="array" ref="O139">IFERROR(INDEX('18-19 ELPAC Data'!F:F,MATCH(D139,'18-19 ELPAC Data'!B:B,0)),"")</f>
        <v/>
      </c>
      <c r="P139" s="16" t="str">
        <f t="array" ref="P139">IFERROR(INDEX('18-19 ELPAC Data'!H:H,MATCH(D139,'18-19 ELPAC Data'!B:B,0)),"")</f>
        <v/>
      </c>
      <c r="Q139" s="16" t="str">
        <f t="array" ref="Q139">IFERROR(INDEX('18-19 ELPAC Data'!J:J,MATCH(D139,'18-19 ELPAC Data'!B:B,0)),"")</f>
        <v/>
      </c>
      <c r="R139" s="16" t="str">
        <f t="array" ref="R139">IFERROR(INDEX('18-19 ELPAC Data'!L:L,MATCH(D139,'18-19 ELPAC Data'!B:B,0)),"")</f>
        <v/>
      </c>
      <c r="S139" s="16" t="s">
        <v>65</v>
      </c>
      <c r="T139" s="17" t="str">
        <f t="shared" si="0"/>
        <v/>
      </c>
      <c r="U139" s="28"/>
      <c r="V139" s="19" t="str">
        <f t="shared" si="1"/>
        <v>No</v>
      </c>
      <c r="W139" s="19" t="str">
        <f t="shared" si="2"/>
        <v>No</v>
      </c>
      <c r="X139" s="20" t="str">
        <f t="shared" si="3"/>
        <v>No</v>
      </c>
      <c r="Y139" s="21" t="str">
        <f t="array" ref="Y139">IF(OR(ISBLANK(Z139),Z139="N/A"),"",INDEX('ICA 20-21 ELA'!D:D,MATCH(D139,'ICA 20-21 ELA'!A:A,0)))</f>
        <v/>
      </c>
      <c r="Z139" s="21" t="s">
        <v>66</v>
      </c>
      <c r="AA139" s="21" t="s">
        <v>66</v>
      </c>
      <c r="AB139" s="16" t="str">
        <f t="shared" si="4"/>
        <v>No</v>
      </c>
      <c r="AC139" s="22" t="str">
        <f t="shared" si="5"/>
        <v>No</v>
      </c>
      <c r="AD139" s="19" t="str">
        <f t="array" ref="AD139">IF(ISBLANK(AE139),"",INDEX(WPAData!F:F,MATCH(C139,WPAData!A:A,0)))</f>
        <v/>
      </c>
      <c r="AE139" s="19"/>
      <c r="AF139" s="19" t="str">
        <f t="shared" si="6"/>
        <v>No</v>
      </c>
      <c r="AG139" s="15" t="str">
        <f t="array" ref="AG139">IFERROR(INDEX(LastEngGrade!G:G,MATCH(D139,LastEngGrade!A:A,0)),"")</f>
        <v>A-</v>
      </c>
      <c r="AH139" s="16" t="str">
        <f t="array" ref="AH139">IFERROR(INDEX(LastEngGrade!C:C,MATCH(D139,LastEngGrade!A:A,0)),"")</f>
        <v>Humanities 6</v>
      </c>
      <c r="AI139" s="22" t="str">
        <f t="array" ref="AI139">IFERROR(INDEX(LastEngGrade!F:F,MATCH(D139,LastEngGrade!A:A,0)),"")</f>
        <v>Q1</v>
      </c>
      <c r="AJ139" s="23">
        <f t="array" ref="AJ139">IFERROR(INDEX(CurrentYearGPA!C:C,MATCH(D139,CurrentYearGPA!B:B,0)),"")</f>
        <v>1</v>
      </c>
      <c r="AK139" s="23" t="str">
        <f t="shared" si="7"/>
        <v>No</v>
      </c>
    </row>
    <row r="140" spans="1:37" x14ac:dyDescent="0.2">
      <c r="A140" s="1" t="s">
        <v>68</v>
      </c>
      <c r="B140" s="1" t="s">
        <v>69</v>
      </c>
      <c r="C140" s="1">
        <v>1029</v>
      </c>
      <c r="D140" s="1">
        <v>8183636368</v>
      </c>
      <c r="E140" s="1" t="s">
        <v>211</v>
      </c>
      <c r="F140" s="12">
        <v>37684</v>
      </c>
      <c r="G140" s="13">
        <v>12</v>
      </c>
      <c r="H140" s="1">
        <v>1</v>
      </c>
      <c r="I140" s="14" t="str">
        <f t="array" ref="I140">INDEX('Language Codes'!B:B,MATCH(H140,'Language Codes'!A:A,0))</f>
        <v>Spanish</v>
      </c>
      <c r="J140" s="14" t="s">
        <v>65</v>
      </c>
      <c r="K140" s="15">
        <f t="array" ref="K140">IFERROR(INDEX('18-19 ELPAC Data'!C:C,MATCH(D140,'18-19 ELPAC Data'!B:B,0)),"")</f>
        <v>4</v>
      </c>
      <c r="L140" s="16" t="str">
        <f t="shared" si="8"/>
        <v>Spring 2019</v>
      </c>
      <c r="M140" s="16">
        <f t="array" ref="M140">IFERROR(INDEX('18-19 ELPAC Data'!N:N,MATCH(D140,'18-19 ELPAC Data'!B:B,0)),"")</f>
        <v>4</v>
      </c>
      <c r="N140" s="16">
        <f t="array" ref="N140">IFERROR(INDEX('18-19 ELPAC Data'!Q:Q,MATCH(D140,'18-19 ELPAC Data'!B:B,0)),"")</f>
        <v>2</v>
      </c>
      <c r="O140" s="16">
        <f t="array" ref="O140">IFERROR(INDEX('18-19 ELPAC Data'!F:F,MATCH(D140,'18-19 ELPAC Data'!B:B,0)),"")</f>
        <v>2</v>
      </c>
      <c r="P140" s="16">
        <f t="array" ref="P140">IFERROR(INDEX('18-19 ELPAC Data'!H:H,MATCH(D140,'18-19 ELPAC Data'!B:B,0)),"")</f>
        <v>3</v>
      </c>
      <c r="Q140" s="16">
        <f t="array" ref="Q140">IFERROR(INDEX('18-19 ELPAC Data'!J:J,MATCH(D140,'18-19 ELPAC Data'!B:B,0)),"")</f>
        <v>2</v>
      </c>
      <c r="R140" s="16">
        <f t="array" ref="R140">IFERROR(INDEX('18-19 ELPAC Data'!L:L,MATCH(D140,'18-19 ELPAC Data'!B:B,0)),"")</f>
        <v>2</v>
      </c>
      <c r="S140" s="16" t="s">
        <v>65</v>
      </c>
      <c r="T140" s="17" t="str">
        <f t="shared" si="0"/>
        <v/>
      </c>
      <c r="U140" s="24" t="s">
        <v>66</v>
      </c>
      <c r="V140" s="19" t="str">
        <f t="shared" si="1"/>
        <v>No</v>
      </c>
      <c r="W140" s="19" t="str">
        <f t="shared" si="2"/>
        <v>No</v>
      </c>
      <c r="X140" s="20" t="str">
        <f t="shared" si="3"/>
        <v>No</v>
      </c>
      <c r="Y140" s="21" t="str">
        <f t="array" ref="Y140">IF(OR(ISBLANK(Z140),Z140="N/A"),"",INDEX('ICA 20-21 ELA'!D:D,MATCH(D140,'ICA 20-21 ELA'!A:A,0)))</f>
        <v/>
      </c>
      <c r="Z140" s="16"/>
      <c r="AA140" s="16"/>
      <c r="AB140" s="16" t="str">
        <f t="shared" si="4"/>
        <v>No</v>
      </c>
      <c r="AC140" s="22" t="str">
        <f t="shared" si="5"/>
        <v>Yes</v>
      </c>
      <c r="AD140" s="19" t="str">
        <f t="array" ref="AD140">IF(ISBLANK(AE140),"",INDEX(WPAData!F:F,MATCH(C140,WPAData!A:A,0)))</f>
        <v/>
      </c>
      <c r="AE140" s="19"/>
      <c r="AF140" s="19" t="str">
        <f t="shared" si="6"/>
        <v>No</v>
      </c>
      <c r="AG140" s="15" t="str">
        <f t="array" ref="AG140">IFERROR(INDEX(LastEngGrade!G:G,MATCH(D140,LastEngGrade!A:A,0)),"")</f>
        <v>A+</v>
      </c>
      <c r="AH140" s="16" t="str">
        <f t="array" ref="AH140">IFERROR(INDEX(LastEngGrade!C:C,MATCH(D140,LastEngGrade!A:A,0)),"")</f>
        <v>English IV ERWC</v>
      </c>
      <c r="AI140" s="22" t="str">
        <f t="array" ref="AI140">IFERROR(INDEX(LastEngGrade!F:F,MATCH(D140,LastEngGrade!A:A,0)),"")</f>
        <v>P1</v>
      </c>
      <c r="AJ140" s="23">
        <f t="array" ref="AJ140">IFERROR(INDEX(CurrentYearGPA!C:C,MATCH(D140,CurrentYearGPA!B:B,0)),"")</f>
        <v>3.8</v>
      </c>
      <c r="AK140" s="23" t="str">
        <f t="shared" si="7"/>
        <v>No</v>
      </c>
    </row>
    <row r="141" spans="1:37" x14ac:dyDescent="0.2">
      <c r="A141" s="1" t="s">
        <v>75</v>
      </c>
      <c r="B141" s="1" t="s">
        <v>76</v>
      </c>
      <c r="C141" s="1">
        <v>13099</v>
      </c>
      <c r="D141" s="1">
        <v>3697599598</v>
      </c>
      <c r="E141" s="1" t="s">
        <v>212</v>
      </c>
      <c r="F141" s="12">
        <v>39303</v>
      </c>
      <c r="G141" s="13">
        <v>8</v>
      </c>
      <c r="H141" s="1">
        <v>1</v>
      </c>
      <c r="I141" s="14" t="str">
        <f t="array" ref="I141">INDEX('Language Codes'!B:B,MATCH(H141,'Language Codes'!A:A,0))</f>
        <v>Spanish</v>
      </c>
      <c r="J141" s="14" t="s">
        <v>65</v>
      </c>
      <c r="K141" s="15">
        <f t="array" ref="K141">IFERROR(INDEX('18-19 ELPAC Data'!C:C,MATCH(D141,'18-19 ELPAC Data'!B:B,0)),"")</f>
        <v>3</v>
      </c>
      <c r="L141" s="16" t="str">
        <f t="shared" si="8"/>
        <v>Spring 2019</v>
      </c>
      <c r="M141" s="16">
        <f t="array" ref="M141">IFERROR(INDEX('18-19 ELPAC Data'!N:N,MATCH(D141,'18-19 ELPAC Data'!B:B,0)),"")</f>
        <v>4</v>
      </c>
      <c r="N141" s="16">
        <f t="array" ref="N141">IFERROR(INDEX('18-19 ELPAC Data'!Q:Q,MATCH(D141,'18-19 ELPAC Data'!B:B,0)),"")</f>
        <v>2</v>
      </c>
      <c r="O141" s="16">
        <f t="array" ref="O141">IFERROR(INDEX('18-19 ELPAC Data'!F:F,MATCH(D141,'18-19 ELPAC Data'!B:B,0)),"")</f>
        <v>2</v>
      </c>
      <c r="P141" s="16">
        <f t="array" ref="P141">IFERROR(INDEX('18-19 ELPAC Data'!H:H,MATCH(D141,'18-19 ELPAC Data'!B:B,0)),"")</f>
        <v>3</v>
      </c>
      <c r="Q141" s="16">
        <f t="array" ref="Q141">IFERROR(INDEX('18-19 ELPAC Data'!J:J,MATCH(D141,'18-19 ELPAC Data'!B:B,0)),"")</f>
        <v>1</v>
      </c>
      <c r="R141" s="16">
        <f t="array" ref="R141">IFERROR(INDEX('18-19 ELPAC Data'!L:L,MATCH(D141,'18-19 ELPAC Data'!B:B,0)),"")</f>
        <v>3</v>
      </c>
      <c r="S141" s="16" t="s">
        <v>65</v>
      </c>
      <c r="T141" s="17" t="str">
        <f t="shared" si="0"/>
        <v>Fall 20-21</v>
      </c>
      <c r="U141" s="24">
        <v>196</v>
      </c>
      <c r="V141" s="19" t="str">
        <f t="shared" si="1"/>
        <v>No</v>
      </c>
      <c r="W141" s="19" t="str">
        <f t="shared" si="2"/>
        <v>No</v>
      </c>
      <c r="X141" s="20" t="str">
        <f t="shared" si="3"/>
        <v>No</v>
      </c>
      <c r="Y141" s="21" t="str">
        <f t="array" ref="Y141">IF(OR(ISBLANK(Z141),Z141="N/A"),"",INDEX('ICA 20-21 ELA'!D:D,MATCH(D141,'ICA 20-21 ELA'!A:A,0)))</f>
        <v/>
      </c>
      <c r="Z141" s="21" t="s">
        <v>66</v>
      </c>
      <c r="AA141" s="21" t="s">
        <v>66</v>
      </c>
      <c r="AB141" s="16" t="str">
        <f t="shared" si="4"/>
        <v>No</v>
      </c>
      <c r="AC141" s="22" t="str">
        <f t="shared" si="5"/>
        <v>No</v>
      </c>
      <c r="AD141" s="19" t="str">
        <f t="array" ref="AD141">IF(ISBLANK(AE141),"",INDEX(WPAData!F:F,MATCH(C141,WPAData!A:A,0)))</f>
        <v/>
      </c>
      <c r="AE141" s="19"/>
      <c r="AF141" s="19" t="str">
        <f t="shared" si="6"/>
        <v>No</v>
      </c>
      <c r="AG141" s="15" t="str">
        <f t="array" ref="AG141">IFERROR(INDEX(LastEngGrade!G:G,MATCH(D141,LastEngGrade!A:A,0)),"")</f>
        <v>B</v>
      </c>
      <c r="AH141" s="16" t="str">
        <f t="array" ref="AH141">IFERROR(INDEX(LastEngGrade!C:C,MATCH(D141,LastEngGrade!A:A,0)),"")</f>
        <v>Humanities 8</v>
      </c>
      <c r="AI141" s="22" t="str">
        <f t="array" ref="AI141">IFERROR(INDEX(LastEngGrade!F:F,MATCH(D141,LastEngGrade!A:A,0)),"")</f>
        <v>Q1</v>
      </c>
      <c r="AJ141" s="23">
        <f t="array" ref="AJ141">IFERROR(INDEX(CurrentYearGPA!C:C,MATCH(D141,CurrentYearGPA!B:B,0)),"")</f>
        <v>3.67</v>
      </c>
      <c r="AK141" s="23" t="str">
        <f t="shared" si="7"/>
        <v>No</v>
      </c>
    </row>
    <row r="142" spans="1:37" x14ac:dyDescent="0.2">
      <c r="A142" s="1" t="s">
        <v>62</v>
      </c>
      <c r="B142" s="1" t="s">
        <v>63</v>
      </c>
      <c r="C142" s="1">
        <v>13999</v>
      </c>
      <c r="D142" s="1">
        <v>7317018911</v>
      </c>
      <c r="E142" s="1" t="s">
        <v>213</v>
      </c>
      <c r="F142" s="12">
        <v>39337</v>
      </c>
      <c r="G142" s="13">
        <v>8</v>
      </c>
      <c r="H142" s="1">
        <v>1</v>
      </c>
      <c r="I142" s="14" t="str">
        <f t="array" ref="I142">INDEX('Language Codes'!B:B,MATCH(H142,'Language Codes'!A:A,0))</f>
        <v>Spanish</v>
      </c>
      <c r="J142" s="14" t="s">
        <v>65</v>
      </c>
      <c r="K142" s="15">
        <f t="array" ref="K142">IFERROR(INDEX('18-19 ELPAC Data'!C:C,MATCH(D142,'18-19 ELPAC Data'!B:B,0)),"")</f>
        <v>3</v>
      </c>
      <c r="L142" s="16" t="str">
        <f t="shared" si="8"/>
        <v>Spring 2019</v>
      </c>
      <c r="M142" s="16">
        <f t="array" ref="M142">IFERROR(INDEX('18-19 ELPAC Data'!N:N,MATCH(D142,'18-19 ELPAC Data'!B:B,0)),"")</f>
        <v>3</v>
      </c>
      <c r="N142" s="16">
        <f t="array" ref="N142">IFERROR(INDEX('18-19 ELPAC Data'!Q:Q,MATCH(D142,'18-19 ELPAC Data'!B:B,0)),"")</f>
        <v>3</v>
      </c>
      <c r="O142" s="16">
        <f t="array" ref="O142">IFERROR(INDEX('18-19 ELPAC Data'!F:F,MATCH(D142,'18-19 ELPAC Data'!B:B,0)),"")</f>
        <v>1</v>
      </c>
      <c r="P142" s="16">
        <f t="array" ref="P142">IFERROR(INDEX('18-19 ELPAC Data'!H:H,MATCH(D142,'18-19 ELPAC Data'!B:B,0)),"")</f>
        <v>3</v>
      </c>
      <c r="Q142" s="16">
        <f t="array" ref="Q142">IFERROR(INDEX('18-19 ELPAC Data'!J:J,MATCH(D142,'18-19 ELPAC Data'!B:B,0)),"")</f>
        <v>2</v>
      </c>
      <c r="R142" s="16">
        <f t="array" ref="R142">IFERROR(INDEX('18-19 ELPAC Data'!L:L,MATCH(D142,'18-19 ELPAC Data'!B:B,0)),"")</f>
        <v>2</v>
      </c>
      <c r="S142" s="16" t="s">
        <v>65</v>
      </c>
      <c r="T142" s="17" t="str">
        <f t="shared" si="0"/>
        <v/>
      </c>
      <c r="U142" s="18"/>
      <c r="V142" s="19" t="str">
        <f t="shared" si="1"/>
        <v>No</v>
      </c>
      <c r="W142" s="19" t="str">
        <f t="shared" si="2"/>
        <v>No</v>
      </c>
      <c r="X142" s="20" t="str">
        <f t="shared" si="3"/>
        <v>No</v>
      </c>
      <c r="Y142" s="21" t="str">
        <f t="array" ref="Y142">IF(OR(ISBLANK(Z142),Z142="N/A"),"",INDEX('ICA 20-21 ELA'!D:D,MATCH(D142,'ICA 20-21 ELA'!A:A,0)))</f>
        <v/>
      </c>
      <c r="Z142" s="21" t="s">
        <v>66</v>
      </c>
      <c r="AA142" s="21" t="s">
        <v>66</v>
      </c>
      <c r="AB142" s="16" t="str">
        <f t="shared" si="4"/>
        <v>No</v>
      </c>
      <c r="AC142" s="22" t="str">
        <f t="shared" si="5"/>
        <v>No</v>
      </c>
      <c r="AD142" s="19" t="str">
        <f t="array" ref="AD142">IF(ISBLANK(AE142),"",INDEX(WPAData!F:F,MATCH(C142,WPAData!A:A,0)))</f>
        <v/>
      </c>
      <c r="AE142" s="19"/>
      <c r="AF142" s="19" t="str">
        <f t="shared" si="6"/>
        <v>No</v>
      </c>
      <c r="AG142" s="15" t="str">
        <f t="array" ref="AG142">IFERROR(INDEX(LastEngGrade!G:G,MATCH(D142,LastEngGrade!A:A,0)),"")</f>
        <v>F+</v>
      </c>
      <c r="AH142" s="16" t="str">
        <f t="array" ref="AH142">IFERROR(INDEX(LastEngGrade!C:C,MATCH(D142,LastEngGrade!A:A,0)),"")</f>
        <v>Humanities 8</v>
      </c>
      <c r="AI142" s="22" t="str">
        <f t="array" ref="AI142">IFERROR(INDEX(LastEngGrade!F:F,MATCH(D142,LastEngGrade!A:A,0)),"")</f>
        <v>Q1</v>
      </c>
      <c r="AJ142" s="23">
        <f t="array" ref="AJ142">IFERROR(INDEX(CurrentYearGPA!C:C,MATCH(D142,CurrentYearGPA!B:B,0)),"")</f>
        <v>1</v>
      </c>
      <c r="AK142" s="23" t="str">
        <f t="shared" si="7"/>
        <v>No</v>
      </c>
    </row>
    <row r="143" spans="1:37" x14ac:dyDescent="0.2">
      <c r="A143" s="1" t="s">
        <v>62</v>
      </c>
      <c r="B143" s="1" t="s">
        <v>63</v>
      </c>
      <c r="C143" s="1">
        <v>12929</v>
      </c>
      <c r="D143" s="1">
        <v>6447225622</v>
      </c>
      <c r="E143" s="1" t="s">
        <v>214</v>
      </c>
      <c r="F143" s="12">
        <v>39622</v>
      </c>
      <c r="G143" s="13">
        <v>7</v>
      </c>
      <c r="H143" s="1">
        <v>1</v>
      </c>
      <c r="I143" s="14" t="str">
        <f t="array" ref="I143">INDEX('Language Codes'!B:B,MATCH(H143,'Language Codes'!A:A,0))</f>
        <v>Spanish</v>
      </c>
      <c r="J143" s="14" t="s">
        <v>65</v>
      </c>
      <c r="K143" s="15">
        <f t="array" ref="K143">IFERROR(INDEX('18-19 ELPAC Data'!C:C,MATCH(D143,'18-19 ELPAC Data'!B:B,0)),"")</f>
        <v>2</v>
      </c>
      <c r="L143" s="16" t="str">
        <f t="shared" si="8"/>
        <v>Spring 2019</v>
      </c>
      <c r="M143" s="16">
        <f t="array" ref="M143">IFERROR(INDEX('18-19 ELPAC Data'!N:N,MATCH(D143,'18-19 ELPAC Data'!B:B,0)),"")</f>
        <v>3</v>
      </c>
      <c r="N143" s="16">
        <f t="array" ref="N143">IFERROR(INDEX('18-19 ELPAC Data'!Q:Q,MATCH(D143,'18-19 ELPAC Data'!B:B,0)),"")</f>
        <v>2</v>
      </c>
      <c r="O143" s="16">
        <f t="array" ref="O143">IFERROR(INDEX('18-19 ELPAC Data'!F:F,MATCH(D143,'18-19 ELPAC Data'!B:B,0)),"")</f>
        <v>2</v>
      </c>
      <c r="P143" s="16">
        <f t="array" ref="P143">IFERROR(INDEX('18-19 ELPAC Data'!H:H,MATCH(D143,'18-19 ELPAC Data'!B:B,0)),"")</f>
        <v>2</v>
      </c>
      <c r="Q143" s="16">
        <f t="array" ref="Q143">IFERROR(INDEX('18-19 ELPAC Data'!J:J,MATCH(D143,'18-19 ELPAC Data'!B:B,0)),"")</f>
        <v>2</v>
      </c>
      <c r="R143" s="16">
        <f t="array" ref="R143">IFERROR(INDEX('18-19 ELPAC Data'!L:L,MATCH(D143,'18-19 ELPAC Data'!B:B,0)),"")</f>
        <v>2</v>
      </c>
      <c r="S143" s="16" t="s">
        <v>65</v>
      </c>
      <c r="T143" s="17" t="str">
        <f t="shared" si="0"/>
        <v>Fall 20-21</v>
      </c>
      <c r="U143" s="24">
        <v>193</v>
      </c>
      <c r="V143" s="19" t="str">
        <f t="shared" si="1"/>
        <v>No</v>
      </c>
      <c r="W143" s="19" t="str">
        <f t="shared" si="2"/>
        <v>No</v>
      </c>
      <c r="X143" s="20" t="str">
        <f t="shared" si="3"/>
        <v>No</v>
      </c>
      <c r="Y143" s="21" t="str">
        <f t="array" ref="Y143">IF(OR(ISBLANK(Z143),Z143="N/A"),"",INDEX('ICA 20-21 ELA'!D:D,MATCH(D143,'ICA 20-21 ELA'!A:A,0)))</f>
        <v/>
      </c>
      <c r="Z143" s="21" t="s">
        <v>66</v>
      </c>
      <c r="AA143" s="21" t="s">
        <v>66</v>
      </c>
      <c r="AB143" s="16" t="str">
        <f t="shared" si="4"/>
        <v>No</v>
      </c>
      <c r="AC143" s="22" t="str">
        <f t="shared" si="5"/>
        <v>No</v>
      </c>
      <c r="AD143" s="19" t="str">
        <f t="array" ref="AD143">IF(ISBLANK(AE143),"",INDEX(WPAData!F:F,MATCH(C143,WPAData!A:A,0)))</f>
        <v/>
      </c>
      <c r="AE143" s="19"/>
      <c r="AF143" s="19" t="str">
        <f t="shared" si="6"/>
        <v>No</v>
      </c>
      <c r="AG143" s="15" t="str">
        <f t="array" ref="AG143">IFERROR(INDEX(LastEngGrade!G:G,MATCH(D143,LastEngGrade!A:A,0)),"")</f>
        <v>F</v>
      </c>
      <c r="AH143" s="16" t="str">
        <f t="array" ref="AH143">IFERROR(INDEX(LastEngGrade!C:C,MATCH(D143,LastEngGrade!A:A,0)),"")</f>
        <v>Humanities 7</v>
      </c>
      <c r="AI143" s="22" t="str">
        <f t="array" ref="AI143">IFERROR(INDEX(LastEngGrade!F:F,MATCH(D143,LastEngGrade!A:A,0)),"")</f>
        <v>Q1</v>
      </c>
      <c r="AJ143" s="23">
        <f t="array" ref="AJ143">IFERROR(INDEX(CurrentYearGPA!C:C,MATCH(D143,CurrentYearGPA!B:B,0)),"")</f>
        <v>1</v>
      </c>
      <c r="AK143" s="23" t="str">
        <f t="shared" si="7"/>
        <v>No</v>
      </c>
    </row>
    <row r="144" spans="1:37" x14ac:dyDescent="0.2">
      <c r="A144" s="1" t="s">
        <v>68</v>
      </c>
      <c r="B144" s="1" t="s">
        <v>69</v>
      </c>
      <c r="C144" s="1">
        <v>12687</v>
      </c>
      <c r="D144" s="1">
        <v>2179358335</v>
      </c>
      <c r="E144" s="1" t="s">
        <v>215</v>
      </c>
      <c r="F144" s="12">
        <v>37743</v>
      </c>
      <c r="G144" s="13">
        <v>12</v>
      </c>
      <c r="H144" s="1">
        <v>1</v>
      </c>
      <c r="I144" s="14" t="str">
        <f t="array" ref="I144">INDEX('Language Codes'!B:B,MATCH(H144,'Language Codes'!A:A,0))</f>
        <v>Spanish</v>
      </c>
      <c r="J144" s="14" t="s">
        <v>65</v>
      </c>
      <c r="K144" s="15">
        <f t="array" ref="K144">IFERROR(INDEX('18-19 ELPAC Data'!C:C,MATCH(D144,'18-19 ELPAC Data'!B:B,0)),"")</f>
        <v>3</v>
      </c>
      <c r="L144" s="16" t="str">
        <f t="shared" si="8"/>
        <v>Spring 2019</v>
      </c>
      <c r="M144" s="16">
        <f t="array" ref="M144">IFERROR(INDEX('18-19 ELPAC Data'!N:N,MATCH(D144,'18-19 ELPAC Data'!B:B,0)),"")</f>
        <v>3</v>
      </c>
      <c r="N144" s="16">
        <f t="array" ref="N144">IFERROR(INDEX('18-19 ELPAC Data'!Q:Q,MATCH(D144,'18-19 ELPAC Data'!B:B,0)),"")</f>
        <v>1</v>
      </c>
      <c r="O144" s="16">
        <f t="array" ref="O144">IFERROR(INDEX('18-19 ELPAC Data'!F:F,MATCH(D144,'18-19 ELPAC Data'!B:B,0)),"")</f>
        <v>2</v>
      </c>
      <c r="P144" s="16">
        <f t="array" ref="P144">IFERROR(INDEX('18-19 ELPAC Data'!H:H,MATCH(D144,'18-19 ELPAC Data'!B:B,0)),"")</f>
        <v>3</v>
      </c>
      <c r="Q144" s="16">
        <f t="array" ref="Q144">IFERROR(INDEX('18-19 ELPAC Data'!J:J,MATCH(D144,'18-19 ELPAC Data'!B:B,0)),"")</f>
        <v>1</v>
      </c>
      <c r="R144" s="16">
        <f t="array" ref="R144">IFERROR(INDEX('18-19 ELPAC Data'!L:L,MATCH(D144,'18-19 ELPAC Data'!B:B,0)),"")</f>
        <v>2</v>
      </c>
      <c r="S144" s="16" t="s">
        <v>65</v>
      </c>
      <c r="T144" s="17" t="str">
        <f t="shared" si="0"/>
        <v/>
      </c>
      <c r="U144" s="24" t="s">
        <v>66</v>
      </c>
      <c r="V144" s="19" t="str">
        <f t="shared" si="1"/>
        <v>No</v>
      </c>
      <c r="W144" s="19" t="str">
        <f t="shared" si="2"/>
        <v>No</v>
      </c>
      <c r="X144" s="20" t="str">
        <f t="shared" si="3"/>
        <v>No</v>
      </c>
      <c r="Y144" s="21" t="str">
        <f t="array" ref="Y144">IF(OR(ISBLANK(Z144),Z144="N/A"),"",INDEX('ICA 20-21 ELA'!D:D,MATCH(D144,'ICA 20-21 ELA'!A:A,0)))</f>
        <v/>
      </c>
      <c r="Z144" s="16"/>
      <c r="AA144" s="16"/>
      <c r="AB144" s="16" t="str">
        <f t="shared" si="4"/>
        <v>No</v>
      </c>
      <c r="AC144" s="22" t="str">
        <f t="shared" si="5"/>
        <v>No</v>
      </c>
      <c r="AD144" s="19" t="str">
        <f t="array" ref="AD144">IF(ISBLANK(AE144),"",INDEX(WPAData!F:F,MATCH(C144,WPAData!A:A,0)))</f>
        <v/>
      </c>
      <c r="AE144" s="19"/>
      <c r="AF144" s="19" t="str">
        <f t="shared" si="6"/>
        <v>No</v>
      </c>
      <c r="AG144" s="15" t="str">
        <f t="array" ref="AG144">IFERROR(INDEX(LastEngGrade!G:G,MATCH(D144,LastEngGrade!A:A,0)),"")</f>
        <v>A-</v>
      </c>
      <c r="AH144" s="16" t="str">
        <f t="array" ref="AH144">IFERROR(INDEX(LastEngGrade!C:C,MATCH(D144,LastEngGrade!A:A,0)),"")</f>
        <v>English IV ERWC</v>
      </c>
      <c r="AI144" s="22" t="str">
        <f t="array" ref="AI144">IFERROR(INDEX(LastEngGrade!F:F,MATCH(D144,LastEngGrade!A:A,0)),"")</f>
        <v>P1</v>
      </c>
      <c r="AJ144" s="23">
        <f t="array" ref="AJ144">IFERROR(INDEX(CurrentYearGPA!C:C,MATCH(D144,CurrentYearGPA!B:B,0)),"")</f>
        <v>2.2000000000000002</v>
      </c>
      <c r="AK144" s="23" t="str">
        <f t="shared" si="7"/>
        <v>No</v>
      </c>
    </row>
    <row r="145" spans="1:37" x14ac:dyDescent="0.2">
      <c r="A145" s="1" t="s">
        <v>68</v>
      </c>
      <c r="B145" s="1" t="s">
        <v>69</v>
      </c>
      <c r="C145" s="1">
        <v>90277</v>
      </c>
      <c r="D145" s="1">
        <v>5543942883</v>
      </c>
      <c r="E145" s="1" t="s">
        <v>216</v>
      </c>
      <c r="F145" s="12">
        <v>38461</v>
      </c>
      <c r="G145" s="13">
        <v>10</v>
      </c>
      <c r="H145" s="1">
        <v>1</v>
      </c>
      <c r="I145" s="14" t="str">
        <f t="array" ref="I145">INDEX('Language Codes'!B:B,MATCH(H145,'Language Codes'!A:A,0))</f>
        <v>Spanish</v>
      </c>
      <c r="J145" s="14" t="s">
        <v>65</v>
      </c>
      <c r="K145" s="15">
        <f t="array" ref="K145">IFERROR(INDEX('18-19 ELPAC Data'!C:C,MATCH(D145,'18-19 ELPAC Data'!B:B,0)),"")</f>
        <v>3</v>
      </c>
      <c r="L145" s="16" t="str">
        <f t="shared" si="8"/>
        <v>Spring 2019</v>
      </c>
      <c r="M145" s="16">
        <f t="array" ref="M145">IFERROR(INDEX('18-19 ELPAC Data'!N:N,MATCH(D145,'18-19 ELPAC Data'!B:B,0)),"")</f>
        <v>3</v>
      </c>
      <c r="N145" s="16">
        <f t="array" ref="N145">IFERROR(INDEX('18-19 ELPAC Data'!Q:Q,MATCH(D145,'18-19 ELPAC Data'!B:B,0)),"")</f>
        <v>2</v>
      </c>
      <c r="O145" s="16">
        <f t="array" ref="O145">IFERROR(INDEX('18-19 ELPAC Data'!F:F,MATCH(D145,'18-19 ELPAC Data'!B:B,0)),"")</f>
        <v>1</v>
      </c>
      <c r="P145" s="16">
        <f t="array" ref="P145">IFERROR(INDEX('18-19 ELPAC Data'!H:H,MATCH(D145,'18-19 ELPAC Data'!B:B,0)),"")</f>
        <v>3</v>
      </c>
      <c r="Q145" s="16">
        <f t="array" ref="Q145">IFERROR(INDEX('18-19 ELPAC Data'!J:J,MATCH(D145,'18-19 ELPAC Data'!B:B,0)),"")</f>
        <v>2</v>
      </c>
      <c r="R145" s="16">
        <f t="array" ref="R145">IFERROR(INDEX('18-19 ELPAC Data'!L:L,MATCH(D145,'18-19 ELPAC Data'!B:B,0)),"")</f>
        <v>2</v>
      </c>
      <c r="S145" s="16" t="s">
        <v>65</v>
      </c>
      <c r="T145" s="17" t="str">
        <f t="shared" si="0"/>
        <v/>
      </c>
      <c r="U145" s="24" t="s">
        <v>66</v>
      </c>
      <c r="V145" s="19" t="str">
        <f t="shared" si="1"/>
        <v>No</v>
      </c>
      <c r="W145" s="19" t="str">
        <f t="shared" si="2"/>
        <v>No</v>
      </c>
      <c r="X145" s="20" t="str">
        <f t="shared" si="3"/>
        <v>No</v>
      </c>
      <c r="Y145" s="21" t="str">
        <f t="array" ref="Y145">IF(OR(ISBLANK(Z145),Z145="N/A"),"",INDEX('ICA 20-21 ELA'!D:D,MATCH(D145,'ICA 20-21 ELA'!A:A,0)))</f>
        <v/>
      </c>
      <c r="Z145" s="16"/>
      <c r="AA145" s="16"/>
      <c r="AB145" s="16" t="str">
        <f t="shared" si="4"/>
        <v>No</v>
      </c>
      <c r="AC145" s="22" t="str">
        <f t="shared" si="5"/>
        <v>No</v>
      </c>
      <c r="AD145" s="26">
        <f t="array" ref="AD145">IF(ISBLANK(AE145),"",INDEX(WPAData!F:F,MATCH(C145,WPAData!A:A,0)))</f>
        <v>44132</v>
      </c>
      <c r="AE145" s="24">
        <v>1</v>
      </c>
      <c r="AF145" s="19" t="str">
        <f t="shared" si="6"/>
        <v>No</v>
      </c>
      <c r="AG145" s="15" t="str">
        <f t="array" ref="AG145">IFERROR(INDEX(LastEngGrade!G:G,MATCH(D145,LastEngGrade!A:A,0)),"")</f>
        <v>F</v>
      </c>
      <c r="AH145" s="16" t="str">
        <f t="array" ref="AH145">IFERROR(INDEX(LastEngGrade!C:C,MATCH(D145,LastEngGrade!A:A,0)),"")</f>
        <v>English II</v>
      </c>
      <c r="AI145" s="22" t="str">
        <f t="array" ref="AI145">IFERROR(INDEX(LastEngGrade!F:F,MATCH(D145,LastEngGrade!A:A,0)),"")</f>
        <v>P1</v>
      </c>
      <c r="AJ145" s="23">
        <f t="array" ref="AJ145">IFERROR(INDEX(CurrentYearGPA!C:C,MATCH(D145,CurrentYearGPA!B:B,0)),"")</f>
        <v>1.75</v>
      </c>
      <c r="AK145" s="23" t="str">
        <f t="shared" si="7"/>
        <v>No</v>
      </c>
    </row>
    <row r="146" spans="1:37" x14ac:dyDescent="0.2">
      <c r="A146" s="1" t="s">
        <v>71</v>
      </c>
      <c r="B146" s="1" t="s">
        <v>72</v>
      </c>
      <c r="C146" s="1">
        <v>13827</v>
      </c>
      <c r="D146" s="1">
        <v>8175977278</v>
      </c>
      <c r="E146" s="1" t="s">
        <v>217</v>
      </c>
      <c r="F146" s="12">
        <v>37639</v>
      </c>
      <c r="G146" s="13">
        <v>12</v>
      </c>
      <c r="H146" s="1">
        <v>1</v>
      </c>
      <c r="I146" s="14" t="str">
        <f t="array" ref="I146">INDEX('Language Codes'!B:B,MATCH(H146,'Language Codes'!A:A,0))</f>
        <v>Spanish</v>
      </c>
      <c r="J146" s="14" t="s">
        <v>65</v>
      </c>
      <c r="K146" s="15" t="str">
        <f t="array" ref="K146">IFERROR(INDEX('18-19 ELPAC Data'!C:C,MATCH(D146,'18-19 ELPAC Data'!B:B,0)),"")</f>
        <v/>
      </c>
      <c r="L146" s="16" t="str">
        <f t="shared" si="8"/>
        <v/>
      </c>
      <c r="M146" s="16">
        <f t="array" ref="M146">IFERROR(INDEX('18-19 ELPAC Data'!N:N,MATCH(D146,'18-19 ELPAC Data'!B:B,0)),"")</f>
        <v>0</v>
      </c>
      <c r="N146" s="16">
        <f t="array" ref="N146">IFERROR(INDEX('18-19 ELPAC Data'!Q:Q,MATCH(D146,'18-19 ELPAC Data'!B:B,0)),"")</f>
        <v>0</v>
      </c>
      <c r="O146" s="16" t="str">
        <f t="array" ref="O146">IFERROR(INDEX('18-19 ELPAC Data'!F:F,MATCH(D146,'18-19 ELPAC Data'!B:B,0)),"")</f>
        <v/>
      </c>
      <c r="P146" s="16" t="str">
        <f t="array" ref="P146">IFERROR(INDEX('18-19 ELPAC Data'!H:H,MATCH(D146,'18-19 ELPAC Data'!B:B,0)),"")</f>
        <v/>
      </c>
      <c r="Q146" s="16" t="str">
        <f t="array" ref="Q146">IFERROR(INDEX('18-19 ELPAC Data'!J:J,MATCH(D146,'18-19 ELPAC Data'!B:B,0)),"")</f>
        <v/>
      </c>
      <c r="R146" s="16" t="str">
        <f t="array" ref="R146">IFERROR(INDEX('18-19 ELPAC Data'!L:L,MATCH(D146,'18-19 ELPAC Data'!B:B,0)),"")</f>
        <v/>
      </c>
      <c r="S146" s="16" t="s">
        <v>65</v>
      </c>
      <c r="T146" s="17" t="str">
        <f t="shared" si="0"/>
        <v/>
      </c>
      <c r="U146" s="24" t="s">
        <v>66</v>
      </c>
      <c r="V146" s="19" t="str">
        <f t="shared" si="1"/>
        <v>No</v>
      </c>
      <c r="W146" s="19" t="str">
        <f t="shared" si="2"/>
        <v>No</v>
      </c>
      <c r="X146" s="20" t="str">
        <f t="shared" si="3"/>
        <v>No</v>
      </c>
      <c r="Y146" s="21" t="str">
        <f t="array" ref="Y146">IF(OR(ISBLANK(Z146),Z146="N/A"),"",INDEX('ICA 20-21 ELA'!D:D,MATCH(D146,'ICA 20-21 ELA'!A:A,0)))</f>
        <v/>
      </c>
      <c r="Z146" s="16"/>
      <c r="AA146" s="16"/>
      <c r="AB146" s="16" t="str">
        <f t="shared" si="4"/>
        <v>No</v>
      </c>
      <c r="AC146" s="22" t="str">
        <f t="shared" si="5"/>
        <v>No</v>
      </c>
      <c r="AD146" s="19" t="str">
        <f t="array" ref="AD146">IF(ISBLANK(AE146),"",INDEX(WPAData!F:F,MATCH(C146,WPAData!A:A,0)))</f>
        <v/>
      </c>
      <c r="AE146" s="19"/>
      <c r="AF146" s="19" t="str">
        <f t="shared" si="6"/>
        <v>No</v>
      </c>
      <c r="AG146" s="15" t="str">
        <f t="array" ref="AG146">IFERROR(INDEX(LastEngGrade!G:G,MATCH(D146,LastEngGrade!A:A,0)),"")</f>
        <v>F</v>
      </c>
      <c r="AH146" s="16" t="str">
        <f t="array" ref="AH146">IFERROR(INDEX(LastEngGrade!C:C,MATCH(D146,LastEngGrade!A:A,0)),"")</f>
        <v>English IV ERWC</v>
      </c>
      <c r="AI146" s="22" t="str">
        <f t="array" ref="AI146">IFERROR(INDEX(LastEngGrade!F:F,MATCH(D146,LastEngGrade!A:A,0)),"")</f>
        <v>Q1</v>
      </c>
      <c r="AJ146" s="23">
        <f t="array" ref="AJ146">IFERROR(INDEX(CurrentYearGPA!C:C,MATCH(D146,CurrentYearGPA!B:B,0)),"")</f>
        <v>0</v>
      </c>
      <c r="AK146" s="23" t="str">
        <f t="shared" si="7"/>
        <v>No</v>
      </c>
    </row>
    <row r="147" spans="1:37" x14ac:dyDescent="0.2">
      <c r="A147" s="1" t="s">
        <v>71</v>
      </c>
      <c r="B147" s="1" t="s">
        <v>72</v>
      </c>
      <c r="C147" s="1">
        <v>13829</v>
      </c>
      <c r="D147" s="1">
        <v>1960065461</v>
      </c>
      <c r="E147" s="1" t="s">
        <v>218</v>
      </c>
      <c r="F147" s="12">
        <v>38594</v>
      </c>
      <c r="G147" s="13">
        <v>10</v>
      </c>
      <c r="H147" s="1">
        <v>1</v>
      </c>
      <c r="I147" s="14" t="str">
        <f t="array" ref="I147">INDEX('Language Codes'!B:B,MATCH(H147,'Language Codes'!A:A,0))</f>
        <v>Spanish</v>
      </c>
      <c r="J147" s="14" t="s">
        <v>65</v>
      </c>
      <c r="K147" s="15">
        <f t="array" ref="K147">IFERROR(INDEX('18-19 ELPAC Data'!C:C,MATCH(D147,'18-19 ELPAC Data'!B:B,0)),"")</f>
        <v>2</v>
      </c>
      <c r="L147" s="16" t="str">
        <f t="shared" si="8"/>
        <v>Spring 2019</v>
      </c>
      <c r="M147" s="16">
        <f t="array" ref="M147">IFERROR(INDEX('18-19 ELPAC Data'!N:N,MATCH(D147,'18-19 ELPAC Data'!B:B,0)),"")</f>
        <v>2</v>
      </c>
      <c r="N147" s="16">
        <f t="array" ref="N147">IFERROR(INDEX('18-19 ELPAC Data'!Q:Q,MATCH(D147,'18-19 ELPAC Data'!B:B,0)),"")</f>
        <v>3</v>
      </c>
      <c r="O147" s="16">
        <f t="array" ref="O147">IFERROR(INDEX('18-19 ELPAC Data'!F:F,MATCH(D147,'18-19 ELPAC Data'!B:B,0)),"")</f>
        <v>1</v>
      </c>
      <c r="P147" s="16">
        <f t="array" ref="P147">IFERROR(INDEX('18-19 ELPAC Data'!H:H,MATCH(D147,'18-19 ELPAC Data'!B:B,0)),"")</f>
        <v>2</v>
      </c>
      <c r="Q147" s="16">
        <f t="array" ref="Q147">IFERROR(INDEX('18-19 ELPAC Data'!J:J,MATCH(D147,'18-19 ELPAC Data'!B:B,0)),"")</f>
        <v>2</v>
      </c>
      <c r="R147" s="16">
        <f t="array" ref="R147">IFERROR(INDEX('18-19 ELPAC Data'!L:L,MATCH(D147,'18-19 ELPAC Data'!B:B,0)),"")</f>
        <v>2</v>
      </c>
      <c r="S147" s="16" t="s">
        <v>65</v>
      </c>
      <c r="T147" s="17" t="str">
        <f t="shared" si="0"/>
        <v/>
      </c>
      <c r="U147" s="24" t="s">
        <v>66</v>
      </c>
      <c r="V147" s="19" t="str">
        <f t="shared" si="1"/>
        <v>No</v>
      </c>
      <c r="W147" s="19" t="str">
        <f t="shared" si="2"/>
        <v>No</v>
      </c>
      <c r="X147" s="20" t="str">
        <f t="shared" si="3"/>
        <v>No</v>
      </c>
      <c r="Y147" s="21" t="str">
        <f t="array" ref="Y147">IF(OR(ISBLANK(Z147),Z147="N/A"),"",INDEX('ICA 20-21 ELA'!D:D,MATCH(D147,'ICA 20-21 ELA'!A:A,0)))</f>
        <v/>
      </c>
      <c r="Z147" s="16"/>
      <c r="AA147" s="16"/>
      <c r="AB147" s="16" t="str">
        <f t="shared" si="4"/>
        <v>No</v>
      </c>
      <c r="AC147" s="22" t="str">
        <f t="shared" si="5"/>
        <v>No</v>
      </c>
      <c r="AD147" s="19" t="str">
        <f t="array" ref="AD147">IF(ISBLANK(AE147),"",INDEX(WPAData!F:F,MATCH(C147,WPAData!A:A,0)))</f>
        <v/>
      </c>
      <c r="AE147" s="19"/>
      <c r="AF147" s="19" t="str">
        <f t="shared" si="6"/>
        <v>No</v>
      </c>
      <c r="AG147" s="15" t="str">
        <f t="array" ref="AG147">IFERROR(INDEX(LastEngGrade!G:G,MATCH(D147,LastEngGrade!A:A,0)),"")</f>
        <v>F</v>
      </c>
      <c r="AH147" s="16" t="str">
        <f t="array" ref="AH147">IFERROR(INDEX(LastEngGrade!C:C,MATCH(D147,LastEngGrade!A:A,0)),"")</f>
        <v>English II</v>
      </c>
      <c r="AI147" s="22" t="str">
        <f t="array" ref="AI147">IFERROR(INDEX(LastEngGrade!F:F,MATCH(D147,LastEngGrade!A:A,0)),"")</f>
        <v>Q1</v>
      </c>
      <c r="AJ147" s="23">
        <f t="array" ref="AJ147">IFERROR(INDEX(CurrentYearGPA!C:C,MATCH(D147,CurrentYearGPA!B:B,0)),"")</f>
        <v>0</v>
      </c>
      <c r="AK147" s="23" t="str">
        <f t="shared" si="7"/>
        <v>No</v>
      </c>
    </row>
    <row r="148" spans="1:37" x14ac:dyDescent="0.2">
      <c r="A148" s="1" t="s">
        <v>75</v>
      </c>
      <c r="B148" s="1" t="s">
        <v>76</v>
      </c>
      <c r="C148" s="1">
        <v>13525</v>
      </c>
      <c r="D148" s="1">
        <v>1478857656</v>
      </c>
      <c r="E148" s="1" t="s">
        <v>219</v>
      </c>
      <c r="F148" s="12">
        <v>39281</v>
      </c>
      <c r="G148" s="13">
        <v>7</v>
      </c>
      <c r="H148" s="1">
        <v>1</v>
      </c>
      <c r="I148" s="14" t="str">
        <f t="array" ref="I148">INDEX('Language Codes'!B:B,MATCH(H148,'Language Codes'!A:A,0))</f>
        <v>Spanish</v>
      </c>
      <c r="J148" s="14" t="s">
        <v>65</v>
      </c>
      <c r="K148" s="15">
        <f t="array" ref="K148">IFERROR(INDEX('18-19 ELPAC Data'!C:C,MATCH(D148,'18-19 ELPAC Data'!B:B,0)),"")</f>
        <v>3</v>
      </c>
      <c r="L148" s="16" t="str">
        <f t="shared" si="8"/>
        <v>Spring 2019</v>
      </c>
      <c r="M148" s="16">
        <f t="array" ref="M148">IFERROR(INDEX('18-19 ELPAC Data'!N:N,MATCH(D148,'18-19 ELPAC Data'!B:B,0)),"")</f>
        <v>4</v>
      </c>
      <c r="N148" s="16">
        <f t="array" ref="N148">IFERROR(INDEX('18-19 ELPAC Data'!Q:Q,MATCH(D148,'18-19 ELPAC Data'!B:B,0)),"")</f>
        <v>2</v>
      </c>
      <c r="O148" s="16">
        <f t="array" ref="O148">IFERROR(INDEX('18-19 ELPAC Data'!F:F,MATCH(D148,'18-19 ELPAC Data'!B:B,0)),"")</f>
        <v>2</v>
      </c>
      <c r="P148" s="16">
        <f t="array" ref="P148">IFERROR(INDEX('18-19 ELPAC Data'!H:H,MATCH(D148,'18-19 ELPAC Data'!B:B,0)),"")</f>
        <v>3</v>
      </c>
      <c r="Q148" s="16">
        <f t="array" ref="Q148">IFERROR(INDEX('18-19 ELPAC Data'!J:J,MATCH(D148,'18-19 ELPAC Data'!B:B,0)),"")</f>
        <v>2</v>
      </c>
      <c r="R148" s="16">
        <f t="array" ref="R148">IFERROR(INDEX('18-19 ELPAC Data'!L:L,MATCH(D148,'18-19 ELPAC Data'!B:B,0)),"")</f>
        <v>1</v>
      </c>
      <c r="S148" s="16" t="s">
        <v>65</v>
      </c>
      <c r="T148" s="17" t="str">
        <f t="shared" si="0"/>
        <v/>
      </c>
      <c r="U148" s="18"/>
      <c r="V148" s="19" t="str">
        <f t="shared" si="1"/>
        <v>No</v>
      </c>
      <c r="W148" s="19" t="str">
        <f t="shared" si="2"/>
        <v>No</v>
      </c>
      <c r="X148" s="20" t="str">
        <f t="shared" si="3"/>
        <v>No</v>
      </c>
      <c r="Y148" s="21" t="str">
        <f t="array" ref="Y148">IF(OR(ISBLANK(Z148),Z148="N/A"),"",INDEX('ICA 20-21 ELA'!D:D,MATCH(D148,'ICA 20-21 ELA'!A:A,0)))</f>
        <v/>
      </c>
      <c r="Z148" s="21" t="s">
        <v>66</v>
      </c>
      <c r="AA148" s="21" t="s">
        <v>66</v>
      </c>
      <c r="AB148" s="16" t="str">
        <f t="shared" si="4"/>
        <v>No</v>
      </c>
      <c r="AC148" s="22" t="str">
        <f t="shared" si="5"/>
        <v>No</v>
      </c>
      <c r="AD148" s="19" t="str">
        <f t="array" ref="AD148">IF(ISBLANK(AE148),"",INDEX(WPAData!F:F,MATCH(C148,WPAData!A:A,0)))</f>
        <v/>
      </c>
      <c r="AE148" s="19"/>
      <c r="AF148" s="19" t="str">
        <f t="shared" si="6"/>
        <v>No</v>
      </c>
      <c r="AG148" s="15" t="str">
        <f t="array" ref="AG148">IFERROR(INDEX(LastEngGrade!G:G,MATCH(D148,LastEngGrade!A:A,0)),"")</f>
        <v>F</v>
      </c>
      <c r="AH148" s="16" t="str">
        <f t="array" ref="AH148">IFERROR(INDEX(LastEngGrade!C:C,MATCH(D148,LastEngGrade!A:A,0)),"")</f>
        <v>Humanities 7</v>
      </c>
      <c r="AI148" s="22" t="str">
        <f t="array" ref="AI148">IFERROR(INDEX(LastEngGrade!F:F,MATCH(D148,LastEngGrade!A:A,0)),"")</f>
        <v>Q1</v>
      </c>
      <c r="AJ148" s="23">
        <f t="array" ref="AJ148">IFERROR(INDEX(CurrentYearGPA!C:C,MATCH(D148,CurrentYearGPA!B:B,0)),"")</f>
        <v>0.67</v>
      </c>
      <c r="AK148" s="23" t="str">
        <f t="shared" si="7"/>
        <v>No</v>
      </c>
    </row>
    <row r="149" spans="1:37" x14ac:dyDescent="0.2">
      <c r="A149" s="1" t="s">
        <v>62</v>
      </c>
      <c r="B149" s="1" t="s">
        <v>63</v>
      </c>
      <c r="C149" s="1">
        <v>14422</v>
      </c>
      <c r="D149" s="1">
        <v>4669538624</v>
      </c>
      <c r="E149" s="1" t="s">
        <v>220</v>
      </c>
      <c r="F149" s="12">
        <v>39894</v>
      </c>
      <c r="G149" s="13">
        <v>6</v>
      </c>
      <c r="H149" s="1">
        <v>1</v>
      </c>
      <c r="I149" s="14" t="str">
        <f t="array" ref="I149">INDEX('Language Codes'!B:B,MATCH(H149,'Language Codes'!A:A,0))</f>
        <v>Spanish</v>
      </c>
      <c r="J149" s="14" t="s">
        <v>65</v>
      </c>
      <c r="K149" s="15" t="str">
        <f t="array" ref="K149">IFERROR(INDEX('18-19 ELPAC Data'!C:C,MATCH(D149,'18-19 ELPAC Data'!B:B,0)),"")</f>
        <v/>
      </c>
      <c r="L149" s="16" t="str">
        <f t="shared" si="8"/>
        <v/>
      </c>
      <c r="M149" s="16">
        <f t="array" ref="M149">IFERROR(INDEX('18-19 ELPAC Data'!N:N,MATCH(D149,'18-19 ELPAC Data'!B:B,0)),"")</f>
        <v>0</v>
      </c>
      <c r="N149" s="16">
        <f t="array" ref="N149">IFERROR(INDEX('18-19 ELPAC Data'!Q:Q,MATCH(D149,'18-19 ELPAC Data'!B:B,0)),"")</f>
        <v>0</v>
      </c>
      <c r="O149" s="16" t="str">
        <f t="array" ref="O149">IFERROR(INDEX('18-19 ELPAC Data'!F:F,MATCH(D149,'18-19 ELPAC Data'!B:B,0)),"")</f>
        <v/>
      </c>
      <c r="P149" s="16" t="str">
        <f t="array" ref="P149">IFERROR(INDEX('18-19 ELPAC Data'!H:H,MATCH(D149,'18-19 ELPAC Data'!B:B,0)),"")</f>
        <v/>
      </c>
      <c r="Q149" s="16" t="str">
        <f t="array" ref="Q149">IFERROR(INDEX('18-19 ELPAC Data'!J:J,MATCH(D149,'18-19 ELPAC Data'!B:B,0)),"")</f>
        <v/>
      </c>
      <c r="R149" s="16" t="str">
        <f t="array" ref="R149">IFERROR(INDEX('18-19 ELPAC Data'!L:L,MATCH(D149,'18-19 ELPAC Data'!B:B,0)),"")</f>
        <v/>
      </c>
      <c r="S149" s="16" t="s">
        <v>65</v>
      </c>
      <c r="T149" s="17" t="str">
        <f t="shared" si="0"/>
        <v/>
      </c>
      <c r="U149" s="18"/>
      <c r="V149" s="19" t="str">
        <f t="shared" si="1"/>
        <v>No</v>
      </c>
      <c r="W149" s="19" t="str">
        <f t="shared" si="2"/>
        <v>No</v>
      </c>
      <c r="X149" s="20" t="str">
        <f t="shared" si="3"/>
        <v>No</v>
      </c>
      <c r="Y149" s="21" t="str">
        <f t="array" ref="Y149">IF(OR(ISBLANK(Z149),Z149="N/A"),"",INDEX('ICA 20-21 ELA'!D:D,MATCH(D149,'ICA 20-21 ELA'!A:A,0)))</f>
        <v/>
      </c>
      <c r="Z149" s="21" t="s">
        <v>66</v>
      </c>
      <c r="AA149" s="21" t="s">
        <v>66</v>
      </c>
      <c r="AB149" s="16" t="str">
        <f t="shared" si="4"/>
        <v>No</v>
      </c>
      <c r="AC149" s="22" t="str">
        <f t="shared" si="5"/>
        <v>No</v>
      </c>
      <c r="AD149" s="19" t="str">
        <f t="array" ref="AD149">IF(ISBLANK(AE149),"",INDEX(WPAData!F:F,MATCH(C149,WPAData!A:A,0)))</f>
        <v/>
      </c>
      <c r="AE149" s="19"/>
      <c r="AF149" s="19" t="str">
        <f t="shared" si="6"/>
        <v>No</v>
      </c>
      <c r="AG149" s="15" t="str">
        <f t="array" ref="AG149">IFERROR(INDEX(LastEngGrade!G:G,MATCH(D149,LastEngGrade!A:A,0)),"")</f>
        <v>F</v>
      </c>
      <c r="AH149" s="16" t="str">
        <f t="array" ref="AH149">IFERROR(INDEX(LastEngGrade!C:C,MATCH(D149,LastEngGrade!A:A,0)),"")</f>
        <v>Humanities 6</v>
      </c>
      <c r="AI149" s="22" t="str">
        <f t="array" ref="AI149">IFERROR(INDEX(LastEngGrade!F:F,MATCH(D149,LastEngGrade!A:A,0)),"")</f>
        <v>Q1</v>
      </c>
      <c r="AJ149" s="23">
        <f t="array" ref="AJ149">IFERROR(INDEX(CurrentYearGPA!C:C,MATCH(D149,CurrentYearGPA!B:B,0)),"")</f>
        <v>0.67</v>
      </c>
      <c r="AK149" s="23" t="str">
        <f t="shared" si="7"/>
        <v>No</v>
      </c>
    </row>
    <row r="150" spans="1:37" x14ac:dyDescent="0.2">
      <c r="A150" s="1" t="s">
        <v>68</v>
      </c>
      <c r="B150" s="1" t="s">
        <v>69</v>
      </c>
      <c r="C150" s="1">
        <v>13870</v>
      </c>
      <c r="D150" s="1">
        <v>2647763201</v>
      </c>
      <c r="E150" s="1" t="s">
        <v>221</v>
      </c>
      <c r="F150" s="27">
        <v>38653</v>
      </c>
      <c r="G150" s="13">
        <v>10</v>
      </c>
      <c r="H150" s="1">
        <v>1</v>
      </c>
      <c r="I150" s="14" t="str">
        <f t="array" ref="I150">INDEX('Language Codes'!B:B,MATCH(H150,'Language Codes'!A:A,0))</f>
        <v>Spanish</v>
      </c>
      <c r="J150" s="14" t="s">
        <v>65</v>
      </c>
      <c r="K150" s="15" t="str">
        <f t="array" ref="K150">IFERROR(INDEX('18-19 ELPAC Data'!C:C,MATCH(D150,'18-19 ELPAC Data'!B:B,0)),"")</f>
        <v/>
      </c>
      <c r="L150" s="16" t="str">
        <f t="shared" si="8"/>
        <v/>
      </c>
      <c r="M150" s="16">
        <f t="array" ref="M150">IFERROR(INDEX('18-19 ELPAC Data'!N:N,MATCH(D150,'18-19 ELPAC Data'!B:B,0)),"")</f>
        <v>0</v>
      </c>
      <c r="N150" s="16">
        <f t="array" ref="N150">IFERROR(INDEX('18-19 ELPAC Data'!Q:Q,MATCH(D150,'18-19 ELPAC Data'!B:B,0)),"")</f>
        <v>0</v>
      </c>
      <c r="O150" s="16" t="str">
        <f t="array" ref="O150">IFERROR(INDEX('18-19 ELPAC Data'!F:F,MATCH(D150,'18-19 ELPAC Data'!B:B,0)),"")</f>
        <v/>
      </c>
      <c r="P150" s="16" t="str">
        <f t="array" ref="P150">IFERROR(INDEX('18-19 ELPAC Data'!H:H,MATCH(D150,'18-19 ELPAC Data'!B:B,0)),"")</f>
        <v/>
      </c>
      <c r="Q150" s="16" t="str">
        <f t="array" ref="Q150">IFERROR(INDEX('18-19 ELPAC Data'!J:J,MATCH(D150,'18-19 ELPAC Data'!B:B,0)),"")</f>
        <v/>
      </c>
      <c r="R150" s="16" t="str">
        <f t="array" ref="R150">IFERROR(INDEX('18-19 ELPAC Data'!L:L,MATCH(D150,'18-19 ELPAC Data'!B:B,0)),"")</f>
        <v/>
      </c>
      <c r="S150" s="16" t="s">
        <v>65</v>
      </c>
      <c r="T150" s="17" t="str">
        <f t="shared" si="0"/>
        <v/>
      </c>
      <c r="U150" s="24" t="s">
        <v>66</v>
      </c>
      <c r="V150" s="19" t="str">
        <f t="shared" si="1"/>
        <v>No</v>
      </c>
      <c r="W150" s="19" t="str">
        <f t="shared" si="2"/>
        <v>No</v>
      </c>
      <c r="X150" s="20" t="str">
        <f t="shared" si="3"/>
        <v>No</v>
      </c>
      <c r="Y150" s="25">
        <f t="array" ref="Y150">IF(OR(ISBLANK(Z150),Z150="N/A"),"",INDEX('ICA 20-21 ELA'!D:D,MATCH(D150,'ICA 20-21 ELA'!A:A,0)))</f>
        <v>44088</v>
      </c>
      <c r="Z150" s="21">
        <v>2572</v>
      </c>
      <c r="AA150" s="21">
        <v>1</v>
      </c>
      <c r="AB150" s="16" t="str">
        <f t="shared" si="4"/>
        <v>No</v>
      </c>
      <c r="AC150" s="22" t="str">
        <f t="shared" si="5"/>
        <v>No</v>
      </c>
      <c r="AD150" s="19" t="str">
        <f t="array" ref="AD150">IF(ISBLANK(AE150),"",INDEX(WPAData!F:F,MATCH(C150,WPAData!A:A,0)))</f>
        <v/>
      </c>
      <c r="AE150" s="19"/>
      <c r="AF150" s="19" t="str">
        <f t="shared" si="6"/>
        <v>No</v>
      </c>
      <c r="AG150" s="15" t="str">
        <f t="array" ref="AG150">IFERROR(INDEX(LastEngGrade!G:G,MATCH(D150,LastEngGrade!A:A,0)),"")</f>
        <v>B</v>
      </c>
      <c r="AH150" s="16" t="str">
        <f t="array" ref="AH150">IFERROR(INDEX(LastEngGrade!C:C,MATCH(D150,LastEngGrade!A:A,0)),"")</f>
        <v>English II</v>
      </c>
      <c r="AI150" s="22" t="str">
        <f t="array" ref="AI150">IFERROR(INDEX(LastEngGrade!F:F,MATCH(D150,LastEngGrade!A:A,0)),"")</f>
        <v>P1</v>
      </c>
      <c r="AJ150" s="23">
        <f t="array" ref="AJ150">IFERROR(INDEX(CurrentYearGPA!C:C,MATCH(D150,CurrentYearGPA!B:B,0)),"")</f>
        <v>3.5</v>
      </c>
      <c r="AK150" s="23" t="str">
        <f t="shared" si="7"/>
        <v>No</v>
      </c>
    </row>
    <row r="151" spans="1:37" x14ac:dyDescent="0.2">
      <c r="A151" s="1" t="s">
        <v>68</v>
      </c>
      <c r="B151" s="1" t="s">
        <v>69</v>
      </c>
      <c r="C151" s="1">
        <v>13743</v>
      </c>
      <c r="D151" s="1">
        <v>1172868928</v>
      </c>
      <c r="E151" s="1" t="s">
        <v>222</v>
      </c>
      <c r="F151" s="12">
        <v>38802</v>
      </c>
      <c r="G151" s="13">
        <v>9</v>
      </c>
      <c r="H151" s="1">
        <v>1</v>
      </c>
      <c r="I151" s="14" t="str">
        <f t="array" ref="I151">INDEX('Language Codes'!B:B,MATCH(H151,'Language Codes'!A:A,0))</f>
        <v>Spanish</v>
      </c>
      <c r="J151" s="14" t="s">
        <v>65</v>
      </c>
      <c r="K151" s="15">
        <f t="array" ref="K151">IFERROR(INDEX('18-19 ELPAC Data'!C:C,MATCH(D151,'18-19 ELPAC Data'!B:B,0)),"")</f>
        <v>2</v>
      </c>
      <c r="L151" s="16" t="str">
        <f t="shared" si="8"/>
        <v>Spring 2019</v>
      </c>
      <c r="M151" s="16">
        <f t="array" ref="M151">IFERROR(INDEX('18-19 ELPAC Data'!N:N,MATCH(D151,'18-19 ELPAC Data'!B:B,0)),"")</f>
        <v>2</v>
      </c>
      <c r="N151" s="16">
        <f t="array" ref="N151">IFERROR(INDEX('18-19 ELPAC Data'!Q:Q,MATCH(D151,'18-19 ELPAC Data'!B:B,0)),"")</f>
        <v>2</v>
      </c>
      <c r="O151" s="16">
        <f t="array" ref="O151">IFERROR(INDEX('18-19 ELPAC Data'!F:F,MATCH(D151,'18-19 ELPAC Data'!B:B,0)),"")</f>
        <v>2</v>
      </c>
      <c r="P151" s="16">
        <f t="array" ref="P151">IFERROR(INDEX('18-19 ELPAC Data'!H:H,MATCH(D151,'18-19 ELPAC Data'!B:B,0)),"")</f>
        <v>2</v>
      </c>
      <c r="Q151" s="16">
        <f t="array" ref="Q151">IFERROR(INDEX('18-19 ELPAC Data'!J:J,MATCH(D151,'18-19 ELPAC Data'!B:B,0)),"")</f>
        <v>2</v>
      </c>
      <c r="R151" s="16">
        <f t="array" ref="R151">IFERROR(INDEX('18-19 ELPAC Data'!L:L,MATCH(D151,'18-19 ELPAC Data'!B:B,0)),"")</f>
        <v>2</v>
      </c>
      <c r="S151" s="16" t="s">
        <v>65</v>
      </c>
      <c r="T151" s="17" t="str">
        <f t="shared" si="0"/>
        <v/>
      </c>
      <c r="U151" s="24" t="s">
        <v>66</v>
      </c>
      <c r="V151" s="19" t="str">
        <f t="shared" si="1"/>
        <v>No</v>
      </c>
      <c r="W151" s="19" t="str">
        <f t="shared" si="2"/>
        <v>No</v>
      </c>
      <c r="X151" s="20" t="str">
        <f t="shared" si="3"/>
        <v>No</v>
      </c>
      <c r="Y151" s="25">
        <f t="array" ref="Y151">IF(OR(ISBLANK(Z151),Z151="N/A"),"",INDEX('ICA 20-21 ELA'!D:D,MATCH(D151,'ICA 20-21 ELA'!A:A,0)))</f>
        <v>44084</v>
      </c>
      <c r="Z151" s="21">
        <v>2370</v>
      </c>
      <c r="AA151" s="21">
        <v>-197</v>
      </c>
      <c r="AB151" s="16" t="str">
        <f t="shared" si="4"/>
        <v>No</v>
      </c>
      <c r="AC151" s="22" t="str">
        <f t="shared" si="5"/>
        <v>No</v>
      </c>
      <c r="AD151" s="26">
        <f t="array" ref="AD151">IF(ISBLANK(AE151),"",INDEX(WPAData!F:F,MATCH(C151,WPAData!A:A,0)))</f>
        <v>44131</v>
      </c>
      <c r="AE151" s="24">
        <v>1</v>
      </c>
      <c r="AF151" s="19" t="str">
        <f t="shared" si="6"/>
        <v>No</v>
      </c>
      <c r="AG151" s="15" t="str">
        <f t="array" ref="AG151">IFERROR(INDEX(LastEngGrade!G:G,MATCH(D151,LastEngGrade!A:A,0)),"")</f>
        <v>B</v>
      </c>
      <c r="AH151" s="16" t="str">
        <f t="array" ref="AH151">IFERROR(INDEX(LastEngGrade!C:C,MATCH(D151,LastEngGrade!A:A,0)),"")</f>
        <v>English I</v>
      </c>
      <c r="AI151" s="22" t="str">
        <f t="array" ref="AI151">IFERROR(INDEX(LastEngGrade!F:F,MATCH(D151,LastEngGrade!A:A,0)),"")</f>
        <v>P1</v>
      </c>
      <c r="AJ151" s="23">
        <f t="array" ref="AJ151">IFERROR(INDEX(CurrentYearGPA!C:C,MATCH(D151,CurrentYearGPA!B:B,0)),"")</f>
        <v>3.5</v>
      </c>
      <c r="AK151" s="23" t="str">
        <f t="shared" si="7"/>
        <v>No</v>
      </c>
    </row>
    <row r="152" spans="1:37" x14ac:dyDescent="0.2">
      <c r="A152" s="1" t="s">
        <v>68</v>
      </c>
      <c r="B152" s="1" t="s">
        <v>69</v>
      </c>
      <c r="C152" s="1">
        <v>14916</v>
      </c>
      <c r="D152" s="1">
        <v>3189452760</v>
      </c>
      <c r="E152" s="1" t="s">
        <v>223</v>
      </c>
      <c r="F152" s="12">
        <v>38235</v>
      </c>
      <c r="G152" s="13">
        <v>11</v>
      </c>
      <c r="H152" s="1">
        <v>1</v>
      </c>
      <c r="I152" s="14" t="str">
        <f t="array" ref="I152">INDEX('Language Codes'!B:B,MATCH(H152,'Language Codes'!A:A,0))</f>
        <v>Spanish</v>
      </c>
      <c r="J152" s="14" t="s">
        <v>65</v>
      </c>
      <c r="K152" s="15">
        <f t="array" ref="K152">IFERROR(INDEX('18-19 ELPAC Data'!C:C,MATCH(D152,'18-19 ELPAC Data'!B:B,0)),"")</f>
        <v>4</v>
      </c>
      <c r="L152" s="16" t="str">
        <f t="shared" si="8"/>
        <v>Spring 2019</v>
      </c>
      <c r="M152" s="16">
        <f t="array" ref="M152">IFERROR(INDEX('18-19 ELPAC Data'!N:N,MATCH(D152,'18-19 ELPAC Data'!B:B,0)),"")</f>
        <v>4</v>
      </c>
      <c r="N152" s="16">
        <f t="array" ref="N152">IFERROR(INDEX('18-19 ELPAC Data'!Q:Q,MATCH(D152,'18-19 ELPAC Data'!B:B,0)),"")</f>
        <v>3</v>
      </c>
      <c r="O152" s="16">
        <f t="array" ref="O152">IFERROR(INDEX('18-19 ELPAC Data'!F:F,MATCH(D152,'18-19 ELPAC Data'!B:B,0)),"")</f>
        <v>2</v>
      </c>
      <c r="P152" s="16">
        <f t="array" ref="P152">IFERROR(INDEX('18-19 ELPAC Data'!H:H,MATCH(D152,'18-19 ELPAC Data'!B:B,0)),"")</f>
        <v>3</v>
      </c>
      <c r="Q152" s="16">
        <f t="array" ref="Q152">IFERROR(INDEX('18-19 ELPAC Data'!J:J,MATCH(D152,'18-19 ELPAC Data'!B:B,0)),"")</f>
        <v>2</v>
      </c>
      <c r="R152" s="16">
        <f t="array" ref="R152">IFERROR(INDEX('18-19 ELPAC Data'!L:L,MATCH(D152,'18-19 ELPAC Data'!B:B,0)),"")</f>
        <v>2</v>
      </c>
      <c r="S152" s="16" t="s">
        <v>65</v>
      </c>
      <c r="T152" s="17" t="str">
        <f t="shared" si="0"/>
        <v/>
      </c>
      <c r="U152" s="24" t="s">
        <v>66</v>
      </c>
      <c r="V152" s="19" t="str">
        <f t="shared" si="1"/>
        <v>No</v>
      </c>
      <c r="W152" s="19" t="str">
        <f t="shared" si="2"/>
        <v>No</v>
      </c>
      <c r="X152" s="20" t="str">
        <f t="shared" si="3"/>
        <v>No</v>
      </c>
      <c r="Y152" s="25">
        <f t="array" ref="Y152">IF(OR(ISBLANK(Z152),Z152="N/A"),"",INDEX('ICA 20-21 ELA'!D:D,MATCH(D152,'ICA 20-21 ELA'!A:A,0)))</f>
        <v>44097</v>
      </c>
      <c r="Z152" s="21">
        <v>2550</v>
      </c>
      <c r="AA152" s="21">
        <v>-27</v>
      </c>
      <c r="AB152" s="16" t="str">
        <f t="shared" si="4"/>
        <v>No</v>
      </c>
      <c r="AC152" s="22" t="str">
        <f t="shared" si="5"/>
        <v>No</v>
      </c>
      <c r="AD152" s="26">
        <f t="array" ref="AD152">IF(ISBLANK(AE152),"",INDEX(WPAData!F:F,MATCH(C152,WPAData!A:A,0)))</f>
        <v>44132</v>
      </c>
      <c r="AE152" s="24">
        <v>1</v>
      </c>
      <c r="AF152" s="19" t="str">
        <f t="shared" si="6"/>
        <v>No</v>
      </c>
      <c r="AG152" s="15" t="str">
        <f t="array" ref="AG152">IFERROR(INDEX(LastEngGrade!G:G,MATCH(D152,LastEngGrade!A:A,0)),"")</f>
        <v>B</v>
      </c>
      <c r="AH152" s="16" t="str">
        <f t="array" ref="AH152">IFERROR(INDEX(LastEngGrade!C:C,MATCH(D152,LastEngGrade!A:A,0)),"")</f>
        <v>English III</v>
      </c>
      <c r="AI152" s="22" t="str">
        <f t="array" ref="AI152">IFERROR(INDEX(LastEngGrade!F:F,MATCH(D152,LastEngGrade!A:A,0)),"")</f>
        <v>P1</v>
      </c>
      <c r="AJ152" s="23">
        <f t="array" ref="AJ152">IFERROR(INDEX(CurrentYearGPA!C:C,MATCH(D152,CurrentYearGPA!B:B,0)),"")</f>
        <v>3</v>
      </c>
      <c r="AK152" s="23" t="str">
        <f t="shared" si="7"/>
        <v>No</v>
      </c>
    </row>
    <row r="153" spans="1:37" x14ac:dyDescent="0.2">
      <c r="A153" s="1" t="s">
        <v>71</v>
      </c>
      <c r="B153" s="1" t="s">
        <v>72</v>
      </c>
      <c r="C153" s="1">
        <v>1253</v>
      </c>
      <c r="D153" s="1">
        <v>6175973114</v>
      </c>
      <c r="E153" s="1" t="s">
        <v>224</v>
      </c>
      <c r="F153" s="12">
        <v>37808</v>
      </c>
      <c r="G153" s="13">
        <v>12</v>
      </c>
      <c r="H153" s="1">
        <v>1</v>
      </c>
      <c r="I153" s="14" t="str">
        <f t="array" ref="I153">INDEX('Language Codes'!B:B,MATCH(H153,'Language Codes'!A:A,0))</f>
        <v>Spanish</v>
      </c>
      <c r="J153" s="14" t="s">
        <v>78</v>
      </c>
      <c r="K153" s="15">
        <f t="array" ref="K153">IFERROR(INDEX('18-19 ELPAC Data'!C:C,MATCH(D153,'18-19 ELPAC Data'!B:B,0)),"")</f>
        <v>4</v>
      </c>
      <c r="L153" s="16" t="str">
        <f t="shared" si="8"/>
        <v>Spring 2019</v>
      </c>
      <c r="M153" s="16">
        <f t="array" ref="M153">IFERROR(INDEX('18-19 ELPAC Data'!N:N,MATCH(D153,'18-19 ELPAC Data'!B:B,0)),"")</f>
        <v>4</v>
      </c>
      <c r="N153" s="16">
        <f t="array" ref="N153">IFERROR(INDEX('18-19 ELPAC Data'!Q:Q,MATCH(D153,'18-19 ELPAC Data'!B:B,0)),"")</f>
        <v>3</v>
      </c>
      <c r="O153" s="16">
        <f t="array" ref="O153">IFERROR(INDEX('18-19 ELPAC Data'!F:F,MATCH(D153,'18-19 ELPAC Data'!B:B,0)),"")</f>
        <v>2</v>
      </c>
      <c r="P153" s="16">
        <f t="array" ref="P153">IFERROR(INDEX('18-19 ELPAC Data'!H:H,MATCH(D153,'18-19 ELPAC Data'!B:B,0)),"")</f>
        <v>3</v>
      </c>
      <c r="Q153" s="16">
        <f t="array" ref="Q153">IFERROR(INDEX('18-19 ELPAC Data'!J:J,MATCH(D153,'18-19 ELPAC Data'!B:B,0)),"")</f>
        <v>3</v>
      </c>
      <c r="R153" s="16">
        <f t="array" ref="R153">IFERROR(INDEX('18-19 ELPAC Data'!L:L,MATCH(D153,'18-19 ELPAC Data'!B:B,0)),"")</f>
        <v>2</v>
      </c>
      <c r="S153" s="16" t="s">
        <v>65</v>
      </c>
      <c r="T153" s="17" t="str">
        <f t="shared" si="0"/>
        <v/>
      </c>
      <c r="U153" s="24" t="s">
        <v>66</v>
      </c>
      <c r="V153" s="19" t="str">
        <f t="shared" si="1"/>
        <v>No</v>
      </c>
      <c r="W153" s="19" t="str">
        <f t="shared" si="2"/>
        <v>No</v>
      </c>
      <c r="X153" s="20" t="str">
        <f t="shared" si="3"/>
        <v>No</v>
      </c>
      <c r="Y153" s="21" t="str">
        <f t="array" ref="Y153">IF(OR(ISBLANK(Z153),Z153="N/A"),"",INDEX('ICA 20-21 ELA'!D:D,MATCH(D153,'ICA 20-21 ELA'!A:A,0)))</f>
        <v/>
      </c>
      <c r="Z153" s="16"/>
      <c r="AA153" s="16"/>
      <c r="AB153" s="16" t="str">
        <f t="shared" si="4"/>
        <v>No</v>
      </c>
      <c r="AC153" s="22" t="str">
        <f t="shared" si="5"/>
        <v>Yes</v>
      </c>
      <c r="AD153" s="26">
        <f t="array" ref="AD153">IF(ISBLANK(AE153),"",INDEX(WPAData!F:F,MATCH(C153,WPAData!A:A,0)))</f>
        <v>44119</v>
      </c>
      <c r="AE153" s="24">
        <v>1</v>
      </c>
      <c r="AF153" s="19" t="str">
        <f t="shared" si="6"/>
        <v>No</v>
      </c>
      <c r="AG153" s="15" t="str">
        <f t="array" ref="AG153">IFERROR(INDEX(LastEngGrade!G:G,MATCH(D153,LastEngGrade!A:A,0)),"")</f>
        <v>C-</v>
      </c>
      <c r="AH153" s="16" t="str">
        <f t="array" ref="AH153">IFERROR(INDEX(LastEngGrade!C:C,MATCH(D153,LastEngGrade!A:A,0)),"")</f>
        <v>English IV ERWC</v>
      </c>
      <c r="AI153" s="22" t="str">
        <f t="array" ref="AI153">IFERROR(INDEX(LastEngGrade!F:F,MATCH(D153,LastEngGrade!A:A,0)),"")</f>
        <v>Q1</v>
      </c>
      <c r="AJ153" s="23">
        <f t="array" ref="AJ153">IFERROR(INDEX(CurrentYearGPA!C:C,MATCH(D153,CurrentYearGPA!B:B,0)),"")</f>
        <v>2</v>
      </c>
      <c r="AK153" s="23" t="str">
        <f t="shared" si="7"/>
        <v>No</v>
      </c>
    </row>
    <row r="154" spans="1:37" x14ac:dyDescent="0.2">
      <c r="A154" s="1" t="s">
        <v>75</v>
      </c>
      <c r="B154" s="1" t="s">
        <v>76</v>
      </c>
      <c r="C154" s="1">
        <v>13217</v>
      </c>
      <c r="D154" s="1">
        <v>9938966940</v>
      </c>
      <c r="E154" s="1" t="s">
        <v>225</v>
      </c>
      <c r="F154" s="27">
        <v>39365</v>
      </c>
      <c r="G154" s="13">
        <v>8</v>
      </c>
      <c r="H154" s="1">
        <v>2</v>
      </c>
      <c r="I154" s="14" t="str">
        <f t="array" ref="I154">INDEX('Language Codes'!B:B,MATCH(H154,'Language Codes'!A:A,0))</f>
        <v>Vietnamese</v>
      </c>
      <c r="J154" s="14" t="s">
        <v>65</v>
      </c>
      <c r="K154" s="15">
        <f t="array" ref="K154">IFERROR(INDEX('18-19 ELPAC Data'!C:C,MATCH(D154,'18-19 ELPAC Data'!B:B,0)),"")</f>
        <v>3</v>
      </c>
      <c r="L154" s="16" t="str">
        <f t="shared" si="8"/>
        <v>Spring 2019</v>
      </c>
      <c r="M154" s="16">
        <f t="array" ref="M154">IFERROR(INDEX('18-19 ELPAC Data'!N:N,MATCH(D154,'18-19 ELPAC Data'!B:B,0)),"")</f>
        <v>3</v>
      </c>
      <c r="N154" s="16">
        <f t="array" ref="N154">IFERROR(INDEX('18-19 ELPAC Data'!Q:Q,MATCH(D154,'18-19 ELPAC Data'!B:B,0)),"")</f>
        <v>3</v>
      </c>
      <c r="O154" s="16">
        <f t="array" ref="O154">IFERROR(INDEX('18-19 ELPAC Data'!F:F,MATCH(D154,'18-19 ELPAC Data'!B:B,0)),"")</f>
        <v>2</v>
      </c>
      <c r="P154" s="16">
        <f t="array" ref="P154">IFERROR(INDEX('18-19 ELPAC Data'!H:H,MATCH(D154,'18-19 ELPAC Data'!B:B,0)),"")</f>
        <v>3</v>
      </c>
      <c r="Q154" s="16">
        <f t="array" ref="Q154">IFERROR(INDEX('18-19 ELPAC Data'!J:J,MATCH(D154,'18-19 ELPAC Data'!B:B,0)),"")</f>
        <v>2</v>
      </c>
      <c r="R154" s="16">
        <f t="array" ref="R154">IFERROR(INDEX('18-19 ELPAC Data'!L:L,MATCH(D154,'18-19 ELPAC Data'!B:B,0)),"")</f>
        <v>2</v>
      </c>
      <c r="S154" s="16" t="s">
        <v>65</v>
      </c>
      <c r="T154" s="17" t="str">
        <f t="shared" si="0"/>
        <v>Fall 20-21</v>
      </c>
      <c r="U154" s="24">
        <v>199</v>
      </c>
      <c r="V154" s="19" t="str">
        <f t="shared" si="1"/>
        <v>No</v>
      </c>
      <c r="W154" s="19" t="str">
        <f t="shared" si="2"/>
        <v>No</v>
      </c>
      <c r="X154" s="20" t="str">
        <f t="shared" si="3"/>
        <v>No</v>
      </c>
      <c r="Y154" s="21" t="str">
        <f t="array" ref="Y154">IF(OR(ISBLANK(Z154),Z154="N/A"),"",INDEX('ICA 20-21 ELA'!D:D,MATCH(D154,'ICA 20-21 ELA'!A:A,0)))</f>
        <v/>
      </c>
      <c r="Z154" s="21" t="s">
        <v>66</v>
      </c>
      <c r="AA154" s="21" t="s">
        <v>66</v>
      </c>
      <c r="AB154" s="16" t="str">
        <f t="shared" si="4"/>
        <v>No</v>
      </c>
      <c r="AC154" s="22" t="str">
        <f t="shared" si="5"/>
        <v>No</v>
      </c>
      <c r="AD154" s="19" t="str">
        <f t="array" ref="AD154">IF(ISBLANK(AE154),"",INDEX(WPAData!F:F,MATCH(C154,WPAData!A:A,0)))</f>
        <v/>
      </c>
      <c r="AE154" s="19"/>
      <c r="AF154" s="19" t="str">
        <f t="shared" si="6"/>
        <v>No</v>
      </c>
      <c r="AG154" s="15" t="str">
        <f t="array" ref="AG154">IFERROR(INDEX(LastEngGrade!G:G,MATCH(D154,LastEngGrade!A:A,0)),"")</f>
        <v>F</v>
      </c>
      <c r="AH154" s="16" t="str">
        <f t="array" ref="AH154">IFERROR(INDEX(LastEngGrade!C:C,MATCH(D154,LastEngGrade!A:A,0)),"")</f>
        <v>Humanities 8</v>
      </c>
      <c r="AI154" s="22" t="str">
        <f t="array" ref="AI154">IFERROR(INDEX(LastEngGrade!F:F,MATCH(D154,LastEngGrade!A:A,0)),"")</f>
        <v>Q1</v>
      </c>
      <c r="AJ154" s="23">
        <f t="array" ref="AJ154">IFERROR(INDEX(CurrentYearGPA!C:C,MATCH(D154,CurrentYearGPA!B:B,0)),"")</f>
        <v>0</v>
      </c>
      <c r="AK154" s="23" t="str">
        <f t="shared" si="7"/>
        <v>No</v>
      </c>
    </row>
    <row r="155" spans="1:37" x14ac:dyDescent="0.2">
      <c r="A155" s="1" t="s">
        <v>68</v>
      </c>
      <c r="B155" s="1" t="s">
        <v>69</v>
      </c>
      <c r="C155" s="1">
        <v>12712</v>
      </c>
      <c r="D155" s="1">
        <v>4175981550</v>
      </c>
      <c r="E155" s="1" t="s">
        <v>226</v>
      </c>
      <c r="F155" s="12">
        <v>37817</v>
      </c>
      <c r="G155" s="13">
        <v>12</v>
      </c>
      <c r="H155" s="1">
        <v>1</v>
      </c>
      <c r="I155" s="14" t="str">
        <f t="array" ref="I155">INDEX('Language Codes'!B:B,MATCH(H155,'Language Codes'!A:A,0))</f>
        <v>Spanish</v>
      </c>
      <c r="J155" s="14" t="s">
        <v>78</v>
      </c>
      <c r="K155" s="15">
        <f t="array" ref="K155">IFERROR(INDEX('18-19 ELPAC Data'!C:C,MATCH(D155,'18-19 ELPAC Data'!B:B,0)),"")</f>
        <v>4</v>
      </c>
      <c r="L155" s="16" t="str">
        <f t="shared" si="8"/>
        <v>Spring 2019</v>
      </c>
      <c r="M155" s="16">
        <f t="array" ref="M155">IFERROR(INDEX('18-19 ELPAC Data'!N:N,MATCH(D155,'18-19 ELPAC Data'!B:B,0)),"")</f>
        <v>4</v>
      </c>
      <c r="N155" s="16">
        <f t="array" ref="N155">IFERROR(INDEX('18-19 ELPAC Data'!Q:Q,MATCH(D155,'18-19 ELPAC Data'!B:B,0)),"")</f>
        <v>2</v>
      </c>
      <c r="O155" s="16">
        <f t="array" ref="O155">IFERROR(INDEX('18-19 ELPAC Data'!F:F,MATCH(D155,'18-19 ELPAC Data'!B:B,0)),"")</f>
        <v>2</v>
      </c>
      <c r="P155" s="16">
        <f t="array" ref="P155">IFERROR(INDEX('18-19 ELPAC Data'!H:H,MATCH(D155,'18-19 ELPAC Data'!B:B,0)),"")</f>
        <v>3</v>
      </c>
      <c r="Q155" s="16">
        <f t="array" ref="Q155">IFERROR(INDEX('18-19 ELPAC Data'!J:J,MATCH(D155,'18-19 ELPAC Data'!B:B,0)),"")</f>
        <v>2</v>
      </c>
      <c r="R155" s="16">
        <f t="array" ref="R155">IFERROR(INDEX('18-19 ELPAC Data'!L:L,MATCH(D155,'18-19 ELPAC Data'!B:B,0)),"")</f>
        <v>2</v>
      </c>
      <c r="S155" s="16" t="s">
        <v>65</v>
      </c>
      <c r="T155" s="17" t="str">
        <f t="shared" si="0"/>
        <v/>
      </c>
      <c r="U155" s="24" t="s">
        <v>66</v>
      </c>
      <c r="V155" s="19" t="str">
        <f t="shared" si="1"/>
        <v>No</v>
      </c>
      <c r="W155" s="19" t="str">
        <f t="shared" si="2"/>
        <v>No</v>
      </c>
      <c r="X155" s="20" t="str">
        <f t="shared" si="3"/>
        <v>No</v>
      </c>
      <c r="Y155" s="21" t="str">
        <f t="array" ref="Y155">IF(OR(ISBLANK(Z155),Z155="N/A"),"",INDEX('ICA 20-21 ELA'!D:D,MATCH(D155,'ICA 20-21 ELA'!A:A,0)))</f>
        <v/>
      </c>
      <c r="Z155" s="16"/>
      <c r="AA155" s="16"/>
      <c r="AB155" s="16" t="str">
        <f t="shared" si="4"/>
        <v>No</v>
      </c>
      <c r="AC155" s="22" t="str">
        <f t="shared" si="5"/>
        <v>Yes</v>
      </c>
      <c r="AD155" s="19" t="str">
        <f t="array" ref="AD155">IF(ISBLANK(AE155),"",INDEX(WPAData!F:F,MATCH(C155,WPAData!A:A,0)))</f>
        <v/>
      </c>
      <c r="AE155" s="19"/>
      <c r="AF155" s="19" t="str">
        <f t="shared" si="6"/>
        <v>No</v>
      </c>
      <c r="AG155" s="15" t="str">
        <f t="array" ref="AG155">IFERROR(INDEX(LastEngGrade!G:G,MATCH(D155,LastEngGrade!A:A,0)),"")</f>
        <v>A</v>
      </c>
      <c r="AH155" s="16" t="str">
        <f t="array" ref="AH155">IFERROR(INDEX(LastEngGrade!C:C,MATCH(D155,LastEngGrade!A:A,0)),"")</f>
        <v>AP English Literature</v>
      </c>
      <c r="AI155" s="22" t="str">
        <f t="array" ref="AI155">IFERROR(INDEX(LastEngGrade!F:F,MATCH(D155,LastEngGrade!A:A,0)),"")</f>
        <v>P1</v>
      </c>
      <c r="AJ155" s="23">
        <f t="array" ref="AJ155">IFERROR(INDEX(CurrentYearGPA!C:C,MATCH(D155,CurrentYearGPA!B:B,0)),"")</f>
        <v>3.75</v>
      </c>
      <c r="AK155" s="23" t="str">
        <f t="shared" si="7"/>
        <v>No</v>
      </c>
    </row>
    <row r="156" spans="1:37" x14ac:dyDescent="0.2">
      <c r="A156" s="1" t="s">
        <v>62</v>
      </c>
      <c r="B156" s="1" t="s">
        <v>63</v>
      </c>
      <c r="C156" s="1">
        <v>13770</v>
      </c>
      <c r="D156" s="1">
        <v>5078923582</v>
      </c>
      <c r="E156" s="1" t="s">
        <v>227</v>
      </c>
      <c r="F156" s="12">
        <v>39566</v>
      </c>
      <c r="G156" s="13">
        <v>7</v>
      </c>
      <c r="H156" s="1">
        <v>1</v>
      </c>
      <c r="I156" s="14" t="str">
        <f t="array" ref="I156">INDEX('Language Codes'!B:B,MATCH(H156,'Language Codes'!A:A,0))</f>
        <v>Spanish</v>
      </c>
      <c r="J156" s="14" t="s">
        <v>65</v>
      </c>
      <c r="K156" s="15">
        <f t="array" ref="K156">IFERROR(INDEX('18-19 ELPAC Data'!C:C,MATCH(D156,'18-19 ELPAC Data'!B:B,0)),"")</f>
        <v>3</v>
      </c>
      <c r="L156" s="16" t="str">
        <f t="shared" si="8"/>
        <v>Spring 2019</v>
      </c>
      <c r="M156" s="16">
        <f t="array" ref="M156">IFERROR(INDEX('18-19 ELPAC Data'!N:N,MATCH(D156,'18-19 ELPAC Data'!B:B,0)),"")</f>
        <v>4</v>
      </c>
      <c r="N156" s="16">
        <f t="array" ref="N156">IFERROR(INDEX('18-19 ELPAC Data'!Q:Q,MATCH(D156,'18-19 ELPAC Data'!B:B,0)),"")</f>
        <v>2</v>
      </c>
      <c r="O156" s="16">
        <f t="array" ref="O156">IFERROR(INDEX('18-19 ELPAC Data'!F:F,MATCH(D156,'18-19 ELPAC Data'!B:B,0)),"")</f>
        <v>2</v>
      </c>
      <c r="P156" s="16">
        <f t="array" ref="P156">IFERROR(INDEX('18-19 ELPAC Data'!H:H,MATCH(D156,'18-19 ELPAC Data'!B:B,0)),"")</f>
        <v>3</v>
      </c>
      <c r="Q156" s="16">
        <f t="array" ref="Q156">IFERROR(INDEX('18-19 ELPAC Data'!J:J,MATCH(D156,'18-19 ELPAC Data'!B:B,0)),"")</f>
        <v>2</v>
      </c>
      <c r="R156" s="16">
        <f t="array" ref="R156">IFERROR(INDEX('18-19 ELPAC Data'!L:L,MATCH(D156,'18-19 ELPAC Data'!B:B,0)),"")</f>
        <v>2</v>
      </c>
      <c r="S156" s="16" t="s">
        <v>65</v>
      </c>
      <c r="T156" s="17" t="str">
        <f t="shared" si="0"/>
        <v>Fall 20-21</v>
      </c>
      <c r="U156" s="24">
        <v>203</v>
      </c>
      <c r="V156" s="19" t="str">
        <f t="shared" si="1"/>
        <v>No</v>
      </c>
      <c r="W156" s="19" t="str">
        <f t="shared" si="2"/>
        <v>No</v>
      </c>
      <c r="X156" s="20" t="str">
        <f t="shared" si="3"/>
        <v>No</v>
      </c>
      <c r="Y156" s="21" t="str">
        <f t="array" ref="Y156">IF(OR(ISBLANK(Z156),Z156="N/A"),"",INDEX('ICA 20-21 ELA'!D:D,MATCH(D156,'ICA 20-21 ELA'!A:A,0)))</f>
        <v/>
      </c>
      <c r="Z156" s="21" t="s">
        <v>66</v>
      </c>
      <c r="AA156" s="21" t="s">
        <v>66</v>
      </c>
      <c r="AB156" s="16" t="str">
        <f t="shared" si="4"/>
        <v>No</v>
      </c>
      <c r="AC156" s="22" t="str">
        <f t="shared" si="5"/>
        <v>No</v>
      </c>
      <c r="AD156" s="19" t="str">
        <f t="array" ref="AD156">IF(ISBLANK(AE156),"",INDEX(WPAData!F:F,MATCH(C156,WPAData!A:A,0)))</f>
        <v/>
      </c>
      <c r="AE156" s="19"/>
      <c r="AF156" s="19" t="str">
        <f t="shared" si="6"/>
        <v>No</v>
      </c>
      <c r="AG156" s="15" t="str">
        <f t="array" ref="AG156">IFERROR(INDEX(LastEngGrade!G:G,MATCH(D156,LastEngGrade!A:A,0)),"")</f>
        <v>B-</v>
      </c>
      <c r="AH156" s="16" t="str">
        <f t="array" ref="AH156">IFERROR(INDEX(LastEngGrade!C:C,MATCH(D156,LastEngGrade!A:A,0)),"")</f>
        <v>Humanities 7</v>
      </c>
      <c r="AI156" s="22" t="str">
        <f t="array" ref="AI156">IFERROR(INDEX(LastEngGrade!F:F,MATCH(D156,LastEngGrade!A:A,0)),"")</f>
        <v>Q1</v>
      </c>
      <c r="AJ156" s="23">
        <f t="array" ref="AJ156">IFERROR(INDEX(CurrentYearGPA!C:C,MATCH(D156,CurrentYearGPA!B:B,0)),"")</f>
        <v>3</v>
      </c>
      <c r="AK156" s="23" t="str">
        <f t="shared" si="7"/>
        <v>No</v>
      </c>
    </row>
    <row r="157" spans="1:37" x14ac:dyDescent="0.2">
      <c r="A157" s="1" t="s">
        <v>62</v>
      </c>
      <c r="B157" s="1" t="s">
        <v>63</v>
      </c>
      <c r="C157" s="1">
        <v>14253</v>
      </c>
      <c r="D157" s="1">
        <v>5584297397</v>
      </c>
      <c r="E157" s="1" t="s">
        <v>228</v>
      </c>
      <c r="F157" s="12">
        <v>39331</v>
      </c>
      <c r="G157" s="13">
        <v>8</v>
      </c>
      <c r="H157" s="1">
        <v>1</v>
      </c>
      <c r="I157" s="14" t="str">
        <f t="array" ref="I157">INDEX('Language Codes'!B:B,MATCH(H157,'Language Codes'!A:A,0))</f>
        <v>Spanish</v>
      </c>
      <c r="J157" s="14" t="s">
        <v>65</v>
      </c>
      <c r="K157" s="15" t="str">
        <f t="array" ref="K157">IFERROR(INDEX('18-19 ELPAC Data'!C:C,MATCH(D157,'18-19 ELPAC Data'!B:B,0)),"")</f>
        <v/>
      </c>
      <c r="L157" s="16" t="str">
        <f t="shared" si="8"/>
        <v/>
      </c>
      <c r="M157" s="16">
        <f t="array" ref="M157">IFERROR(INDEX('18-19 ELPAC Data'!N:N,MATCH(D157,'18-19 ELPAC Data'!B:B,0)),"")</f>
        <v>0</v>
      </c>
      <c r="N157" s="16">
        <f t="array" ref="N157">IFERROR(INDEX('18-19 ELPAC Data'!Q:Q,MATCH(D157,'18-19 ELPAC Data'!B:B,0)),"")</f>
        <v>0</v>
      </c>
      <c r="O157" s="16" t="str">
        <f t="array" ref="O157">IFERROR(INDEX('18-19 ELPAC Data'!F:F,MATCH(D157,'18-19 ELPAC Data'!B:B,0)),"")</f>
        <v/>
      </c>
      <c r="P157" s="16" t="str">
        <f t="array" ref="P157">IFERROR(INDEX('18-19 ELPAC Data'!H:H,MATCH(D157,'18-19 ELPAC Data'!B:B,0)),"")</f>
        <v/>
      </c>
      <c r="Q157" s="16" t="str">
        <f t="array" ref="Q157">IFERROR(INDEX('18-19 ELPAC Data'!J:J,MATCH(D157,'18-19 ELPAC Data'!B:B,0)),"")</f>
        <v/>
      </c>
      <c r="R157" s="16" t="str">
        <f t="array" ref="R157">IFERROR(INDEX('18-19 ELPAC Data'!L:L,MATCH(D157,'18-19 ELPAC Data'!B:B,0)),"")</f>
        <v/>
      </c>
      <c r="S157" s="16" t="s">
        <v>65</v>
      </c>
      <c r="T157" s="17" t="str">
        <f t="shared" si="0"/>
        <v/>
      </c>
      <c r="U157" s="18"/>
      <c r="V157" s="19" t="str">
        <f t="shared" si="1"/>
        <v>No</v>
      </c>
      <c r="W157" s="19" t="str">
        <f t="shared" si="2"/>
        <v>No</v>
      </c>
      <c r="X157" s="20" t="str">
        <f t="shared" si="3"/>
        <v>No</v>
      </c>
      <c r="Y157" s="21" t="str">
        <f t="array" ref="Y157">IF(OR(ISBLANK(Z157),Z157="N/A"),"",INDEX('ICA 20-21 ELA'!D:D,MATCH(D157,'ICA 20-21 ELA'!A:A,0)))</f>
        <v/>
      </c>
      <c r="Z157" s="21" t="s">
        <v>66</v>
      </c>
      <c r="AA157" s="21" t="s">
        <v>66</v>
      </c>
      <c r="AB157" s="16" t="str">
        <f t="shared" si="4"/>
        <v>No</v>
      </c>
      <c r="AC157" s="22" t="str">
        <f t="shared" si="5"/>
        <v>No</v>
      </c>
      <c r="AD157" s="19" t="str">
        <f t="array" ref="AD157">IF(ISBLANK(AE157),"",INDEX(WPAData!F:F,MATCH(C157,WPAData!A:A,0)))</f>
        <v/>
      </c>
      <c r="AE157" s="19"/>
      <c r="AF157" s="19" t="str">
        <f t="shared" si="6"/>
        <v>No</v>
      </c>
      <c r="AG157" s="15" t="str">
        <f t="array" ref="AG157">IFERROR(INDEX(LastEngGrade!G:G,MATCH(D157,LastEngGrade!A:A,0)),"")</f>
        <v>F</v>
      </c>
      <c r="AH157" s="16" t="str">
        <f t="array" ref="AH157">IFERROR(INDEX(LastEngGrade!C:C,MATCH(D157,LastEngGrade!A:A,0)),"")</f>
        <v>Humanities 8</v>
      </c>
      <c r="AI157" s="22" t="str">
        <f t="array" ref="AI157">IFERROR(INDEX(LastEngGrade!F:F,MATCH(D157,LastEngGrade!A:A,0)),"")</f>
        <v>Q1</v>
      </c>
      <c r="AJ157" s="23">
        <f t="array" ref="AJ157">IFERROR(INDEX(CurrentYearGPA!C:C,MATCH(D157,CurrentYearGPA!B:B,0)),"")</f>
        <v>1.67</v>
      </c>
      <c r="AK157" s="23" t="str">
        <f t="shared" si="7"/>
        <v>No</v>
      </c>
    </row>
    <row r="158" spans="1:37" x14ac:dyDescent="0.2">
      <c r="A158" s="1" t="s">
        <v>75</v>
      </c>
      <c r="B158" s="1" t="s">
        <v>76</v>
      </c>
      <c r="C158" s="1">
        <v>12636</v>
      </c>
      <c r="D158" s="1">
        <v>7750148275</v>
      </c>
      <c r="E158" s="1" t="s">
        <v>229</v>
      </c>
      <c r="F158" s="12">
        <v>39353</v>
      </c>
      <c r="G158" s="13">
        <v>8</v>
      </c>
      <c r="H158" s="1">
        <v>0</v>
      </c>
      <c r="I158" s="14" t="str">
        <f t="array" ref="I158">INDEX('Language Codes'!B:B,MATCH(H158,'Language Codes'!A:A,0))</f>
        <v>English</v>
      </c>
      <c r="J158" s="14" t="s">
        <v>65</v>
      </c>
      <c r="K158" s="15">
        <f t="array" ref="K158">IFERROR(INDEX('18-19 ELPAC Data'!C:C,MATCH(D158,'18-19 ELPAC Data'!B:B,0)),"")</f>
        <v>2</v>
      </c>
      <c r="L158" s="16" t="str">
        <f t="shared" si="8"/>
        <v>Spring 2019</v>
      </c>
      <c r="M158" s="16">
        <f t="array" ref="M158">IFERROR(INDEX('18-19 ELPAC Data'!N:N,MATCH(D158,'18-19 ELPAC Data'!B:B,0)),"")</f>
        <v>2</v>
      </c>
      <c r="N158" s="16">
        <f t="array" ref="N158">IFERROR(INDEX('18-19 ELPAC Data'!Q:Q,MATCH(D158,'18-19 ELPAC Data'!B:B,0)),"")</f>
        <v>1</v>
      </c>
      <c r="O158" s="16">
        <f t="array" ref="O158">IFERROR(INDEX('18-19 ELPAC Data'!F:F,MATCH(D158,'18-19 ELPAC Data'!B:B,0)),"")</f>
        <v>1</v>
      </c>
      <c r="P158" s="16">
        <f t="array" ref="P158">IFERROR(INDEX('18-19 ELPAC Data'!H:H,MATCH(D158,'18-19 ELPAC Data'!B:B,0)),"")</f>
        <v>2</v>
      </c>
      <c r="Q158" s="16">
        <f t="array" ref="Q158">IFERROR(INDEX('18-19 ELPAC Data'!J:J,MATCH(D158,'18-19 ELPAC Data'!B:B,0)),"")</f>
        <v>1</v>
      </c>
      <c r="R158" s="16">
        <f t="array" ref="R158">IFERROR(INDEX('18-19 ELPAC Data'!L:L,MATCH(D158,'18-19 ELPAC Data'!B:B,0)),"")</f>
        <v>2</v>
      </c>
      <c r="S158" s="16" t="s">
        <v>65</v>
      </c>
      <c r="T158" s="17" t="str">
        <f t="shared" si="0"/>
        <v>Fall 20-21</v>
      </c>
      <c r="U158" s="24">
        <v>193</v>
      </c>
      <c r="V158" s="19" t="str">
        <f t="shared" si="1"/>
        <v>No</v>
      </c>
      <c r="W158" s="19" t="str">
        <f t="shared" si="2"/>
        <v>No</v>
      </c>
      <c r="X158" s="20" t="str">
        <f t="shared" si="3"/>
        <v>No</v>
      </c>
      <c r="Y158" s="21" t="str">
        <f t="array" ref="Y158">IF(OR(ISBLANK(Z158),Z158="N/A"),"",INDEX('ICA 20-21 ELA'!D:D,MATCH(D158,'ICA 20-21 ELA'!A:A,0)))</f>
        <v/>
      </c>
      <c r="Z158" s="21" t="s">
        <v>66</v>
      </c>
      <c r="AA158" s="21" t="s">
        <v>66</v>
      </c>
      <c r="AB158" s="16" t="str">
        <f t="shared" si="4"/>
        <v>No</v>
      </c>
      <c r="AC158" s="22" t="str">
        <f t="shared" si="5"/>
        <v>No</v>
      </c>
      <c r="AD158" s="19" t="str">
        <f t="array" ref="AD158">IF(ISBLANK(AE158),"",INDEX(WPAData!F:F,MATCH(C158,WPAData!A:A,0)))</f>
        <v/>
      </c>
      <c r="AE158" s="19"/>
      <c r="AF158" s="19" t="str">
        <f t="shared" si="6"/>
        <v>No</v>
      </c>
      <c r="AG158" s="15" t="str">
        <f t="array" ref="AG158">IFERROR(INDEX(LastEngGrade!G:G,MATCH(D158,LastEngGrade!A:A,0)),"")</f>
        <v>F</v>
      </c>
      <c r="AH158" s="16" t="str">
        <f t="array" ref="AH158">IFERROR(INDEX(LastEngGrade!C:C,MATCH(D158,LastEngGrade!A:A,0)),"")</f>
        <v>Humanities 8</v>
      </c>
      <c r="AI158" s="22" t="str">
        <f t="array" ref="AI158">IFERROR(INDEX(LastEngGrade!F:F,MATCH(D158,LastEngGrade!A:A,0)),"")</f>
        <v>Q1</v>
      </c>
      <c r="AJ158" s="23">
        <f t="array" ref="AJ158">IFERROR(INDEX(CurrentYearGPA!C:C,MATCH(D158,CurrentYearGPA!B:B,0)),"")</f>
        <v>0.67</v>
      </c>
      <c r="AK158" s="23" t="str">
        <f t="shared" si="7"/>
        <v>No</v>
      </c>
    </row>
    <row r="159" spans="1:37" x14ac:dyDescent="0.2">
      <c r="A159" s="1" t="s">
        <v>68</v>
      </c>
      <c r="B159" s="1" t="s">
        <v>69</v>
      </c>
      <c r="C159" s="1">
        <v>92183</v>
      </c>
      <c r="D159" s="1">
        <v>8474078698</v>
      </c>
      <c r="E159" s="1" t="s">
        <v>230</v>
      </c>
      <c r="F159" s="12">
        <v>38811</v>
      </c>
      <c r="G159" s="13">
        <v>9</v>
      </c>
      <c r="H159" s="1">
        <v>1</v>
      </c>
      <c r="I159" s="14" t="str">
        <f t="array" ref="I159">INDEX('Language Codes'!B:B,MATCH(H159,'Language Codes'!A:A,0))</f>
        <v>Spanish</v>
      </c>
      <c r="J159" s="14" t="s">
        <v>65</v>
      </c>
      <c r="K159" s="15">
        <f t="array" ref="K159">IFERROR(INDEX('18-19 ELPAC Data'!C:C,MATCH(D159,'18-19 ELPAC Data'!B:B,0)),"")</f>
        <v>3</v>
      </c>
      <c r="L159" s="16" t="str">
        <f t="shared" si="8"/>
        <v>Spring 2019</v>
      </c>
      <c r="M159" s="16">
        <f t="array" ref="M159">IFERROR(INDEX('18-19 ELPAC Data'!N:N,MATCH(D159,'18-19 ELPAC Data'!B:B,0)),"")</f>
        <v>4</v>
      </c>
      <c r="N159" s="16">
        <f t="array" ref="N159">IFERROR(INDEX('18-19 ELPAC Data'!Q:Q,MATCH(D159,'18-19 ELPAC Data'!B:B,0)),"")</f>
        <v>2</v>
      </c>
      <c r="O159" s="16">
        <f t="array" ref="O159">IFERROR(INDEX('18-19 ELPAC Data'!F:F,MATCH(D159,'18-19 ELPAC Data'!B:B,0)),"")</f>
        <v>2</v>
      </c>
      <c r="P159" s="16">
        <f t="array" ref="P159">IFERROR(INDEX('18-19 ELPAC Data'!H:H,MATCH(D159,'18-19 ELPAC Data'!B:B,0)),"")</f>
        <v>3</v>
      </c>
      <c r="Q159" s="16">
        <f t="array" ref="Q159">IFERROR(INDEX('18-19 ELPAC Data'!J:J,MATCH(D159,'18-19 ELPAC Data'!B:B,0)),"")</f>
        <v>2</v>
      </c>
      <c r="R159" s="16">
        <f t="array" ref="R159">IFERROR(INDEX('18-19 ELPAC Data'!L:L,MATCH(D159,'18-19 ELPAC Data'!B:B,0)),"")</f>
        <v>2</v>
      </c>
      <c r="S159" s="16" t="s">
        <v>65</v>
      </c>
      <c r="T159" s="17" t="str">
        <f t="shared" si="0"/>
        <v/>
      </c>
      <c r="U159" s="24" t="s">
        <v>66</v>
      </c>
      <c r="V159" s="19" t="str">
        <f t="shared" si="1"/>
        <v>No</v>
      </c>
      <c r="W159" s="19" t="str">
        <f t="shared" si="2"/>
        <v>No</v>
      </c>
      <c r="X159" s="20" t="str">
        <f t="shared" si="3"/>
        <v>No</v>
      </c>
      <c r="Y159" s="21" t="str">
        <f t="array" ref="Y159">IF(OR(ISBLANK(Z159),Z159="N/A"),"",INDEX('ICA 20-21 ELA'!D:D,MATCH(D159,'ICA 20-21 ELA'!A:A,0)))</f>
        <v/>
      </c>
      <c r="Z159" s="16"/>
      <c r="AA159" s="16"/>
      <c r="AB159" s="16" t="str">
        <f t="shared" si="4"/>
        <v>No</v>
      </c>
      <c r="AC159" s="22" t="str">
        <f t="shared" si="5"/>
        <v>No</v>
      </c>
      <c r="AD159" s="19" t="str">
        <f t="array" ref="AD159">IF(ISBLANK(AE159),"",INDEX(WPAData!F:F,MATCH(C159,WPAData!A:A,0)))</f>
        <v/>
      </c>
      <c r="AE159" s="19"/>
      <c r="AF159" s="19" t="str">
        <f t="shared" si="6"/>
        <v>No</v>
      </c>
      <c r="AG159" s="15" t="str">
        <f t="array" ref="AG159">IFERROR(INDEX(LastEngGrade!G:G,MATCH(D159,LastEngGrade!A:A,0)),"")</f>
        <v>B+</v>
      </c>
      <c r="AH159" s="16" t="str">
        <f t="array" ref="AH159">IFERROR(INDEX(LastEngGrade!C:C,MATCH(D159,LastEngGrade!A:A,0)),"")</f>
        <v>English I</v>
      </c>
      <c r="AI159" s="22" t="str">
        <f t="array" ref="AI159">IFERROR(INDEX(LastEngGrade!F:F,MATCH(D159,LastEngGrade!A:A,0)),"")</f>
        <v>P1</v>
      </c>
      <c r="AJ159" s="23">
        <f t="array" ref="AJ159">IFERROR(INDEX(CurrentYearGPA!C:C,MATCH(D159,CurrentYearGPA!B:B,0)),"")</f>
        <v>3.25</v>
      </c>
      <c r="AK159" s="23" t="str">
        <f t="shared" si="7"/>
        <v>No</v>
      </c>
    </row>
    <row r="160" spans="1:37" x14ac:dyDescent="0.2">
      <c r="A160" s="1" t="s">
        <v>62</v>
      </c>
      <c r="B160" s="1" t="s">
        <v>63</v>
      </c>
      <c r="C160" s="1">
        <v>13304</v>
      </c>
      <c r="D160" s="1">
        <v>5327368920</v>
      </c>
      <c r="E160" s="1" t="s">
        <v>231</v>
      </c>
      <c r="F160" s="12">
        <v>39586</v>
      </c>
      <c r="G160" s="13">
        <v>7</v>
      </c>
      <c r="H160" s="1">
        <v>1</v>
      </c>
      <c r="I160" s="14" t="str">
        <f t="array" ref="I160">INDEX('Language Codes'!B:B,MATCH(H160,'Language Codes'!A:A,0))</f>
        <v>Spanish</v>
      </c>
      <c r="J160" s="14" t="s">
        <v>65</v>
      </c>
      <c r="K160" s="15">
        <f t="array" ref="K160">IFERROR(INDEX('18-19 ELPAC Data'!C:C,MATCH(D160,'18-19 ELPAC Data'!B:B,0)),"")</f>
        <v>3</v>
      </c>
      <c r="L160" s="16" t="str">
        <f t="shared" si="8"/>
        <v>Spring 2019</v>
      </c>
      <c r="M160" s="16">
        <f t="array" ref="M160">IFERROR(INDEX('18-19 ELPAC Data'!N:N,MATCH(D160,'18-19 ELPAC Data'!B:B,0)),"")</f>
        <v>4</v>
      </c>
      <c r="N160" s="16">
        <f t="array" ref="N160">IFERROR(INDEX('18-19 ELPAC Data'!Q:Q,MATCH(D160,'18-19 ELPAC Data'!B:B,0)),"")</f>
        <v>2</v>
      </c>
      <c r="O160" s="16">
        <f t="array" ref="O160">IFERROR(INDEX('18-19 ELPAC Data'!F:F,MATCH(D160,'18-19 ELPAC Data'!B:B,0)),"")</f>
        <v>2</v>
      </c>
      <c r="P160" s="16">
        <f t="array" ref="P160">IFERROR(INDEX('18-19 ELPAC Data'!H:H,MATCH(D160,'18-19 ELPAC Data'!B:B,0)),"")</f>
        <v>3</v>
      </c>
      <c r="Q160" s="16">
        <f t="array" ref="Q160">IFERROR(INDEX('18-19 ELPAC Data'!J:J,MATCH(D160,'18-19 ELPAC Data'!B:B,0)),"")</f>
        <v>2</v>
      </c>
      <c r="R160" s="16">
        <f t="array" ref="R160">IFERROR(INDEX('18-19 ELPAC Data'!L:L,MATCH(D160,'18-19 ELPAC Data'!B:B,0)),"")</f>
        <v>2</v>
      </c>
      <c r="S160" s="16" t="s">
        <v>65</v>
      </c>
      <c r="T160" s="17" t="str">
        <f t="shared" si="0"/>
        <v>Fall 20-21</v>
      </c>
      <c r="U160" s="24">
        <v>185</v>
      </c>
      <c r="V160" s="19" t="str">
        <f t="shared" si="1"/>
        <v>No</v>
      </c>
      <c r="W160" s="19" t="str">
        <f t="shared" si="2"/>
        <v>No</v>
      </c>
      <c r="X160" s="20" t="str">
        <f t="shared" si="3"/>
        <v>No</v>
      </c>
      <c r="Y160" s="21" t="str">
        <f t="array" ref="Y160">IF(OR(ISBLANK(Z160),Z160="N/A"),"",INDEX('ICA 20-21 ELA'!D:D,MATCH(D160,'ICA 20-21 ELA'!A:A,0)))</f>
        <v/>
      </c>
      <c r="Z160" s="21" t="s">
        <v>66</v>
      </c>
      <c r="AA160" s="21" t="s">
        <v>66</v>
      </c>
      <c r="AB160" s="16" t="str">
        <f t="shared" si="4"/>
        <v>No</v>
      </c>
      <c r="AC160" s="22" t="str">
        <f t="shared" si="5"/>
        <v>No</v>
      </c>
      <c r="AD160" s="19" t="str">
        <f t="array" ref="AD160">IF(ISBLANK(AE160),"",INDEX(WPAData!F:F,MATCH(C160,WPAData!A:A,0)))</f>
        <v/>
      </c>
      <c r="AE160" s="19"/>
      <c r="AF160" s="19" t="str">
        <f t="shared" si="6"/>
        <v>No</v>
      </c>
      <c r="AG160" s="15" t="str">
        <f t="array" ref="AG160">IFERROR(INDEX(LastEngGrade!G:G,MATCH(D160,LastEngGrade!A:A,0)),"")</f>
        <v>A+</v>
      </c>
      <c r="AH160" s="16" t="str">
        <f t="array" ref="AH160">IFERROR(INDEX(LastEngGrade!C:C,MATCH(D160,LastEngGrade!A:A,0)),"")</f>
        <v>Humanities 7</v>
      </c>
      <c r="AI160" s="22" t="str">
        <f t="array" ref="AI160">IFERROR(INDEX(LastEngGrade!F:F,MATCH(D160,LastEngGrade!A:A,0)),"")</f>
        <v>Q1</v>
      </c>
      <c r="AJ160" s="23">
        <f t="array" ref="AJ160">IFERROR(INDEX(CurrentYearGPA!C:C,MATCH(D160,CurrentYearGPA!B:B,0)),"")</f>
        <v>3.67</v>
      </c>
      <c r="AK160" s="23" t="str">
        <f t="shared" si="7"/>
        <v>No</v>
      </c>
    </row>
    <row r="161" spans="1:37" x14ac:dyDescent="0.2">
      <c r="A161" s="1" t="s">
        <v>75</v>
      </c>
      <c r="B161" s="1" t="s">
        <v>76</v>
      </c>
      <c r="C161" s="1">
        <v>14396</v>
      </c>
      <c r="D161" s="1">
        <v>8510802276</v>
      </c>
      <c r="E161" s="1" t="s">
        <v>232</v>
      </c>
      <c r="F161" s="27">
        <v>39769</v>
      </c>
      <c r="G161" s="13">
        <v>6</v>
      </c>
      <c r="H161" s="1">
        <v>1</v>
      </c>
      <c r="I161" s="14" t="str">
        <f t="array" ref="I161">INDEX('Language Codes'!B:B,MATCH(H161,'Language Codes'!A:A,0))</f>
        <v>Spanish</v>
      </c>
      <c r="J161" s="14" t="s">
        <v>65</v>
      </c>
      <c r="K161" s="15" t="str">
        <f t="array" ref="K161">IFERROR(INDEX('18-19 ELPAC Data'!C:C,MATCH(D161,'18-19 ELPAC Data'!B:B,0)),"")</f>
        <v/>
      </c>
      <c r="L161" s="16" t="str">
        <f t="shared" si="8"/>
        <v/>
      </c>
      <c r="M161" s="16">
        <f t="array" ref="M161">IFERROR(INDEX('18-19 ELPAC Data'!N:N,MATCH(D161,'18-19 ELPAC Data'!B:B,0)),"")</f>
        <v>0</v>
      </c>
      <c r="N161" s="16">
        <f t="array" ref="N161">IFERROR(INDEX('18-19 ELPAC Data'!Q:Q,MATCH(D161,'18-19 ELPAC Data'!B:B,0)),"")</f>
        <v>0</v>
      </c>
      <c r="O161" s="16" t="str">
        <f t="array" ref="O161">IFERROR(INDEX('18-19 ELPAC Data'!F:F,MATCH(D161,'18-19 ELPAC Data'!B:B,0)),"")</f>
        <v/>
      </c>
      <c r="P161" s="16" t="str">
        <f t="array" ref="P161">IFERROR(INDEX('18-19 ELPAC Data'!H:H,MATCH(D161,'18-19 ELPAC Data'!B:B,0)),"")</f>
        <v/>
      </c>
      <c r="Q161" s="16" t="str">
        <f t="array" ref="Q161">IFERROR(INDEX('18-19 ELPAC Data'!J:J,MATCH(D161,'18-19 ELPAC Data'!B:B,0)),"")</f>
        <v/>
      </c>
      <c r="R161" s="16" t="str">
        <f t="array" ref="R161">IFERROR(INDEX('18-19 ELPAC Data'!L:L,MATCH(D161,'18-19 ELPAC Data'!B:B,0)),"")</f>
        <v/>
      </c>
      <c r="S161" s="16" t="s">
        <v>65</v>
      </c>
      <c r="T161" s="17" t="str">
        <f t="shared" si="0"/>
        <v>Fall 20-21</v>
      </c>
      <c r="U161" s="24">
        <v>186</v>
      </c>
      <c r="V161" s="19" t="str">
        <f t="shared" si="1"/>
        <v>No</v>
      </c>
      <c r="W161" s="19" t="str">
        <f t="shared" si="2"/>
        <v>No</v>
      </c>
      <c r="X161" s="20" t="str">
        <f t="shared" si="3"/>
        <v>No</v>
      </c>
      <c r="Y161" s="21" t="str">
        <f t="array" ref="Y161">IF(OR(ISBLANK(Z161),Z161="N/A"),"",INDEX('ICA 20-21 ELA'!D:D,MATCH(D161,'ICA 20-21 ELA'!A:A,0)))</f>
        <v/>
      </c>
      <c r="Z161" s="21" t="s">
        <v>66</v>
      </c>
      <c r="AA161" s="21" t="s">
        <v>66</v>
      </c>
      <c r="AB161" s="16" t="str">
        <f t="shared" si="4"/>
        <v>No</v>
      </c>
      <c r="AC161" s="22" t="str">
        <f t="shared" si="5"/>
        <v>No</v>
      </c>
      <c r="AD161" s="19" t="str">
        <f t="array" ref="AD161">IF(ISBLANK(AE161),"",INDEX(WPAData!F:F,MATCH(C161,WPAData!A:A,0)))</f>
        <v/>
      </c>
      <c r="AE161" s="19"/>
      <c r="AF161" s="19" t="str">
        <f t="shared" si="6"/>
        <v>No</v>
      </c>
      <c r="AG161" s="15" t="str">
        <f t="array" ref="AG161">IFERROR(INDEX(LastEngGrade!G:G,MATCH(D161,LastEngGrade!A:A,0)),"")</f>
        <v>F</v>
      </c>
      <c r="AH161" s="16" t="str">
        <f t="array" ref="AH161">IFERROR(INDEX(LastEngGrade!C:C,MATCH(D161,LastEngGrade!A:A,0)),"")</f>
        <v>Humanities 6</v>
      </c>
      <c r="AI161" s="22" t="str">
        <f t="array" ref="AI161">IFERROR(INDEX(LastEngGrade!F:F,MATCH(D161,LastEngGrade!A:A,0)),"")</f>
        <v>Q1</v>
      </c>
      <c r="AJ161" s="23">
        <f t="array" ref="AJ161">IFERROR(INDEX(CurrentYearGPA!C:C,MATCH(D161,CurrentYearGPA!B:B,0)),"")</f>
        <v>0.67</v>
      </c>
      <c r="AK161" s="23" t="str">
        <f t="shared" si="7"/>
        <v>No</v>
      </c>
    </row>
    <row r="162" spans="1:37" x14ac:dyDescent="0.2">
      <c r="A162" s="1" t="s">
        <v>75</v>
      </c>
      <c r="B162" s="1" t="s">
        <v>76</v>
      </c>
      <c r="C162" s="1">
        <v>14059</v>
      </c>
      <c r="D162" s="1">
        <v>5363447973</v>
      </c>
      <c r="E162" s="1" t="s">
        <v>233</v>
      </c>
      <c r="F162" s="12">
        <v>39668</v>
      </c>
      <c r="G162" s="13">
        <v>7</v>
      </c>
      <c r="H162" s="1">
        <v>1</v>
      </c>
      <c r="I162" s="14" t="str">
        <f t="array" ref="I162">INDEX('Language Codes'!B:B,MATCH(H162,'Language Codes'!A:A,0))</f>
        <v>Spanish</v>
      </c>
      <c r="J162" s="14" t="s">
        <v>65</v>
      </c>
      <c r="K162" s="15">
        <f t="array" ref="K162">IFERROR(INDEX('18-19 ELPAC Data'!C:C,MATCH(D162,'18-19 ELPAC Data'!B:B,0)),"")</f>
        <v>3</v>
      </c>
      <c r="L162" s="16" t="str">
        <f t="shared" si="8"/>
        <v>Spring 2019</v>
      </c>
      <c r="M162" s="16">
        <f t="array" ref="M162">IFERROR(INDEX('18-19 ELPAC Data'!N:N,MATCH(D162,'18-19 ELPAC Data'!B:B,0)),"")</f>
        <v>4</v>
      </c>
      <c r="N162" s="16">
        <f t="array" ref="N162">IFERROR(INDEX('18-19 ELPAC Data'!Q:Q,MATCH(D162,'18-19 ELPAC Data'!B:B,0)),"")</f>
        <v>2</v>
      </c>
      <c r="O162" s="16">
        <f t="array" ref="O162">IFERROR(INDEX('18-19 ELPAC Data'!F:F,MATCH(D162,'18-19 ELPAC Data'!B:B,0)),"")</f>
        <v>2</v>
      </c>
      <c r="P162" s="16">
        <f t="array" ref="P162">IFERROR(INDEX('18-19 ELPAC Data'!H:H,MATCH(D162,'18-19 ELPAC Data'!B:B,0)),"")</f>
        <v>3</v>
      </c>
      <c r="Q162" s="16">
        <f t="array" ref="Q162">IFERROR(INDEX('18-19 ELPAC Data'!J:J,MATCH(D162,'18-19 ELPAC Data'!B:B,0)),"")</f>
        <v>2</v>
      </c>
      <c r="R162" s="16">
        <f t="array" ref="R162">IFERROR(INDEX('18-19 ELPAC Data'!L:L,MATCH(D162,'18-19 ELPAC Data'!B:B,0)),"")</f>
        <v>2</v>
      </c>
      <c r="S162" s="16" t="s">
        <v>65</v>
      </c>
      <c r="T162" s="17" t="str">
        <f t="shared" si="0"/>
        <v>Fall 20-21</v>
      </c>
      <c r="U162" s="24">
        <v>196</v>
      </c>
      <c r="V162" s="19" t="str">
        <f t="shared" si="1"/>
        <v>No</v>
      </c>
      <c r="W162" s="19" t="str">
        <f t="shared" si="2"/>
        <v>No</v>
      </c>
      <c r="X162" s="20" t="str">
        <f t="shared" si="3"/>
        <v>No</v>
      </c>
      <c r="Y162" s="21" t="str">
        <f t="array" ref="Y162">IF(OR(ISBLANK(Z162),Z162="N/A"),"",INDEX('ICA 20-21 ELA'!D:D,MATCH(D162,'ICA 20-21 ELA'!A:A,0)))</f>
        <v/>
      </c>
      <c r="Z162" s="21" t="s">
        <v>66</v>
      </c>
      <c r="AA162" s="21" t="s">
        <v>66</v>
      </c>
      <c r="AB162" s="16" t="str">
        <f t="shared" si="4"/>
        <v>No</v>
      </c>
      <c r="AC162" s="22" t="str">
        <f t="shared" si="5"/>
        <v>No</v>
      </c>
      <c r="AD162" s="19" t="str">
        <f t="array" ref="AD162">IF(ISBLANK(AE162),"",INDEX(WPAData!F:F,MATCH(C162,WPAData!A:A,0)))</f>
        <v/>
      </c>
      <c r="AE162" s="19"/>
      <c r="AF162" s="19" t="str">
        <f t="shared" si="6"/>
        <v>No</v>
      </c>
      <c r="AG162" s="15" t="str">
        <f t="array" ref="AG162">IFERROR(INDEX(LastEngGrade!G:G,MATCH(D162,LastEngGrade!A:A,0)),"")</f>
        <v>B-</v>
      </c>
      <c r="AH162" s="16" t="str">
        <f t="array" ref="AH162">IFERROR(INDEX(LastEngGrade!C:C,MATCH(D162,LastEngGrade!A:A,0)),"")</f>
        <v>Humanities 7</v>
      </c>
      <c r="AI162" s="22" t="str">
        <f t="array" ref="AI162">IFERROR(INDEX(LastEngGrade!F:F,MATCH(D162,LastEngGrade!A:A,0)),"")</f>
        <v>Q1</v>
      </c>
      <c r="AJ162" s="23">
        <f t="array" ref="AJ162">IFERROR(INDEX(CurrentYearGPA!C:C,MATCH(D162,CurrentYearGPA!B:B,0)),"")</f>
        <v>2</v>
      </c>
      <c r="AK162" s="23" t="str">
        <f t="shared" si="7"/>
        <v>No</v>
      </c>
    </row>
    <row r="163" spans="1:37" x14ac:dyDescent="0.2">
      <c r="A163" s="1" t="s">
        <v>75</v>
      </c>
      <c r="B163" s="1" t="s">
        <v>76</v>
      </c>
      <c r="C163" s="1">
        <v>14173</v>
      </c>
      <c r="D163" s="1">
        <v>9112711904</v>
      </c>
      <c r="E163" s="1" t="s">
        <v>234</v>
      </c>
      <c r="F163" s="27">
        <v>39808</v>
      </c>
      <c r="G163" s="13">
        <v>6</v>
      </c>
      <c r="H163" s="1">
        <v>1</v>
      </c>
      <c r="I163" s="14" t="str">
        <f t="array" ref="I163">INDEX('Language Codes'!B:B,MATCH(H163,'Language Codes'!A:A,0))</f>
        <v>Spanish</v>
      </c>
      <c r="J163" s="14" t="s">
        <v>65</v>
      </c>
      <c r="K163" s="15" t="str">
        <f t="array" ref="K163">IFERROR(INDEX('18-19 ELPAC Data'!C:C,MATCH(D163,'18-19 ELPAC Data'!B:B,0)),"")</f>
        <v/>
      </c>
      <c r="L163" s="16" t="str">
        <f t="shared" si="8"/>
        <v/>
      </c>
      <c r="M163" s="16">
        <f t="array" ref="M163">IFERROR(INDEX('18-19 ELPAC Data'!N:N,MATCH(D163,'18-19 ELPAC Data'!B:B,0)),"")</f>
        <v>0</v>
      </c>
      <c r="N163" s="16">
        <f t="array" ref="N163">IFERROR(INDEX('18-19 ELPAC Data'!Q:Q,MATCH(D163,'18-19 ELPAC Data'!B:B,0)),"")</f>
        <v>0</v>
      </c>
      <c r="O163" s="16" t="str">
        <f t="array" ref="O163">IFERROR(INDEX('18-19 ELPAC Data'!F:F,MATCH(D163,'18-19 ELPAC Data'!B:B,0)),"")</f>
        <v/>
      </c>
      <c r="P163" s="16" t="str">
        <f t="array" ref="P163">IFERROR(INDEX('18-19 ELPAC Data'!H:H,MATCH(D163,'18-19 ELPAC Data'!B:B,0)),"")</f>
        <v/>
      </c>
      <c r="Q163" s="16" t="str">
        <f t="array" ref="Q163">IFERROR(INDEX('18-19 ELPAC Data'!J:J,MATCH(D163,'18-19 ELPAC Data'!B:B,0)),"")</f>
        <v/>
      </c>
      <c r="R163" s="16" t="str">
        <f t="array" ref="R163">IFERROR(INDEX('18-19 ELPAC Data'!L:L,MATCH(D163,'18-19 ELPAC Data'!B:B,0)),"")</f>
        <v/>
      </c>
      <c r="S163" s="16" t="s">
        <v>65</v>
      </c>
      <c r="T163" s="17" t="str">
        <f t="shared" si="0"/>
        <v>Fall 20-21</v>
      </c>
      <c r="U163" s="24">
        <v>212</v>
      </c>
      <c r="V163" s="19" t="str">
        <f t="shared" si="1"/>
        <v>Yes</v>
      </c>
      <c r="W163" s="19" t="str">
        <f t="shared" si="2"/>
        <v>No</v>
      </c>
      <c r="X163" s="20" t="str">
        <f t="shared" si="3"/>
        <v>No</v>
      </c>
      <c r="Y163" s="21" t="str">
        <f t="array" ref="Y163">IF(OR(ISBLANK(Z163),Z163="N/A"),"",INDEX('ICA 20-21 ELA'!D:D,MATCH(D163,'ICA 20-21 ELA'!A:A,0)))</f>
        <v/>
      </c>
      <c r="Z163" s="21" t="s">
        <v>66</v>
      </c>
      <c r="AA163" s="21" t="s">
        <v>66</v>
      </c>
      <c r="AB163" s="16" t="str">
        <f t="shared" si="4"/>
        <v>No</v>
      </c>
      <c r="AC163" s="22" t="str">
        <f t="shared" si="5"/>
        <v>No</v>
      </c>
      <c r="AD163" s="19" t="str">
        <f t="array" ref="AD163">IF(ISBLANK(AE163),"",INDEX(WPAData!F:F,MATCH(C163,WPAData!A:A,0)))</f>
        <v/>
      </c>
      <c r="AE163" s="19"/>
      <c r="AF163" s="19" t="str">
        <f t="shared" si="6"/>
        <v>No</v>
      </c>
      <c r="AG163" s="15" t="str">
        <f t="array" ref="AG163">IFERROR(INDEX(LastEngGrade!G:G,MATCH(D163,LastEngGrade!A:A,0)),"")</f>
        <v>C+</v>
      </c>
      <c r="AH163" s="16" t="str">
        <f t="array" ref="AH163">IFERROR(INDEX(LastEngGrade!C:C,MATCH(D163,LastEngGrade!A:A,0)),"")</f>
        <v>Humanities 6</v>
      </c>
      <c r="AI163" s="22" t="str">
        <f t="array" ref="AI163">IFERROR(INDEX(LastEngGrade!F:F,MATCH(D163,LastEngGrade!A:A,0)),"")</f>
        <v>Q1</v>
      </c>
      <c r="AJ163" s="23">
        <f t="array" ref="AJ163">IFERROR(INDEX(CurrentYearGPA!C:C,MATCH(D163,CurrentYearGPA!B:B,0)),"")</f>
        <v>3</v>
      </c>
      <c r="AK163" s="23" t="str">
        <f t="shared" si="7"/>
        <v>No</v>
      </c>
    </row>
    <row r="164" spans="1:37" x14ac:dyDescent="0.2">
      <c r="A164" s="1" t="s">
        <v>75</v>
      </c>
      <c r="B164" s="1" t="s">
        <v>76</v>
      </c>
      <c r="C164" s="1">
        <v>13555</v>
      </c>
      <c r="D164" s="1">
        <v>8559101891</v>
      </c>
      <c r="E164" s="1" t="s">
        <v>235</v>
      </c>
      <c r="F164" s="12">
        <v>39722</v>
      </c>
      <c r="G164" s="13">
        <v>7</v>
      </c>
      <c r="H164" s="1">
        <v>1</v>
      </c>
      <c r="I164" s="14" t="str">
        <f t="array" ref="I164">INDEX('Language Codes'!B:B,MATCH(H164,'Language Codes'!A:A,0))</f>
        <v>Spanish</v>
      </c>
      <c r="J164" s="14" t="s">
        <v>65</v>
      </c>
      <c r="K164" s="15">
        <f t="array" ref="K164">IFERROR(INDEX('18-19 ELPAC Data'!C:C,MATCH(D164,'18-19 ELPAC Data'!B:B,0)),"")</f>
        <v>4</v>
      </c>
      <c r="L164" s="16" t="str">
        <f t="shared" si="8"/>
        <v>Spring 2019</v>
      </c>
      <c r="M164" s="16">
        <f t="array" ref="M164">IFERROR(INDEX('18-19 ELPAC Data'!N:N,MATCH(D164,'18-19 ELPAC Data'!B:B,0)),"")</f>
        <v>4</v>
      </c>
      <c r="N164" s="16">
        <f t="array" ref="N164">IFERROR(INDEX('18-19 ELPAC Data'!Q:Q,MATCH(D164,'18-19 ELPAC Data'!B:B,0)),"")</f>
        <v>2</v>
      </c>
      <c r="O164" s="16">
        <f t="array" ref="O164">IFERROR(INDEX('18-19 ELPAC Data'!F:F,MATCH(D164,'18-19 ELPAC Data'!B:B,0)),"")</f>
        <v>2</v>
      </c>
      <c r="P164" s="16">
        <f t="array" ref="P164">IFERROR(INDEX('18-19 ELPAC Data'!H:H,MATCH(D164,'18-19 ELPAC Data'!B:B,0)),"")</f>
        <v>3</v>
      </c>
      <c r="Q164" s="16">
        <f t="array" ref="Q164">IFERROR(INDEX('18-19 ELPAC Data'!J:J,MATCH(D164,'18-19 ELPAC Data'!B:B,0)),"")</f>
        <v>2</v>
      </c>
      <c r="R164" s="16">
        <f t="array" ref="R164">IFERROR(INDEX('18-19 ELPAC Data'!L:L,MATCH(D164,'18-19 ELPAC Data'!B:B,0)),"")</f>
        <v>2</v>
      </c>
      <c r="S164" s="16" t="s">
        <v>65</v>
      </c>
      <c r="T164" s="17" t="str">
        <f t="shared" si="0"/>
        <v>Fall 20-21</v>
      </c>
      <c r="U164" s="24">
        <v>204</v>
      </c>
      <c r="V164" s="19" t="str">
        <f t="shared" si="1"/>
        <v>No</v>
      </c>
      <c r="W164" s="19" t="str">
        <f t="shared" si="2"/>
        <v>No</v>
      </c>
      <c r="X164" s="20" t="str">
        <f t="shared" si="3"/>
        <v>No</v>
      </c>
      <c r="Y164" s="21" t="str">
        <f t="array" ref="Y164">IF(OR(ISBLANK(Z164),Z164="N/A"),"",INDEX('ICA 20-21 ELA'!D:D,MATCH(D164,'ICA 20-21 ELA'!A:A,0)))</f>
        <v/>
      </c>
      <c r="Z164" s="21" t="s">
        <v>66</v>
      </c>
      <c r="AA164" s="21" t="s">
        <v>66</v>
      </c>
      <c r="AB164" s="16" t="str">
        <f t="shared" si="4"/>
        <v>No</v>
      </c>
      <c r="AC164" s="22" t="str">
        <f t="shared" si="5"/>
        <v>No</v>
      </c>
      <c r="AD164" s="19" t="str">
        <f t="array" ref="AD164">IF(ISBLANK(AE164),"",INDEX(WPAData!F:F,MATCH(C164,WPAData!A:A,0)))</f>
        <v/>
      </c>
      <c r="AE164" s="19"/>
      <c r="AF164" s="19" t="str">
        <f t="shared" si="6"/>
        <v>No</v>
      </c>
      <c r="AG164" s="15" t="str">
        <f t="array" ref="AG164">IFERROR(INDEX(LastEngGrade!G:G,MATCH(D164,LastEngGrade!A:A,0)),"")</f>
        <v>A-</v>
      </c>
      <c r="AH164" s="16" t="str">
        <f t="array" ref="AH164">IFERROR(INDEX(LastEngGrade!C:C,MATCH(D164,LastEngGrade!A:A,0)),"")</f>
        <v>Humanities 7</v>
      </c>
      <c r="AI164" s="22" t="str">
        <f t="array" ref="AI164">IFERROR(INDEX(LastEngGrade!F:F,MATCH(D164,LastEngGrade!A:A,0)),"")</f>
        <v>Q1</v>
      </c>
      <c r="AJ164" s="23">
        <f t="array" ref="AJ164">IFERROR(INDEX(CurrentYearGPA!C:C,MATCH(D164,CurrentYearGPA!B:B,0)),"")</f>
        <v>3</v>
      </c>
      <c r="AK164" s="23" t="str">
        <f t="shared" si="7"/>
        <v>No</v>
      </c>
    </row>
    <row r="165" spans="1:37" x14ac:dyDescent="0.2">
      <c r="A165" s="1" t="s">
        <v>71</v>
      </c>
      <c r="B165" s="1" t="s">
        <v>72</v>
      </c>
      <c r="C165" s="1">
        <v>92339</v>
      </c>
      <c r="D165" s="1">
        <v>2632963397</v>
      </c>
      <c r="E165" s="1" t="s">
        <v>236</v>
      </c>
      <c r="F165" s="27">
        <v>38291</v>
      </c>
      <c r="G165" s="13">
        <v>11</v>
      </c>
      <c r="H165" s="1">
        <v>1</v>
      </c>
      <c r="I165" s="14" t="str">
        <f t="array" ref="I165">INDEX('Language Codes'!B:B,MATCH(H165,'Language Codes'!A:A,0))</f>
        <v>Spanish</v>
      </c>
      <c r="J165" s="14" t="s">
        <v>65</v>
      </c>
      <c r="K165" s="15">
        <f t="array" ref="K165">IFERROR(INDEX('18-19 ELPAC Data'!C:C,MATCH(D165,'18-19 ELPAC Data'!B:B,0)),"")</f>
        <v>1</v>
      </c>
      <c r="L165" s="16" t="str">
        <f t="shared" si="8"/>
        <v>Spring 2019</v>
      </c>
      <c r="M165" s="16">
        <f t="array" ref="M165">IFERROR(INDEX('18-19 ELPAC Data'!N:N,MATCH(D165,'18-19 ELPAC Data'!B:B,0)),"")</f>
        <v>1</v>
      </c>
      <c r="N165" s="16">
        <f t="array" ref="N165">IFERROR(INDEX('18-19 ELPAC Data'!Q:Q,MATCH(D165,'18-19 ELPAC Data'!B:B,0)),"")</f>
        <v>1</v>
      </c>
      <c r="O165" s="16">
        <f t="array" ref="O165">IFERROR(INDEX('18-19 ELPAC Data'!F:F,MATCH(D165,'18-19 ELPAC Data'!B:B,0)),"")</f>
        <v>1</v>
      </c>
      <c r="P165" s="16">
        <f t="array" ref="P165">IFERROR(INDEX('18-19 ELPAC Data'!H:H,MATCH(D165,'18-19 ELPAC Data'!B:B,0)),"")</f>
        <v>1</v>
      </c>
      <c r="Q165" s="16">
        <f t="array" ref="Q165">IFERROR(INDEX('18-19 ELPAC Data'!J:J,MATCH(D165,'18-19 ELPAC Data'!B:B,0)),"")</f>
        <v>1</v>
      </c>
      <c r="R165" s="16">
        <f t="array" ref="R165">IFERROR(INDEX('18-19 ELPAC Data'!L:L,MATCH(D165,'18-19 ELPAC Data'!B:B,0)),"")</f>
        <v>1</v>
      </c>
      <c r="S165" s="16" t="s">
        <v>65</v>
      </c>
      <c r="T165" s="17" t="str">
        <f t="shared" si="0"/>
        <v/>
      </c>
      <c r="U165" s="24" t="s">
        <v>66</v>
      </c>
      <c r="V165" s="19" t="str">
        <f t="shared" si="1"/>
        <v>No</v>
      </c>
      <c r="W165" s="19" t="str">
        <f t="shared" si="2"/>
        <v>No</v>
      </c>
      <c r="X165" s="20" t="str">
        <f t="shared" si="3"/>
        <v>No</v>
      </c>
      <c r="Y165" s="25">
        <f t="array" ref="Y165">IF(OR(ISBLANK(Z165),Z165="N/A"),"",INDEX('ICA 20-21 ELA'!D:D,MATCH(D165,'ICA 20-21 ELA'!A:A,0)))</f>
        <v>44084</v>
      </c>
      <c r="Z165" s="21">
        <v>2399</v>
      </c>
      <c r="AA165" s="21">
        <v>-178</v>
      </c>
      <c r="AB165" s="16" t="str">
        <f t="shared" si="4"/>
        <v>No</v>
      </c>
      <c r="AC165" s="22" t="str">
        <f t="shared" si="5"/>
        <v>No</v>
      </c>
      <c r="AD165" s="26">
        <f t="array" ref="AD165">IF(ISBLANK(AE165),"",INDEX(WPAData!F:F,MATCH(C165,WPAData!A:A,0)))</f>
        <v>44119</v>
      </c>
      <c r="AE165" s="24">
        <v>1</v>
      </c>
      <c r="AF165" s="19" t="str">
        <f t="shared" si="6"/>
        <v>No</v>
      </c>
      <c r="AG165" s="15" t="str">
        <f t="array" ref="AG165">IFERROR(INDEX(LastEngGrade!G:G,MATCH(D165,LastEngGrade!A:A,0)),"")</f>
        <v>F+</v>
      </c>
      <c r="AH165" s="16" t="str">
        <f t="array" ref="AH165">IFERROR(INDEX(LastEngGrade!C:C,MATCH(D165,LastEngGrade!A:A,0)),"")</f>
        <v>English III</v>
      </c>
      <c r="AI165" s="22" t="str">
        <f t="array" ref="AI165">IFERROR(INDEX(LastEngGrade!F:F,MATCH(D165,LastEngGrade!A:A,0)),"")</f>
        <v>Q1</v>
      </c>
      <c r="AJ165" s="23">
        <f t="array" ref="AJ165">IFERROR(INDEX(CurrentYearGPA!C:C,MATCH(D165,CurrentYearGPA!B:B,0)),"")</f>
        <v>2.6</v>
      </c>
      <c r="AK165" s="23" t="str">
        <f t="shared" si="7"/>
        <v>No</v>
      </c>
    </row>
    <row r="166" spans="1:37" x14ac:dyDescent="0.2">
      <c r="A166" s="1" t="s">
        <v>62</v>
      </c>
      <c r="B166" s="1" t="s">
        <v>63</v>
      </c>
      <c r="C166" s="1">
        <v>13599</v>
      </c>
      <c r="D166" s="1">
        <v>6592404497</v>
      </c>
      <c r="E166" s="1" t="s">
        <v>237</v>
      </c>
      <c r="F166" s="12">
        <v>39470</v>
      </c>
      <c r="G166" s="13">
        <v>7</v>
      </c>
      <c r="H166" s="1">
        <v>1</v>
      </c>
      <c r="I166" s="14" t="str">
        <f t="array" ref="I166">INDEX('Language Codes'!B:B,MATCH(H166,'Language Codes'!A:A,0))</f>
        <v>Spanish</v>
      </c>
      <c r="J166" s="14" t="s">
        <v>78</v>
      </c>
      <c r="K166" s="15">
        <f t="array" ref="K166">IFERROR(INDEX('18-19 ELPAC Data'!C:C,MATCH(D166,'18-19 ELPAC Data'!B:B,0)),"")</f>
        <v>3</v>
      </c>
      <c r="L166" s="16" t="str">
        <f t="shared" si="8"/>
        <v>Spring 2019</v>
      </c>
      <c r="M166" s="16">
        <f t="array" ref="M166">IFERROR(INDEX('18-19 ELPAC Data'!N:N,MATCH(D166,'18-19 ELPAC Data'!B:B,0)),"")</f>
        <v>4</v>
      </c>
      <c r="N166" s="16">
        <f t="array" ref="N166">IFERROR(INDEX('18-19 ELPAC Data'!Q:Q,MATCH(D166,'18-19 ELPAC Data'!B:B,0)),"")</f>
        <v>2</v>
      </c>
      <c r="O166" s="16">
        <f t="array" ref="O166">IFERROR(INDEX('18-19 ELPAC Data'!F:F,MATCH(D166,'18-19 ELPAC Data'!B:B,0)),"")</f>
        <v>2</v>
      </c>
      <c r="P166" s="16">
        <f t="array" ref="P166">IFERROR(INDEX('18-19 ELPAC Data'!H:H,MATCH(D166,'18-19 ELPAC Data'!B:B,0)),"")</f>
        <v>3</v>
      </c>
      <c r="Q166" s="16">
        <f t="array" ref="Q166">IFERROR(INDEX('18-19 ELPAC Data'!J:J,MATCH(D166,'18-19 ELPAC Data'!B:B,0)),"")</f>
        <v>2</v>
      </c>
      <c r="R166" s="16">
        <f t="array" ref="R166">IFERROR(INDEX('18-19 ELPAC Data'!L:L,MATCH(D166,'18-19 ELPAC Data'!B:B,0)),"")</f>
        <v>2</v>
      </c>
      <c r="S166" s="16" t="s">
        <v>65</v>
      </c>
      <c r="T166" s="17" t="str">
        <f t="shared" si="0"/>
        <v/>
      </c>
      <c r="U166" s="18"/>
      <c r="V166" s="19" t="str">
        <f t="shared" si="1"/>
        <v>No</v>
      </c>
      <c r="W166" s="19" t="str">
        <f t="shared" si="2"/>
        <v>No</v>
      </c>
      <c r="X166" s="20" t="str">
        <f t="shared" si="3"/>
        <v>No</v>
      </c>
      <c r="Y166" s="21" t="str">
        <f t="array" ref="Y166">IF(OR(ISBLANK(Z166),Z166="N/A"),"",INDEX('ICA 20-21 ELA'!D:D,MATCH(D166,'ICA 20-21 ELA'!A:A,0)))</f>
        <v/>
      </c>
      <c r="Z166" s="21" t="s">
        <v>66</v>
      </c>
      <c r="AA166" s="21" t="s">
        <v>66</v>
      </c>
      <c r="AB166" s="16" t="str">
        <f t="shared" si="4"/>
        <v>No</v>
      </c>
      <c r="AC166" s="22" t="str">
        <f t="shared" si="5"/>
        <v>No</v>
      </c>
      <c r="AD166" s="19" t="str">
        <f t="array" ref="AD166">IF(ISBLANK(AE166),"",INDEX(WPAData!F:F,MATCH(C166,WPAData!A:A,0)))</f>
        <v/>
      </c>
      <c r="AE166" s="19"/>
      <c r="AF166" s="19" t="str">
        <f t="shared" si="6"/>
        <v>No</v>
      </c>
      <c r="AG166" s="15" t="str">
        <f t="array" ref="AG166">IFERROR(INDEX(LastEngGrade!G:G,MATCH(D166,LastEngGrade!A:A,0)),"")</f>
        <v>F</v>
      </c>
      <c r="AH166" s="16" t="str">
        <f t="array" ref="AH166">IFERROR(INDEX(LastEngGrade!C:C,MATCH(D166,LastEngGrade!A:A,0)),"")</f>
        <v>Humanities 7</v>
      </c>
      <c r="AI166" s="22" t="str">
        <f t="array" ref="AI166">IFERROR(INDEX(LastEngGrade!F:F,MATCH(D166,LastEngGrade!A:A,0)),"")</f>
        <v>Q1</v>
      </c>
      <c r="AJ166" s="23">
        <f t="array" ref="AJ166">IFERROR(INDEX(CurrentYearGPA!C:C,MATCH(D166,CurrentYearGPA!B:B,0)),"")</f>
        <v>0.67</v>
      </c>
      <c r="AK166" s="23" t="str">
        <f t="shared" si="7"/>
        <v>No</v>
      </c>
    </row>
    <row r="167" spans="1:37" x14ac:dyDescent="0.2">
      <c r="A167" s="1" t="s">
        <v>68</v>
      </c>
      <c r="B167" s="1" t="s">
        <v>69</v>
      </c>
      <c r="C167" s="1">
        <v>90290</v>
      </c>
      <c r="D167" s="1">
        <v>3192392327</v>
      </c>
      <c r="E167" s="1" t="s">
        <v>238</v>
      </c>
      <c r="F167" s="12">
        <v>38225</v>
      </c>
      <c r="G167" s="13">
        <v>10</v>
      </c>
      <c r="H167" s="1">
        <v>1</v>
      </c>
      <c r="I167" s="14" t="str">
        <f t="array" ref="I167">INDEX('Language Codes'!B:B,MATCH(H167,'Language Codes'!A:A,0))</f>
        <v>Spanish</v>
      </c>
      <c r="J167" s="14" t="s">
        <v>78</v>
      </c>
      <c r="K167" s="15">
        <f t="array" ref="K167">IFERROR(INDEX('18-19 ELPAC Data'!C:C,MATCH(D167,'18-19 ELPAC Data'!B:B,0)),"")</f>
        <v>2</v>
      </c>
      <c r="L167" s="16" t="str">
        <f t="shared" si="8"/>
        <v>Spring 2019</v>
      </c>
      <c r="M167" s="16">
        <f t="array" ref="M167">IFERROR(INDEX('18-19 ELPAC Data'!N:N,MATCH(D167,'18-19 ELPAC Data'!B:B,0)),"")</f>
        <v>2</v>
      </c>
      <c r="N167" s="16">
        <f t="array" ref="N167">IFERROR(INDEX('18-19 ELPAC Data'!Q:Q,MATCH(D167,'18-19 ELPAC Data'!B:B,0)),"")</f>
        <v>1</v>
      </c>
      <c r="O167" s="16">
        <f t="array" ref="O167">IFERROR(INDEX('18-19 ELPAC Data'!F:F,MATCH(D167,'18-19 ELPAC Data'!B:B,0)),"")</f>
        <v>2</v>
      </c>
      <c r="P167" s="16">
        <f t="array" ref="P167">IFERROR(INDEX('18-19 ELPAC Data'!H:H,MATCH(D167,'18-19 ELPAC Data'!B:B,0)),"")</f>
        <v>1</v>
      </c>
      <c r="Q167" s="16">
        <f t="array" ref="Q167">IFERROR(INDEX('18-19 ELPAC Data'!J:J,MATCH(D167,'18-19 ELPAC Data'!B:B,0)),"")</f>
        <v>1</v>
      </c>
      <c r="R167" s="16">
        <f t="array" ref="R167">IFERROR(INDEX('18-19 ELPAC Data'!L:L,MATCH(D167,'18-19 ELPAC Data'!B:B,0)),"")</f>
        <v>2</v>
      </c>
      <c r="S167" s="16" t="s">
        <v>65</v>
      </c>
      <c r="T167" s="17" t="str">
        <f t="shared" si="0"/>
        <v/>
      </c>
      <c r="U167" s="24" t="s">
        <v>66</v>
      </c>
      <c r="V167" s="19" t="str">
        <f t="shared" si="1"/>
        <v>No</v>
      </c>
      <c r="W167" s="19" t="str">
        <f t="shared" si="2"/>
        <v>No</v>
      </c>
      <c r="X167" s="20" t="str">
        <f t="shared" si="3"/>
        <v>No</v>
      </c>
      <c r="Y167" s="25">
        <f t="array" ref="Y167">IF(OR(ISBLANK(Z167),Z167="N/A"),"",INDEX('ICA 20-21 ELA'!D:D,MATCH(D167,'ICA 20-21 ELA'!A:A,0)))</f>
        <v>44097</v>
      </c>
      <c r="Z167" s="21">
        <v>2453</v>
      </c>
      <c r="AA167" s="21">
        <v>-118</v>
      </c>
      <c r="AB167" s="16" t="str">
        <f t="shared" si="4"/>
        <v>No</v>
      </c>
      <c r="AC167" s="22" t="str">
        <f t="shared" si="5"/>
        <v>No</v>
      </c>
      <c r="AD167" s="19" t="str">
        <f t="array" ref="AD167">IF(ISBLANK(AE167),"",INDEX(WPAData!F:F,MATCH(C167,WPAData!A:A,0)))</f>
        <v/>
      </c>
      <c r="AE167" s="19"/>
      <c r="AF167" s="19" t="str">
        <f t="shared" si="6"/>
        <v>No</v>
      </c>
      <c r="AG167" s="15" t="str">
        <f t="array" ref="AG167">IFERROR(INDEX(LastEngGrade!G:G,MATCH(D167,LastEngGrade!A:A,0)),"")</f>
        <v>F+</v>
      </c>
      <c r="AH167" s="16" t="str">
        <f t="array" ref="AH167">IFERROR(INDEX(LastEngGrade!C:C,MATCH(D167,LastEngGrade!A:A,0)),"")</f>
        <v>English II</v>
      </c>
      <c r="AI167" s="22" t="str">
        <f t="array" ref="AI167">IFERROR(INDEX(LastEngGrade!F:F,MATCH(D167,LastEngGrade!A:A,0)),"")</f>
        <v>P1</v>
      </c>
      <c r="AJ167" s="23">
        <f t="array" ref="AJ167">IFERROR(INDEX(CurrentYearGPA!C:C,MATCH(D167,CurrentYearGPA!B:B,0)),"")</f>
        <v>0.5</v>
      </c>
      <c r="AK167" s="23" t="str">
        <f t="shared" si="7"/>
        <v>No</v>
      </c>
    </row>
    <row r="168" spans="1:37" x14ac:dyDescent="0.2">
      <c r="A168" s="1" t="s">
        <v>68</v>
      </c>
      <c r="B168" s="1" t="s">
        <v>69</v>
      </c>
      <c r="C168" s="1">
        <v>13338</v>
      </c>
      <c r="D168" s="1">
        <v>3175969937</v>
      </c>
      <c r="E168" s="1" t="s">
        <v>239</v>
      </c>
      <c r="F168" s="12">
        <v>37894</v>
      </c>
      <c r="G168" s="13">
        <v>12</v>
      </c>
      <c r="H168" s="1">
        <v>1</v>
      </c>
      <c r="I168" s="14" t="str">
        <f t="array" ref="I168">INDEX('Language Codes'!B:B,MATCH(H168,'Language Codes'!A:A,0))</f>
        <v>Spanish</v>
      </c>
      <c r="J168" s="14" t="s">
        <v>65</v>
      </c>
      <c r="K168" s="15">
        <f t="array" ref="K168">IFERROR(INDEX('18-19 ELPAC Data'!C:C,MATCH(D168,'18-19 ELPAC Data'!B:B,0)),"")</f>
        <v>3</v>
      </c>
      <c r="L168" s="16" t="str">
        <f t="shared" si="8"/>
        <v>Spring 2019</v>
      </c>
      <c r="M168" s="16">
        <f t="array" ref="M168">IFERROR(INDEX('18-19 ELPAC Data'!N:N,MATCH(D168,'18-19 ELPAC Data'!B:B,0)),"")</f>
        <v>4</v>
      </c>
      <c r="N168" s="16">
        <f t="array" ref="N168">IFERROR(INDEX('18-19 ELPAC Data'!Q:Q,MATCH(D168,'18-19 ELPAC Data'!B:B,0)),"")</f>
        <v>3</v>
      </c>
      <c r="O168" s="16">
        <f t="array" ref="O168">IFERROR(INDEX('18-19 ELPAC Data'!F:F,MATCH(D168,'18-19 ELPAC Data'!B:B,0)),"")</f>
        <v>2</v>
      </c>
      <c r="P168" s="16">
        <f t="array" ref="P168">IFERROR(INDEX('18-19 ELPAC Data'!H:H,MATCH(D168,'18-19 ELPAC Data'!B:B,0)),"")</f>
        <v>3</v>
      </c>
      <c r="Q168" s="16">
        <f t="array" ref="Q168">IFERROR(INDEX('18-19 ELPAC Data'!J:J,MATCH(D168,'18-19 ELPAC Data'!B:B,0)),"")</f>
        <v>3</v>
      </c>
      <c r="R168" s="16">
        <f t="array" ref="R168">IFERROR(INDEX('18-19 ELPAC Data'!L:L,MATCH(D168,'18-19 ELPAC Data'!B:B,0)),"")</f>
        <v>2</v>
      </c>
      <c r="S168" s="16" t="s">
        <v>65</v>
      </c>
      <c r="T168" s="17" t="str">
        <f t="shared" si="0"/>
        <v/>
      </c>
      <c r="U168" s="24" t="s">
        <v>66</v>
      </c>
      <c r="V168" s="19" t="str">
        <f t="shared" si="1"/>
        <v>No</v>
      </c>
      <c r="W168" s="19" t="str">
        <f t="shared" si="2"/>
        <v>No</v>
      </c>
      <c r="X168" s="20" t="str">
        <f t="shared" si="3"/>
        <v>No</v>
      </c>
      <c r="Y168" s="21" t="str">
        <f t="array" ref="Y168">IF(OR(ISBLANK(Z168),Z168="N/A"),"",INDEX('ICA 20-21 ELA'!D:D,MATCH(D168,'ICA 20-21 ELA'!A:A,0)))</f>
        <v/>
      </c>
      <c r="Z168" s="16"/>
      <c r="AA168" s="16"/>
      <c r="AB168" s="16" t="str">
        <f t="shared" si="4"/>
        <v>No</v>
      </c>
      <c r="AC168" s="22" t="str">
        <f t="shared" si="5"/>
        <v>No</v>
      </c>
      <c r="AD168" s="19" t="str">
        <f t="array" ref="AD168">IF(ISBLANK(AE168),"",INDEX(WPAData!F:F,MATCH(C168,WPAData!A:A,0)))</f>
        <v/>
      </c>
      <c r="AE168" s="19"/>
      <c r="AF168" s="19" t="str">
        <f t="shared" si="6"/>
        <v>No</v>
      </c>
      <c r="AG168" s="15" t="str">
        <f t="array" ref="AG168">IFERROR(INDEX(LastEngGrade!G:G,MATCH(D168,LastEngGrade!A:A,0)),"")</f>
        <v>B+</v>
      </c>
      <c r="AH168" s="16" t="str">
        <f t="array" ref="AH168">IFERROR(INDEX(LastEngGrade!C:C,MATCH(D168,LastEngGrade!A:A,0)),"")</f>
        <v>Creative Writing</v>
      </c>
      <c r="AI168" s="22" t="str">
        <f t="array" ref="AI168">IFERROR(INDEX(LastEngGrade!F:F,MATCH(D168,LastEngGrade!A:A,0)),"")</f>
        <v>P1</v>
      </c>
      <c r="AJ168" s="23">
        <f t="array" ref="AJ168">IFERROR(INDEX(CurrentYearGPA!C:C,MATCH(D168,CurrentYearGPA!B:B,0)),"")</f>
        <v>3.2</v>
      </c>
      <c r="AK168" s="23" t="str">
        <f t="shared" si="7"/>
        <v>No</v>
      </c>
    </row>
    <row r="169" spans="1:37" x14ac:dyDescent="0.2">
      <c r="A169" s="1" t="s">
        <v>68</v>
      </c>
      <c r="B169" s="1" t="s">
        <v>69</v>
      </c>
      <c r="C169" s="1">
        <v>13042</v>
      </c>
      <c r="D169" s="1">
        <v>1039844654</v>
      </c>
      <c r="E169" s="1" t="s">
        <v>240</v>
      </c>
      <c r="F169" s="12">
        <v>38944</v>
      </c>
      <c r="G169" s="13">
        <v>9</v>
      </c>
      <c r="H169" s="1">
        <v>1</v>
      </c>
      <c r="I169" s="14" t="str">
        <f t="array" ref="I169">INDEX('Language Codes'!B:B,MATCH(H169,'Language Codes'!A:A,0))</f>
        <v>Spanish</v>
      </c>
      <c r="J169" s="14" t="s">
        <v>65</v>
      </c>
      <c r="K169" s="15">
        <f t="array" ref="K169">IFERROR(INDEX('18-19 ELPAC Data'!C:C,MATCH(D169,'18-19 ELPAC Data'!B:B,0)),"")</f>
        <v>3</v>
      </c>
      <c r="L169" s="16" t="str">
        <f t="shared" si="8"/>
        <v>Spring 2019</v>
      </c>
      <c r="M169" s="16">
        <f t="array" ref="M169">IFERROR(INDEX('18-19 ELPAC Data'!N:N,MATCH(D169,'18-19 ELPAC Data'!B:B,0)),"")</f>
        <v>3</v>
      </c>
      <c r="N169" s="16">
        <f t="array" ref="N169">IFERROR(INDEX('18-19 ELPAC Data'!Q:Q,MATCH(D169,'18-19 ELPAC Data'!B:B,0)),"")</f>
        <v>2</v>
      </c>
      <c r="O169" s="16">
        <f t="array" ref="O169">IFERROR(INDEX('18-19 ELPAC Data'!F:F,MATCH(D169,'18-19 ELPAC Data'!B:B,0)),"")</f>
        <v>2</v>
      </c>
      <c r="P169" s="16">
        <f t="array" ref="P169">IFERROR(INDEX('18-19 ELPAC Data'!H:H,MATCH(D169,'18-19 ELPAC Data'!B:B,0)),"")</f>
        <v>2</v>
      </c>
      <c r="Q169" s="16">
        <f t="array" ref="Q169">IFERROR(INDEX('18-19 ELPAC Data'!J:J,MATCH(D169,'18-19 ELPAC Data'!B:B,0)),"")</f>
        <v>2</v>
      </c>
      <c r="R169" s="16">
        <f t="array" ref="R169">IFERROR(INDEX('18-19 ELPAC Data'!L:L,MATCH(D169,'18-19 ELPAC Data'!B:B,0)),"")</f>
        <v>2</v>
      </c>
      <c r="S169" s="16" t="s">
        <v>65</v>
      </c>
      <c r="T169" s="17" t="str">
        <f t="shared" si="0"/>
        <v/>
      </c>
      <c r="U169" s="24" t="s">
        <v>66</v>
      </c>
      <c r="V169" s="19" t="str">
        <f t="shared" si="1"/>
        <v>No</v>
      </c>
      <c r="W169" s="19" t="str">
        <f t="shared" si="2"/>
        <v>No</v>
      </c>
      <c r="X169" s="20" t="str">
        <f t="shared" si="3"/>
        <v>No</v>
      </c>
      <c r="Y169" s="21" t="str">
        <f t="array" ref="Y169">IF(OR(ISBLANK(Z169),Z169="N/A"),"",INDEX('ICA 20-21 ELA'!D:D,MATCH(D169,'ICA 20-21 ELA'!A:A,0)))</f>
        <v/>
      </c>
      <c r="Z169" s="16"/>
      <c r="AA169" s="16"/>
      <c r="AB169" s="16" t="str">
        <f t="shared" si="4"/>
        <v>No</v>
      </c>
      <c r="AC169" s="22" t="str">
        <f t="shared" si="5"/>
        <v>No</v>
      </c>
      <c r="AD169" s="26">
        <f t="array" ref="AD169">IF(ISBLANK(AE169),"",INDEX(WPAData!F:F,MATCH(C169,WPAData!A:A,0)))</f>
        <v>44117</v>
      </c>
      <c r="AE169" s="24">
        <v>1</v>
      </c>
      <c r="AF169" s="19" t="str">
        <f t="shared" si="6"/>
        <v>No</v>
      </c>
      <c r="AG169" s="15" t="str">
        <f t="array" ref="AG169">IFERROR(INDEX(LastEngGrade!G:G,MATCH(D169,LastEngGrade!A:A,0)),"")</f>
        <v>B-</v>
      </c>
      <c r="AH169" s="16" t="str">
        <f t="array" ref="AH169">IFERROR(INDEX(LastEngGrade!C:C,MATCH(D169,LastEngGrade!A:A,0)),"")</f>
        <v>English I</v>
      </c>
      <c r="AI169" s="22" t="str">
        <f t="array" ref="AI169">IFERROR(INDEX(LastEngGrade!F:F,MATCH(D169,LastEngGrade!A:A,0)),"")</f>
        <v>P1</v>
      </c>
      <c r="AJ169" s="23">
        <f t="array" ref="AJ169">IFERROR(INDEX(CurrentYearGPA!C:C,MATCH(D169,CurrentYearGPA!B:B,0)),"")</f>
        <v>3.5</v>
      </c>
      <c r="AK169" s="23" t="str">
        <f t="shared" si="7"/>
        <v>No</v>
      </c>
    </row>
    <row r="170" spans="1:37" x14ac:dyDescent="0.2">
      <c r="A170" s="1" t="s">
        <v>62</v>
      </c>
      <c r="B170" s="1" t="s">
        <v>63</v>
      </c>
      <c r="C170" s="1">
        <v>13383</v>
      </c>
      <c r="D170" s="1">
        <v>2214390396</v>
      </c>
      <c r="E170" s="1" t="s">
        <v>241</v>
      </c>
      <c r="F170" s="12">
        <v>39945</v>
      </c>
      <c r="G170" s="13">
        <v>6</v>
      </c>
      <c r="H170" s="1">
        <v>1</v>
      </c>
      <c r="I170" s="14" t="str">
        <f t="array" ref="I170">INDEX('Language Codes'!B:B,MATCH(H170,'Language Codes'!A:A,0))</f>
        <v>Spanish</v>
      </c>
      <c r="J170" s="14" t="s">
        <v>65</v>
      </c>
      <c r="K170" s="15">
        <f t="array" ref="K170">IFERROR(INDEX('18-19 ELPAC Data'!C:C,MATCH(D170,'18-19 ELPAC Data'!B:B,0)),"")</f>
        <v>2</v>
      </c>
      <c r="L170" s="16" t="str">
        <f t="shared" si="8"/>
        <v>Spring 2019</v>
      </c>
      <c r="M170" s="16">
        <f t="array" ref="M170">IFERROR(INDEX('18-19 ELPAC Data'!N:N,MATCH(D170,'18-19 ELPAC Data'!B:B,0)),"")</f>
        <v>2</v>
      </c>
      <c r="N170" s="16">
        <f t="array" ref="N170">IFERROR(INDEX('18-19 ELPAC Data'!Q:Q,MATCH(D170,'18-19 ELPAC Data'!B:B,0)),"")</f>
        <v>2</v>
      </c>
      <c r="O170" s="16">
        <f t="array" ref="O170">IFERROR(INDEX('18-19 ELPAC Data'!F:F,MATCH(D170,'18-19 ELPAC Data'!B:B,0)),"")</f>
        <v>2</v>
      </c>
      <c r="P170" s="16">
        <f t="array" ref="P170">IFERROR(INDEX('18-19 ELPAC Data'!H:H,MATCH(D170,'18-19 ELPAC Data'!B:B,0)),"")</f>
        <v>2</v>
      </c>
      <c r="Q170" s="16">
        <f t="array" ref="Q170">IFERROR(INDEX('18-19 ELPAC Data'!J:J,MATCH(D170,'18-19 ELPAC Data'!B:B,0)),"")</f>
        <v>1</v>
      </c>
      <c r="R170" s="16">
        <f t="array" ref="R170">IFERROR(INDEX('18-19 ELPAC Data'!L:L,MATCH(D170,'18-19 ELPAC Data'!B:B,0)),"")</f>
        <v>2</v>
      </c>
      <c r="S170" s="16" t="s">
        <v>65</v>
      </c>
      <c r="T170" s="17" t="str">
        <f t="shared" si="0"/>
        <v/>
      </c>
      <c r="U170" s="18"/>
      <c r="V170" s="19" t="str">
        <f t="shared" si="1"/>
        <v>No</v>
      </c>
      <c r="W170" s="19" t="str">
        <f t="shared" si="2"/>
        <v>No</v>
      </c>
      <c r="X170" s="20" t="str">
        <f t="shared" si="3"/>
        <v>No</v>
      </c>
      <c r="Y170" s="21" t="str">
        <f t="array" ref="Y170">IF(OR(ISBLANK(Z170),Z170="N/A"),"",INDEX('ICA 20-21 ELA'!D:D,MATCH(D170,'ICA 20-21 ELA'!A:A,0)))</f>
        <v/>
      </c>
      <c r="Z170" s="21" t="s">
        <v>66</v>
      </c>
      <c r="AA170" s="21" t="s">
        <v>66</v>
      </c>
      <c r="AB170" s="16" t="str">
        <f t="shared" si="4"/>
        <v>No</v>
      </c>
      <c r="AC170" s="22" t="str">
        <f t="shared" si="5"/>
        <v>No</v>
      </c>
      <c r="AD170" s="19" t="str">
        <f t="array" ref="AD170">IF(ISBLANK(AE170),"",INDEX(WPAData!F:F,MATCH(C170,WPAData!A:A,0)))</f>
        <v/>
      </c>
      <c r="AE170" s="19"/>
      <c r="AF170" s="19" t="str">
        <f t="shared" si="6"/>
        <v>No</v>
      </c>
      <c r="AG170" s="15" t="str">
        <f t="array" ref="AG170">IFERROR(INDEX(LastEngGrade!G:G,MATCH(D170,LastEngGrade!A:A,0)),"")</f>
        <v>C+</v>
      </c>
      <c r="AH170" s="16" t="str">
        <f t="array" ref="AH170">IFERROR(INDEX(LastEngGrade!C:C,MATCH(D170,LastEngGrade!A:A,0)),"")</f>
        <v>Humanities 6</v>
      </c>
      <c r="AI170" s="22" t="str">
        <f t="array" ref="AI170">IFERROR(INDEX(LastEngGrade!F:F,MATCH(D170,LastEngGrade!A:A,0)),"")</f>
        <v>Q1</v>
      </c>
      <c r="AJ170" s="23">
        <f t="array" ref="AJ170">IFERROR(INDEX(CurrentYearGPA!C:C,MATCH(D170,CurrentYearGPA!B:B,0)),"")</f>
        <v>1.67</v>
      </c>
      <c r="AK170" s="23" t="str">
        <f t="shared" si="7"/>
        <v>No</v>
      </c>
    </row>
    <row r="171" spans="1:37" x14ac:dyDescent="0.2">
      <c r="A171" s="1" t="s">
        <v>62</v>
      </c>
      <c r="B171" s="1" t="s">
        <v>63</v>
      </c>
      <c r="C171" s="1">
        <v>13600</v>
      </c>
      <c r="D171" s="1">
        <v>4939441470</v>
      </c>
      <c r="E171" s="1" t="s">
        <v>242</v>
      </c>
      <c r="F171" s="12">
        <v>39549</v>
      </c>
      <c r="G171" s="13">
        <v>7</v>
      </c>
      <c r="H171" s="1">
        <v>1</v>
      </c>
      <c r="I171" s="14" t="str">
        <f t="array" ref="I171">INDEX('Language Codes'!B:B,MATCH(H171,'Language Codes'!A:A,0))</f>
        <v>Spanish</v>
      </c>
      <c r="J171" s="14" t="s">
        <v>65</v>
      </c>
      <c r="K171" s="15">
        <f t="array" ref="K171">IFERROR(INDEX('18-19 ELPAC Data'!C:C,MATCH(D171,'18-19 ELPAC Data'!B:B,0)),"")</f>
        <v>3</v>
      </c>
      <c r="L171" s="16" t="str">
        <f t="shared" si="8"/>
        <v>Spring 2019</v>
      </c>
      <c r="M171" s="16">
        <f t="array" ref="M171">IFERROR(INDEX('18-19 ELPAC Data'!N:N,MATCH(D171,'18-19 ELPAC Data'!B:B,0)),"")</f>
        <v>4</v>
      </c>
      <c r="N171" s="16">
        <f t="array" ref="N171">IFERROR(INDEX('18-19 ELPAC Data'!Q:Q,MATCH(D171,'18-19 ELPAC Data'!B:B,0)),"")</f>
        <v>2</v>
      </c>
      <c r="O171" s="16">
        <f t="array" ref="O171">IFERROR(INDEX('18-19 ELPAC Data'!F:F,MATCH(D171,'18-19 ELPAC Data'!B:B,0)),"")</f>
        <v>2</v>
      </c>
      <c r="P171" s="16">
        <f t="array" ref="P171">IFERROR(INDEX('18-19 ELPAC Data'!H:H,MATCH(D171,'18-19 ELPAC Data'!B:B,0)),"")</f>
        <v>3</v>
      </c>
      <c r="Q171" s="16">
        <f t="array" ref="Q171">IFERROR(INDEX('18-19 ELPAC Data'!J:J,MATCH(D171,'18-19 ELPAC Data'!B:B,0)),"")</f>
        <v>2</v>
      </c>
      <c r="R171" s="16">
        <f t="array" ref="R171">IFERROR(INDEX('18-19 ELPAC Data'!L:L,MATCH(D171,'18-19 ELPAC Data'!B:B,0)),"")</f>
        <v>2</v>
      </c>
      <c r="S171" s="16" t="s">
        <v>65</v>
      </c>
      <c r="T171" s="17" t="str">
        <f t="shared" si="0"/>
        <v>Fall 20-21</v>
      </c>
      <c r="U171" s="24">
        <v>199</v>
      </c>
      <c r="V171" s="19" t="str">
        <f t="shared" si="1"/>
        <v>No</v>
      </c>
      <c r="W171" s="19" t="str">
        <f t="shared" si="2"/>
        <v>No</v>
      </c>
      <c r="X171" s="20" t="str">
        <f t="shared" si="3"/>
        <v>No</v>
      </c>
      <c r="Y171" s="21" t="str">
        <f t="array" ref="Y171">IF(OR(ISBLANK(Z171),Z171="N/A"),"",INDEX('ICA 20-21 ELA'!D:D,MATCH(D171,'ICA 20-21 ELA'!A:A,0)))</f>
        <v/>
      </c>
      <c r="Z171" s="21" t="s">
        <v>66</v>
      </c>
      <c r="AA171" s="21" t="s">
        <v>66</v>
      </c>
      <c r="AB171" s="16" t="str">
        <f t="shared" si="4"/>
        <v>No</v>
      </c>
      <c r="AC171" s="22" t="str">
        <f t="shared" si="5"/>
        <v>No</v>
      </c>
      <c r="AD171" s="19" t="str">
        <f t="array" ref="AD171">IF(ISBLANK(AE171),"",INDEX(WPAData!F:F,MATCH(C171,WPAData!A:A,0)))</f>
        <v/>
      </c>
      <c r="AE171" s="19"/>
      <c r="AF171" s="19" t="str">
        <f t="shared" si="6"/>
        <v>No</v>
      </c>
      <c r="AG171" s="15" t="str">
        <f t="array" ref="AG171">IFERROR(INDEX(LastEngGrade!G:G,MATCH(D171,LastEngGrade!A:A,0)),"")</f>
        <v>F+</v>
      </c>
      <c r="AH171" s="16" t="str">
        <f t="array" ref="AH171">IFERROR(INDEX(LastEngGrade!C:C,MATCH(D171,LastEngGrade!A:A,0)),"")</f>
        <v>Humanities 7</v>
      </c>
      <c r="AI171" s="22" t="str">
        <f t="array" ref="AI171">IFERROR(INDEX(LastEngGrade!F:F,MATCH(D171,LastEngGrade!A:A,0)),"")</f>
        <v>Q1</v>
      </c>
      <c r="AJ171" s="23">
        <f t="array" ref="AJ171">IFERROR(INDEX(CurrentYearGPA!C:C,MATCH(D171,CurrentYearGPA!B:B,0)),"")</f>
        <v>1</v>
      </c>
      <c r="AK171" s="23" t="str">
        <f t="shared" si="7"/>
        <v>No</v>
      </c>
    </row>
    <row r="172" spans="1:37" x14ac:dyDescent="0.2">
      <c r="A172" s="1" t="s">
        <v>75</v>
      </c>
      <c r="B172" s="1" t="s">
        <v>76</v>
      </c>
      <c r="C172" s="1">
        <v>14129</v>
      </c>
      <c r="D172" s="1">
        <v>7685393231</v>
      </c>
      <c r="E172" s="1" t="s">
        <v>243</v>
      </c>
      <c r="F172" s="12">
        <v>39943</v>
      </c>
      <c r="G172" s="13">
        <v>6</v>
      </c>
      <c r="H172" s="1">
        <v>1</v>
      </c>
      <c r="I172" s="14" t="str">
        <f t="array" ref="I172">INDEX('Language Codes'!B:B,MATCH(H172,'Language Codes'!A:A,0))</f>
        <v>Spanish</v>
      </c>
      <c r="J172" s="14" t="s">
        <v>65</v>
      </c>
      <c r="K172" s="15" t="str">
        <f t="array" ref="K172">IFERROR(INDEX('18-19 ELPAC Data'!C:C,MATCH(D172,'18-19 ELPAC Data'!B:B,0)),"")</f>
        <v/>
      </c>
      <c r="L172" s="16" t="str">
        <f t="shared" si="8"/>
        <v/>
      </c>
      <c r="M172" s="16">
        <f t="array" ref="M172">IFERROR(INDEX('18-19 ELPAC Data'!N:N,MATCH(D172,'18-19 ELPAC Data'!B:B,0)),"")</f>
        <v>0</v>
      </c>
      <c r="N172" s="16">
        <f t="array" ref="N172">IFERROR(INDEX('18-19 ELPAC Data'!Q:Q,MATCH(D172,'18-19 ELPAC Data'!B:B,0)),"")</f>
        <v>0</v>
      </c>
      <c r="O172" s="16" t="str">
        <f t="array" ref="O172">IFERROR(INDEX('18-19 ELPAC Data'!F:F,MATCH(D172,'18-19 ELPAC Data'!B:B,0)),"")</f>
        <v/>
      </c>
      <c r="P172" s="16" t="str">
        <f t="array" ref="P172">IFERROR(INDEX('18-19 ELPAC Data'!H:H,MATCH(D172,'18-19 ELPAC Data'!B:B,0)),"")</f>
        <v/>
      </c>
      <c r="Q172" s="16" t="str">
        <f t="array" ref="Q172">IFERROR(INDEX('18-19 ELPAC Data'!J:J,MATCH(D172,'18-19 ELPAC Data'!B:B,0)),"")</f>
        <v/>
      </c>
      <c r="R172" s="16" t="str">
        <f t="array" ref="R172">IFERROR(INDEX('18-19 ELPAC Data'!L:L,MATCH(D172,'18-19 ELPAC Data'!B:B,0)),"")</f>
        <v/>
      </c>
      <c r="S172" s="16" t="s">
        <v>65</v>
      </c>
      <c r="T172" s="17" t="str">
        <f t="shared" si="0"/>
        <v>Fall 20-21</v>
      </c>
      <c r="U172" s="24">
        <v>194</v>
      </c>
      <c r="V172" s="19" t="str">
        <f t="shared" si="1"/>
        <v>No</v>
      </c>
      <c r="W172" s="19" t="str">
        <f t="shared" si="2"/>
        <v>No</v>
      </c>
      <c r="X172" s="20" t="str">
        <f t="shared" si="3"/>
        <v>No</v>
      </c>
      <c r="Y172" s="21" t="str">
        <f t="array" ref="Y172">IF(OR(ISBLANK(Z172),Z172="N/A"),"",INDEX('ICA 20-21 ELA'!D:D,MATCH(D172,'ICA 20-21 ELA'!A:A,0)))</f>
        <v/>
      </c>
      <c r="Z172" s="21" t="s">
        <v>66</v>
      </c>
      <c r="AA172" s="21" t="s">
        <v>66</v>
      </c>
      <c r="AB172" s="16" t="str">
        <f t="shared" si="4"/>
        <v>No</v>
      </c>
      <c r="AC172" s="22" t="str">
        <f t="shared" si="5"/>
        <v>No</v>
      </c>
      <c r="AD172" s="19" t="str">
        <f t="array" ref="AD172">IF(ISBLANK(AE172),"",INDEX(WPAData!F:F,MATCH(C172,WPAData!A:A,0)))</f>
        <v/>
      </c>
      <c r="AE172" s="19"/>
      <c r="AF172" s="19" t="str">
        <f t="shared" si="6"/>
        <v>No</v>
      </c>
      <c r="AG172" s="15" t="str">
        <f t="array" ref="AG172">IFERROR(INDEX(LastEngGrade!G:G,MATCH(D172,LastEngGrade!A:A,0)),"")</f>
        <v>C+</v>
      </c>
      <c r="AH172" s="16" t="str">
        <f t="array" ref="AH172">IFERROR(INDEX(LastEngGrade!C:C,MATCH(D172,LastEngGrade!A:A,0)),"")</f>
        <v>Humanities 6</v>
      </c>
      <c r="AI172" s="22" t="str">
        <f t="array" ref="AI172">IFERROR(INDEX(LastEngGrade!F:F,MATCH(D172,LastEngGrade!A:A,0)),"")</f>
        <v>Q1</v>
      </c>
      <c r="AJ172" s="23">
        <f t="array" ref="AJ172">IFERROR(INDEX(CurrentYearGPA!C:C,MATCH(D172,CurrentYearGPA!B:B,0)),"")</f>
        <v>1</v>
      </c>
      <c r="AK172" s="23" t="str">
        <f t="shared" si="7"/>
        <v>No</v>
      </c>
    </row>
    <row r="173" spans="1:37" x14ac:dyDescent="0.2">
      <c r="A173" s="1" t="s">
        <v>68</v>
      </c>
      <c r="B173" s="1" t="s">
        <v>69</v>
      </c>
      <c r="C173" s="1">
        <v>12597</v>
      </c>
      <c r="D173" s="1">
        <v>5194997032</v>
      </c>
      <c r="E173" s="1" t="s">
        <v>244</v>
      </c>
      <c r="F173" s="12">
        <v>38754</v>
      </c>
      <c r="G173" s="13">
        <v>9</v>
      </c>
      <c r="H173" s="1">
        <v>1</v>
      </c>
      <c r="I173" s="14" t="str">
        <f t="array" ref="I173">INDEX('Language Codes'!B:B,MATCH(H173,'Language Codes'!A:A,0))</f>
        <v>Spanish</v>
      </c>
      <c r="J173" s="14" t="s">
        <v>78</v>
      </c>
      <c r="K173" s="15">
        <f t="array" ref="K173">IFERROR(INDEX('18-19 ELPAC Data'!C:C,MATCH(D173,'18-19 ELPAC Data'!B:B,0)),"")</f>
        <v>3</v>
      </c>
      <c r="L173" s="16" t="str">
        <f t="shared" si="8"/>
        <v>Spring 2019</v>
      </c>
      <c r="M173" s="16">
        <f t="array" ref="M173">IFERROR(INDEX('18-19 ELPAC Data'!N:N,MATCH(D173,'18-19 ELPAC Data'!B:B,0)),"")</f>
        <v>3</v>
      </c>
      <c r="N173" s="16">
        <f t="array" ref="N173">IFERROR(INDEX('18-19 ELPAC Data'!Q:Q,MATCH(D173,'18-19 ELPAC Data'!B:B,0)),"")</f>
        <v>2</v>
      </c>
      <c r="O173" s="16">
        <f t="array" ref="O173">IFERROR(INDEX('18-19 ELPAC Data'!F:F,MATCH(D173,'18-19 ELPAC Data'!B:B,0)),"")</f>
        <v>2</v>
      </c>
      <c r="P173" s="16">
        <f t="array" ref="P173">IFERROR(INDEX('18-19 ELPAC Data'!H:H,MATCH(D173,'18-19 ELPAC Data'!B:B,0)),"")</f>
        <v>3</v>
      </c>
      <c r="Q173" s="16">
        <f t="array" ref="Q173">IFERROR(INDEX('18-19 ELPAC Data'!J:J,MATCH(D173,'18-19 ELPAC Data'!B:B,0)),"")</f>
        <v>2</v>
      </c>
      <c r="R173" s="16">
        <f t="array" ref="R173">IFERROR(INDEX('18-19 ELPAC Data'!L:L,MATCH(D173,'18-19 ELPAC Data'!B:B,0)),"")</f>
        <v>2</v>
      </c>
      <c r="S173" s="16" t="s">
        <v>65</v>
      </c>
      <c r="T173" s="17" t="str">
        <f t="shared" si="0"/>
        <v/>
      </c>
      <c r="U173" s="24" t="s">
        <v>66</v>
      </c>
      <c r="V173" s="19" t="str">
        <f t="shared" si="1"/>
        <v>No</v>
      </c>
      <c r="W173" s="19" t="str">
        <f t="shared" si="2"/>
        <v>No</v>
      </c>
      <c r="X173" s="20" t="str">
        <f t="shared" si="3"/>
        <v>No</v>
      </c>
      <c r="Y173" s="25">
        <f t="array" ref="Y173">IF(OR(ISBLANK(Z173),Z173="N/A"),"",INDEX('ICA 20-21 ELA'!D:D,MATCH(D173,'ICA 20-21 ELA'!A:A,0)))</f>
        <v>44097</v>
      </c>
      <c r="Z173" s="21">
        <v>2474</v>
      </c>
      <c r="AA173" s="21">
        <v>-93</v>
      </c>
      <c r="AB173" s="16" t="str">
        <f t="shared" si="4"/>
        <v>No</v>
      </c>
      <c r="AC173" s="22" t="str">
        <f t="shared" si="5"/>
        <v>No</v>
      </c>
      <c r="AD173" s="26">
        <f t="array" ref="AD173">IF(ISBLANK(AE173),"",INDEX(WPAData!F:F,MATCH(C173,WPAData!A:A,0)))</f>
        <v>44131</v>
      </c>
      <c r="AE173" s="24">
        <v>1</v>
      </c>
      <c r="AF173" s="19" t="str">
        <f t="shared" si="6"/>
        <v>No</v>
      </c>
      <c r="AG173" s="15" t="str">
        <f t="array" ref="AG173">IFERROR(INDEX(LastEngGrade!G:G,MATCH(D173,LastEngGrade!A:A,0)),"")</f>
        <v>C+</v>
      </c>
      <c r="AH173" s="16" t="str">
        <f t="array" ref="AH173">IFERROR(INDEX(LastEngGrade!C:C,MATCH(D173,LastEngGrade!A:A,0)),"")</f>
        <v>Creative Writing</v>
      </c>
      <c r="AI173" s="22" t="str">
        <f t="array" ref="AI173">IFERROR(INDEX(LastEngGrade!F:F,MATCH(D173,LastEngGrade!A:A,0)),"")</f>
        <v>P1</v>
      </c>
      <c r="AJ173" s="23">
        <f t="array" ref="AJ173">IFERROR(INDEX(CurrentYearGPA!C:C,MATCH(D173,CurrentYearGPA!B:B,0)),"")</f>
        <v>2.25</v>
      </c>
      <c r="AK173" s="23" t="str">
        <f t="shared" si="7"/>
        <v>No</v>
      </c>
    </row>
    <row r="174" spans="1:37" x14ac:dyDescent="0.2">
      <c r="A174" s="1" t="s">
        <v>75</v>
      </c>
      <c r="B174" s="1" t="s">
        <v>76</v>
      </c>
      <c r="C174" s="1">
        <v>13183</v>
      </c>
      <c r="D174" s="1">
        <v>9331132116</v>
      </c>
      <c r="E174" s="1" t="s">
        <v>245</v>
      </c>
      <c r="F174" s="12">
        <v>38961</v>
      </c>
      <c r="G174" s="13">
        <v>8</v>
      </c>
      <c r="H174" s="1">
        <v>1</v>
      </c>
      <c r="I174" s="14" t="str">
        <f t="array" ref="I174">INDEX('Language Codes'!B:B,MATCH(H174,'Language Codes'!A:A,0))</f>
        <v>Spanish</v>
      </c>
      <c r="J174" s="14" t="s">
        <v>65</v>
      </c>
      <c r="K174" s="15">
        <f t="array" ref="K174">IFERROR(INDEX('18-19 ELPAC Data'!C:C,MATCH(D174,'18-19 ELPAC Data'!B:B,0)),"")</f>
        <v>2</v>
      </c>
      <c r="L174" s="16" t="str">
        <f t="shared" si="8"/>
        <v>Spring 2019</v>
      </c>
      <c r="M174" s="16">
        <f t="array" ref="M174">IFERROR(INDEX('18-19 ELPAC Data'!N:N,MATCH(D174,'18-19 ELPAC Data'!B:B,0)),"")</f>
        <v>2</v>
      </c>
      <c r="N174" s="16">
        <f t="array" ref="N174">IFERROR(INDEX('18-19 ELPAC Data'!Q:Q,MATCH(D174,'18-19 ELPAC Data'!B:B,0)),"")</f>
        <v>1</v>
      </c>
      <c r="O174" s="16">
        <f t="array" ref="O174">IFERROR(INDEX('18-19 ELPAC Data'!F:F,MATCH(D174,'18-19 ELPAC Data'!B:B,0)),"")</f>
        <v>2</v>
      </c>
      <c r="P174" s="16">
        <f t="array" ref="P174">IFERROR(INDEX('18-19 ELPAC Data'!H:H,MATCH(D174,'18-19 ELPAC Data'!B:B,0)),"")</f>
        <v>1</v>
      </c>
      <c r="Q174" s="16">
        <f t="array" ref="Q174">IFERROR(INDEX('18-19 ELPAC Data'!J:J,MATCH(D174,'18-19 ELPAC Data'!B:B,0)),"")</f>
        <v>1</v>
      </c>
      <c r="R174" s="16">
        <f t="array" ref="R174">IFERROR(INDEX('18-19 ELPAC Data'!L:L,MATCH(D174,'18-19 ELPAC Data'!B:B,0)),"")</f>
        <v>2</v>
      </c>
      <c r="S174" s="16" t="s">
        <v>65</v>
      </c>
      <c r="T174" s="17" t="str">
        <f t="shared" si="0"/>
        <v>Fall 20-21</v>
      </c>
      <c r="U174" s="24">
        <v>186</v>
      </c>
      <c r="V174" s="19" t="str">
        <f t="shared" si="1"/>
        <v>No</v>
      </c>
      <c r="W174" s="19" t="str">
        <f t="shared" si="2"/>
        <v>No</v>
      </c>
      <c r="X174" s="20" t="str">
        <f t="shared" si="3"/>
        <v>No</v>
      </c>
      <c r="Y174" s="21" t="str">
        <f t="array" ref="Y174">IF(OR(ISBLANK(Z174),Z174="N/A"),"",INDEX('ICA 20-21 ELA'!D:D,MATCH(D174,'ICA 20-21 ELA'!A:A,0)))</f>
        <v/>
      </c>
      <c r="Z174" s="21" t="s">
        <v>66</v>
      </c>
      <c r="AA174" s="21" t="s">
        <v>66</v>
      </c>
      <c r="AB174" s="16" t="str">
        <f t="shared" si="4"/>
        <v>No</v>
      </c>
      <c r="AC174" s="22" t="str">
        <f t="shared" si="5"/>
        <v>No</v>
      </c>
      <c r="AD174" s="19" t="str">
        <f t="array" ref="AD174">IF(ISBLANK(AE174),"",INDEX(WPAData!F:F,MATCH(C174,WPAData!A:A,0)))</f>
        <v/>
      </c>
      <c r="AE174" s="19"/>
      <c r="AF174" s="19" t="str">
        <f t="shared" si="6"/>
        <v>No</v>
      </c>
      <c r="AG174" s="15" t="str">
        <f t="array" ref="AG174">IFERROR(INDEX(LastEngGrade!G:G,MATCH(D174,LastEngGrade!A:A,0)),"")</f>
        <v>F</v>
      </c>
      <c r="AH174" s="16" t="str">
        <f t="array" ref="AH174">IFERROR(INDEX(LastEngGrade!C:C,MATCH(D174,LastEngGrade!A:A,0)),"")</f>
        <v>Humanities 8</v>
      </c>
      <c r="AI174" s="22" t="str">
        <f t="array" ref="AI174">IFERROR(INDEX(LastEngGrade!F:F,MATCH(D174,LastEngGrade!A:A,0)),"")</f>
        <v>Q1</v>
      </c>
      <c r="AJ174" s="23">
        <f t="array" ref="AJ174">IFERROR(INDEX(CurrentYearGPA!C:C,MATCH(D174,CurrentYearGPA!B:B,0)),"")</f>
        <v>1.33</v>
      </c>
      <c r="AK174" s="23" t="str">
        <f t="shared" si="7"/>
        <v>No</v>
      </c>
    </row>
    <row r="175" spans="1:37" x14ac:dyDescent="0.2">
      <c r="A175" s="1" t="s">
        <v>68</v>
      </c>
      <c r="B175" s="1" t="s">
        <v>69</v>
      </c>
      <c r="C175" s="1">
        <v>90297</v>
      </c>
      <c r="D175" s="1">
        <v>6175964564</v>
      </c>
      <c r="E175" s="1" t="s">
        <v>246</v>
      </c>
      <c r="F175" s="12">
        <v>37749</v>
      </c>
      <c r="G175" s="13">
        <v>11</v>
      </c>
      <c r="H175" s="1">
        <v>1</v>
      </c>
      <c r="I175" s="14" t="str">
        <f t="array" ref="I175">INDEX('Language Codes'!B:B,MATCH(H175,'Language Codes'!A:A,0))</f>
        <v>Spanish</v>
      </c>
      <c r="J175" s="14" t="s">
        <v>78</v>
      </c>
      <c r="K175" s="15">
        <f t="array" ref="K175">IFERROR(INDEX('18-19 ELPAC Data'!C:C,MATCH(D175,'18-19 ELPAC Data'!B:B,0)),"")</f>
        <v>1</v>
      </c>
      <c r="L175" s="16" t="str">
        <f t="shared" si="8"/>
        <v>Spring 2019</v>
      </c>
      <c r="M175" s="16">
        <f t="array" ref="M175">IFERROR(INDEX('18-19 ELPAC Data'!N:N,MATCH(D175,'18-19 ELPAC Data'!B:B,0)),"")</f>
        <v>3</v>
      </c>
      <c r="N175" s="16">
        <f t="array" ref="N175">IFERROR(INDEX('18-19 ELPAC Data'!Q:Q,MATCH(D175,'18-19 ELPAC Data'!B:B,0)),"")</f>
        <v>1</v>
      </c>
      <c r="O175" s="16">
        <f t="array" ref="O175">IFERROR(INDEX('18-19 ELPAC Data'!F:F,MATCH(D175,'18-19 ELPAC Data'!B:B,0)),"")</f>
        <v>2</v>
      </c>
      <c r="P175" s="16">
        <f t="array" ref="P175">IFERROR(INDEX('18-19 ELPAC Data'!H:H,MATCH(D175,'18-19 ELPAC Data'!B:B,0)),"")</f>
        <v>3</v>
      </c>
      <c r="Q175" s="16">
        <f t="array" ref="Q175">IFERROR(INDEX('18-19 ELPAC Data'!J:J,MATCH(D175,'18-19 ELPAC Data'!B:B,0)),"")</f>
        <v>1</v>
      </c>
      <c r="R175" s="16">
        <f t="array" ref="R175">IFERROR(INDEX('18-19 ELPAC Data'!L:L,MATCH(D175,'18-19 ELPAC Data'!B:B,0)),"")</f>
        <v>1</v>
      </c>
      <c r="S175" s="16" t="s">
        <v>65</v>
      </c>
      <c r="T175" s="17" t="str">
        <f t="shared" si="0"/>
        <v/>
      </c>
      <c r="U175" s="24" t="s">
        <v>66</v>
      </c>
      <c r="V175" s="19" t="str">
        <f t="shared" si="1"/>
        <v>No</v>
      </c>
      <c r="W175" s="19" t="str">
        <f t="shared" si="2"/>
        <v>No</v>
      </c>
      <c r="X175" s="20" t="str">
        <f t="shared" si="3"/>
        <v>No</v>
      </c>
      <c r="Y175" s="21" t="str">
        <f t="array" ref="Y175">IF(OR(ISBLANK(Z175),Z175="N/A"),"",INDEX('ICA 20-21 ELA'!D:D,MATCH(D175,'ICA 20-21 ELA'!A:A,0)))</f>
        <v/>
      </c>
      <c r="Z175" s="16"/>
      <c r="AA175" s="16"/>
      <c r="AB175" s="16" t="str">
        <f t="shared" si="4"/>
        <v>No</v>
      </c>
      <c r="AC175" s="22" t="str">
        <f t="shared" si="5"/>
        <v>No</v>
      </c>
      <c r="AD175" s="19" t="str">
        <f t="array" ref="AD175">IF(ISBLANK(AE175),"",INDEX(WPAData!F:F,MATCH(C175,WPAData!A:A,0)))</f>
        <v/>
      </c>
      <c r="AE175" s="19"/>
      <c r="AF175" s="19" t="str">
        <f t="shared" si="6"/>
        <v>No</v>
      </c>
      <c r="AG175" s="15" t="str">
        <f t="array" ref="AG175">IFERROR(INDEX(LastEngGrade!G:G,MATCH(D175,LastEngGrade!A:A,0)),"")</f>
        <v>F</v>
      </c>
      <c r="AH175" s="16" t="str">
        <f t="array" ref="AH175">IFERROR(INDEX(LastEngGrade!C:C,MATCH(D175,LastEngGrade!A:A,0)),"")</f>
        <v>Creative Writing</v>
      </c>
      <c r="AI175" s="22" t="str">
        <f t="array" ref="AI175">IFERROR(INDEX(LastEngGrade!F:F,MATCH(D175,LastEngGrade!A:A,0)),"")</f>
        <v>P1</v>
      </c>
      <c r="AJ175" s="23">
        <f t="array" ref="AJ175">IFERROR(INDEX(CurrentYearGPA!C:C,MATCH(D175,CurrentYearGPA!B:B,0)),"")</f>
        <v>0</v>
      </c>
      <c r="AK175" s="23" t="str">
        <f t="shared" si="7"/>
        <v>No</v>
      </c>
    </row>
    <row r="176" spans="1:37" x14ac:dyDescent="0.2">
      <c r="A176" s="1" t="s">
        <v>68</v>
      </c>
      <c r="B176" s="1" t="s">
        <v>69</v>
      </c>
      <c r="C176" s="1">
        <v>90298</v>
      </c>
      <c r="D176" s="1">
        <v>3236866165</v>
      </c>
      <c r="E176" s="1" t="s">
        <v>247</v>
      </c>
      <c r="F176" s="12">
        <v>38480</v>
      </c>
      <c r="G176" s="13">
        <v>10</v>
      </c>
      <c r="H176" s="1">
        <v>1</v>
      </c>
      <c r="I176" s="14" t="str">
        <f t="array" ref="I176">INDEX('Language Codes'!B:B,MATCH(H176,'Language Codes'!A:A,0))</f>
        <v>Spanish</v>
      </c>
      <c r="J176" s="14" t="s">
        <v>65</v>
      </c>
      <c r="K176" s="15">
        <f t="array" ref="K176">IFERROR(INDEX('18-19 ELPAC Data'!C:C,MATCH(D176,'18-19 ELPAC Data'!B:B,0)),"")</f>
        <v>2</v>
      </c>
      <c r="L176" s="16" t="str">
        <f t="shared" si="8"/>
        <v>Spring 2019</v>
      </c>
      <c r="M176" s="16">
        <f t="array" ref="M176">IFERROR(INDEX('18-19 ELPAC Data'!N:N,MATCH(D176,'18-19 ELPAC Data'!B:B,0)),"")</f>
        <v>4</v>
      </c>
      <c r="N176" s="16">
        <f t="array" ref="N176">IFERROR(INDEX('18-19 ELPAC Data'!Q:Q,MATCH(D176,'18-19 ELPAC Data'!B:B,0)),"")</f>
        <v>1</v>
      </c>
      <c r="O176" s="16">
        <f t="array" ref="O176">IFERROR(INDEX('18-19 ELPAC Data'!F:F,MATCH(D176,'18-19 ELPAC Data'!B:B,0)),"")</f>
        <v>2</v>
      </c>
      <c r="P176" s="16">
        <f t="array" ref="P176">IFERROR(INDEX('18-19 ELPAC Data'!H:H,MATCH(D176,'18-19 ELPAC Data'!B:B,0)),"")</f>
        <v>3</v>
      </c>
      <c r="Q176" s="16">
        <f t="array" ref="Q176">IFERROR(INDEX('18-19 ELPAC Data'!J:J,MATCH(D176,'18-19 ELPAC Data'!B:B,0)),"")</f>
        <v>1</v>
      </c>
      <c r="R176" s="16">
        <f t="array" ref="R176">IFERROR(INDEX('18-19 ELPAC Data'!L:L,MATCH(D176,'18-19 ELPAC Data'!B:B,0)),"")</f>
        <v>2</v>
      </c>
      <c r="S176" s="16" t="s">
        <v>65</v>
      </c>
      <c r="T176" s="17" t="str">
        <f t="shared" si="0"/>
        <v/>
      </c>
      <c r="U176" s="24" t="s">
        <v>66</v>
      </c>
      <c r="V176" s="19" t="str">
        <f t="shared" si="1"/>
        <v>No</v>
      </c>
      <c r="W176" s="19" t="str">
        <f t="shared" si="2"/>
        <v>No</v>
      </c>
      <c r="X176" s="20" t="str">
        <f t="shared" si="3"/>
        <v>No</v>
      </c>
      <c r="Y176" s="21" t="str">
        <f t="array" ref="Y176">IF(OR(ISBLANK(Z176),Z176="N/A"),"",INDEX('ICA 20-21 ELA'!D:D,MATCH(D176,'ICA 20-21 ELA'!A:A,0)))</f>
        <v/>
      </c>
      <c r="Z176" s="16"/>
      <c r="AA176" s="16"/>
      <c r="AB176" s="16" t="str">
        <f t="shared" si="4"/>
        <v>No</v>
      </c>
      <c r="AC176" s="22" t="str">
        <f t="shared" si="5"/>
        <v>No</v>
      </c>
      <c r="AD176" s="26">
        <f t="array" ref="AD176">IF(ISBLANK(AE176),"",INDEX(WPAData!F:F,MATCH(C176,WPAData!A:A,0)))</f>
        <v>44132</v>
      </c>
      <c r="AE176" s="24">
        <v>1</v>
      </c>
      <c r="AF176" s="19" t="str">
        <f t="shared" si="6"/>
        <v>No</v>
      </c>
      <c r="AG176" s="15" t="str">
        <f t="array" ref="AG176">IFERROR(INDEX(LastEngGrade!G:G,MATCH(D176,LastEngGrade!A:A,0)),"")</f>
        <v>F</v>
      </c>
      <c r="AH176" s="16" t="str">
        <f t="array" ref="AH176">IFERROR(INDEX(LastEngGrade!C:C,MATCH(D176,LastEngGrade!A:A,0)),"")</f>
        <v>English II</v>
      </c>
      <c r="AI176" s="22" t="str">
        <f t="array" ref="AI176">IFERROR(INDEX(LastEngGrade!F:F,MATCH(D176,LastEngGrade!A:A,0)),"")</f>
        <v>P1</v>
      </c>
      <c r="AJ176" s="23">
        <f t="array" ref="AJ176">IFERROR(INDEX(CurrentYearGPA!C:C,MATCH(D176,CurrentYearGPA!B:B,0)),"")</f>
        <v>0.25</v>
      </c>
      <c r="AK176" s="23" t="str">
        <f t="shared" si="7"/>
        <v>No</v>
      </c>
    </row>
    <row r="177" spans="1:37" x14ac:dyDescent="0.2">
      <c r="A177" s="1" t="s">
        <v>62</v>
      </c>
      <c r="B177" s="1" t="s">
        <v>63</v>
      </c>
      <c r="C177" s="1">
        <v>14363</v>
      </c>
      <c r="D177" s="1">
        <v>1492118032</v>
      </c>
      <c r="E177" s="1" t="s">
        <v>248</v>
      </c>
      <c r="F177" s="12">
        <v>39831</v>
      </c>
      <c r="G177" s="13">
        <v>6</v>
      </c>
      <c r="H177" s="1">
        <v>1</v>
      </c>
      <c r="I177" s="14" t="str">
        <f t="array" ref="I177">INDEX('Language Codes'!B:B,MATCH(H177,'Language Codes'!A:A,0))</f>
        <v>Spanish</v>
      </c>
      <c r="J177" s="14" t="s">
        <v>65</v>
      </c>
      <c r="K177" s="15" t="str">
        <f t="array" ref="K177">IFERROR(INDEX('18-19 ELPAC Data'!C:C,MATCH(D177,'18-19 ELPAC Data'!B:B,0)),"")</f>
        <v/>
      </c>
      <c r="L177" s="16" t="str">
        <f t="shared" si="8"/>
        <v/>
      </c>
      <c r="M177" s="16">
        <f t="array" ref="M177">IFERROR(INDEX('18-19 ELPAC Data'!N:N,MATCH(D177,'18-19 ELPAC Data'!B:B,0)),"")</f>
        <v>0</v>
      </c>
      <c r="N177" s="16">
        <f t="array" ref="N177">IFERROR(INDEX('18-19 ELPAC Data'!Q:Q,MATCH(D177,'18-19 ELPAC Data'!B:B,0)),"")</f>
        <v>0</v>
      </c>
      <c r="O177" s="16" t="str">
        <f t="array" ref="O177">IFERROR(INDEX('18-19 ELPAC Data'!F:F,MATCH(D177,'18-19 ELPAC Data'!B:B,0)),"")</f>
        <v/>
      </c>
      <c r="P177" s="16" t="str">
        <f t="array" ref="P177">IFERROR(INDEX('18-19 ELPAC Data'!H:H,MATCH(D177,'18-19 ELPAC Data'!B:B,0)),"")</f>
        <v/>
      </c>
      <c r="Q177" s="16" t="str">
        <f t="array" ref="Q177">IFERROR(INDEX('18-19 ELPAC Data'!J:J,MATCH(D177,'18-19 ELPAC Data'!B:B,0)),"")</f>
        <v/>
      </c>
      <c r="R177" s="16" t="str">
        <f t="array" ref="R177">IFERROR(INDEX('18-19 ELPAC Data'!L:L,MATCH(D177,'18-19 ELPAC Data'!B:B,0)),"")</f>
        <v/>
      </c>
      <c r="S177" s="16" t="s">
        <v>65</v>
      </c>
      <c r="T177" s="17" t="str">
        <f t="shared" si="0"/>
        <v/>
      </c>
      <c r="U177" s="18"/>
      <c r="V177" s="19" t="str">
        <f t="shared" si="1"/>
        <v>No</v>
      </c>
      <c r="W177" s="19" t="str">
        <f t="shared" si="2"/>
        <v>No</v>
      </c>
      <c r="X177" s="20" t="str">
        <f t="shared" si="3"/>
        <v>No</v>
      </c>
      <c r="Y177" s="21" t="str">
        <f t="array" ref="Y177">IF(OR(ISBLANK(Z177),Z177="N/A"),"",INDEX('ICA 20-21 ELA'!D:D,MATCH(D177,'ICA 20-21 ELA'!A:A,0)))</f>
        <v/>
      </c>
      <c r="Z177" s="21" t="s">
        <v>66</v>
      </c>
      <c r="AA177" s="21" t="s">
        <v>66</v>
      </c>
      <c r="AB177" s="16" t="str">
        <f t="shared" si="4"/>
        <v>No</v>
      </c>
      <c r="AC177" s="22" t="str">
        <f t="shared" si="5"/>
        <v>No</v>
      </c>
      <c r="AD177" s="19" t="str">
        <f t="array" ref="AD177">IF(ISBLANK(AE177),"",INDEX(WPAData!F:F,MATCH(C177,WPAData!A:A,0)))</f>
        <v/>
      </c>
      <c r="AE177" s="19"/>
      <c r="AF177" s="19" t="str">
        <f t="shared" si="6"/>
        <v>No</v>
      </c>
      <c r="AG177" s="15" t="str">
        <f t="array" ref="AG177">IFERROR(INDEX(LastEngGrade!G:G,MATCH(D177,LastEngGrade!A:A,0)),"")</f>
        <v>C+</v>
      </c>
      <c r="AH177" s="16" t="str">
        <f t="array" ref="AH177">IFERROR(INDEX(LastEngGrade!C:C,MATCH(D177,LastEngGrade!A:A,0)),"")</f>
        <v>Humanities 6</v>
      </c>
      <c r="AI177" s="22" t="str">
        <f t="array" ref="AI177">IFERROR(INDEX(LastEngGrade!F:F,MATCH(D177,LastEngGrade!A:A,0)),"")</f>
        <v>Q1</v>
      </c>
      <c r="AJ177" s="23">
        <f t="array" ref="AJ177">IFERROR(INDEX(CurrentYearGPA!C:C,MATCH(D177,CurrentYearGPA!B:B,0)),"")</f>
        <v>1.67</v>
      </c>
      <c r="AK177" s="23" t="str">
        <f t="shared" si="7"/>
        <v>No</v>
      </c>
    </row>
    <row r="178" spans="1:37" x14ac:dyDescent="0.2">
      <c r="A178" s="1" t="s">
        <v>62</v>
      </c>
      <c r="B178" s="1" t="s">
        <v>63</v>
      </c>
      <c r="C178" s="1">
        <v>14292</v>
      </c>
      <c r="D178" s="1">
        <v>5695410093</v>
      </c>
      <c r="E178" s="1" t="s">
        <v>249</v>
      </c>
      <c r="F178" s="12">
        <v>39993</v>
      </c>
      <c r="G178" s="13">
        <v>6</v>
      </c>
      <c r="H178" s="1">
        <v>1</v>
      </c>
      <c r="I178" s="14" t="str">
        <f t="array" ref="I178">INDEX('Language Codes'!B:B,MATCH(H178,'Language Codes'!A:A,0))</f>
        <v>Spanish</v>
      </c>
      <c r="J178" s="14" t="s">
        <v>78</v>
      </c>
      <c r="K178" s="15" t="str">
        <f t="array" ref="K178">IFERROR(INDEX('18-19 ELPAC Data'!C:C,MATCH(D178,'18-19 ELPAC Data'!B:B,0)),"")</f>
        <v/>
      </c>
      <c r="L178" s="16" t="str">
        <f t="shared" si="8"/>
        <v/>
      </c>
      <c r="M178" s="16">
        <f t="array" ref="M178">IFERROR(INDEX('18-19 ELPAC Data'!N:N,MATCH(D178,'18-19 ELPAC Data'!B:B,0)),"")</f>
        <v>0</v>
      </c>
      <c r="N178" s="16">
        <f t="array" ref="N178">IFERROR(INDEX('18-19 ELPAC Data'!Q:Q,MATCH(D178,'18-19 ELPAC Data'!B:B,0)),"")</f>
        <v>0</v>
      </c>
      <c r="O178" s="16" t="str">
        <f t="array" ref="O178">IFERROR(INDEX('18-19 ELPAC Data'!F:F,MATCH(D178,'18-19 ELPAC Data'!B:B,0)),"")</f>
        <v/>
      </c>
      <c r="P178" s="16" t="str">
        <f t="array" ref="P178">IFERROR(INDEX('18-19 ELPAC Data'!H:H,MATCH(D178,'18-19 ELPAC Data'!B:B,0)),"")</f>
        <v/>
      </c>
      <c r="Q178" s="16" t="str">
        <f t="array" ref="Q178">IFERROR(INDEX('18-19 ELPAC Data'!J:J,MATCH(D178,'18-19 ELPAC Data'!B:B,0)),"")</f>
        <v/>
      </c>
      <c r="R178" s="16" t="str">
        <f t="array" ref="R178">IFERROR(INDEX('18-19 ELPAC Data'!L:L,MATCH(D178,'18-19 ELPAC Data'!B:B,0)),"")</f>
        <v/>
      </c>
      <c r="S178" s="16" t="s">
        <v>65</v>
      </c>
      <c r="T178" s="17" t="str">
        <f t="shared" si="0"/>
        <v>Fall 20-21</v>
      </c>
      <c r="U178" s="24">
        <v>162</v>
      </c>
      <c r="V178" s="19" t="str">
        <f t="shared" si="1"/>
        <v>No</v>
      </c>
      <c r="W178" s="19" t="str">
        <f t="shared" si="2"/>
        <v>No</v>
      </c>
      <c r="X178" s="20" t="str">
        <f t="shared" si="3"/>
        <v>No</v>
      </c>
      <c r="Y178" s="21" t="str">
        <f t="array" ref="Y178">IF(OR(ISBLANK(Z178),Z178="N/A"),"",INDEX('ICA 20-21 ELA'!D:D,MATCH(D178,'ICA 20-21 ELA'!A:A,0)))</f>
        <v/>
      </c>
      <c r="Z178" s="21" t="s">
        <v>66</v>
      </c>
      <c r="AA178" s="21" t="s">
        <v>66</v>
      </c>
      <c r="AB178" s="16" t="str">
        <f t="shared" si="4"/>
        <v>No</v>
      </c>
      <c r="AC178" s="22" t="str">
        <f t="shared" si="5"/>
        <v>No</v>
      </c>
      <c r="AD178" s="19" t="str">
        <f t="array" ref="AD178">IF(ISBLANK(AE178),"",INDEX(WPAData!F:F,MATCH(C178,WPAData!A:A,0)))</f>
        <v/>
      </c>
      <c r="AE178" s="19"/>
      <c r="AF178" s="19" t="str">
        <f t="shared" si="6"/>
        <v>No</v>
      </c>
      <c r="AG178" s="15" t="str">
        <f t="array" ref="AG178">IFERROR(INDEX(LastEngGrade!G:G,MATCH(D178,LastEngGrade!A:A,0)),"")</f>
        <v>C+</v>
      </c>
      <c r="AH178" s="16" t="str">
        <f t="array" ref="AH178">IFERROR(INDEX(LastEngGrade!C:C,MATCH(D178,LastEngGrade!A:A,0)),"")</f>
        <v>Humanities 6</v>
      </c>
      <c r="AI178" s="22" t="str">
        <f t="array" ref="AI178">IFERROR(INDEX(LastEngGrade!F:F,MATCH(D178,LastEngGrade!A:A,0)),"")</f>
        <v>Q1</v>
      </c>
      <c r="AJ178" s="23">
        <f t="array" ref="AJ178">IFERROR(INDEX(CurrentYearGPA!C:C,MATCH(D178,CurrentYearGPA!B:B,0)),"")</f>
        <v>0.67</v>
      </c>
      <c r="AK178" s="23" t="str">
        <f t="shared" si="7"/>
        <v>No</v>
      </c>
    </row>
    <row r="179" spans="1:37" x14ac:dyDescent="0.2">
      <c r="A179" s="1" t="s">
        <v>71</v>
      </c>
      <c r="B179" s="1" t="s">
        <v>72</v>
      </c>
      <c r="C179" s="1">
        <v>14378</v>
      </c>
      <c r="D179" s="1">
        <v>9975346615</v>
      </c>
      <c r="E179" s="1" t="s">
        <v>250</v>
      </c>
      <c r="F179" s="12">
        <v>38751</v>
      </c>
      <c r="G179" s="13">
        <v>9</v>
      </c>
      <c r="H179" s="1">
        <v>1</v>
      </c>
      <c r="I179" s="14" t="str">
        <f t="array" ref="I179">INDEX('Language Codes'!B:B,MATCH(H179,'Language Codes'!A:A,0))</f>
        <v>Spanish</v>
      </c>
      <c r="J179" s="14" t="s">
        <v>65</v>
      </c>
      <c r="K179" s="15" t="str">
        <f t="array" ref="K179">IFERROR(INDEX('18-19 ELPAC Data'!C:C,MATCH(D179,'18-19 ELPAC Data'!B:B,0)),"")</f>
        <v/>
      </c>
      <c r="L179" s="16" t="str">
        <f t="shared" si="8"/>
        <v/>
      </c>
      <c r="M179" s="16">
        <f t="array" ref="M179">IFERROR(INDEX('18-19 ELPAC Data'!N:N,MATCH(D179,'18-19 ELPAC Data'!B:B,0)),"")</f>
        <v>0</v>
      </c>
      <c r="N179" s="16">
        <f t="array" ref="N179">IFERROR(INDEX('18-19 ELPAC Data'!Q:Q,MATCH(D179,'18-19 ELPAC Data'!B:B,0)),"")</f>
        <v>0</v>
      </c>
      <c r="O179" s="16" t="str">
        <f t="array" ref="O179">IFERROR(INDEX('18-19 ELPAC Data'!F:F,MATCH(D179,'18-19 ELPAC Data'!B:B,0)),"")</f>
        <v/>
      </c>
      <c r="P179" s="16" t="str">
        <f t="array" ref="P179">IFERROR(INDEX('18-19 ELPAC Data'!H:H,MATCH(D179,'18-19 ELPAC Data'!B:B,0)),"")</f>
        <v/>
      </c>
      <c r="Q179" s="16" t="str">
        <f t="array" ref="Q179">IFERROR(INDEX('18-19 ELPAC Data'!J:J,MATCH(D179,'18-19 ELPAC Data'!B:B,0)),"")</f>
        <v/>
      </c>
      <c r="R179" s="16" t="str">
        <f t="array" ref="R179">IFERROR(INDEX('18-19 ELPAC Data'!L:L,MATCH(D179,'18-19 ELPAC Data'!B:B,0)),"")</f>
        <v/>
      </c>
      <c r="S179" s="16" t="s">
        <v>65</v>
      </c>
      <c r="T179" s="17" t="str">
        <f t="shared" si="0"/>
        <v/>
      </c>
      <c r="U179" s="24" t="s">
        <v>66</v>
      </c>
      <c r="V179" s="19" t="str">
        <f t="shared" si="1"/>
        <v>No</v>
      </c>
      <c r="W179" s="19" t="str">
        <f t="shared" si="2"/>
        <v>No</v>
      </c>
      <c r="X179" s="20" t="str">
        <f t="shared" si="3"/>
        <v>No</v>
      </c>
      <c r="Y179" s="21" t="str">
        <f t="array" ref="Y179">IF(OR(ISBLANK(Z179),Z179="N/A"),"",INDEX('ICA 20-21 ELA'!D:D,MATCH(D179,'ICA 20-21 ELA'!A:A,0)))</f>
        <v/>
      </c>
      <c r="Z179" s="16"/>
      <c r="AA179" s="16"/>
      <c r="AB179" s="16" t="str">
        <f t="shared" si="4"/>
        <v>No</v>
      </c>
      <c r="AC179" s="22" t="str">
        <f t="shared" si="5"/>
        <v>No</v>
      </c>
      <c r="AD179" s="26">
        <f t="array" ref="AD179">IF(ISBLANK(AE179),"",INDEX(WPAData!F:F,MATCH(C179,WPAData!A:A,0)))</f>
        <v>44124</v>
      </c>
      <c r="AE179" s="24">
        <v>1</v>
      </c>
      <c r="AF179" s="19" t="str">
        <f t="shared" si="6"/>
        <v>No</v>
      </c>
      <c r="AG179" s="15" t="str">
        <f t="array" ref="AG179">IFERROR(INDEX(LastEngGrade!G:G,MATCH(D179,LastEngGrade!A:A,0)),"")</f>
        <v>F</v>
      </c>
      <c r="AH179" s="16" t="str">
        <f t="array" ref="AH179">IFERROR(INDEX(LastEngGrade!C:C,MATCH(D179,LastEngGrade!A:A,0)),"")</f>
        <v>English I</v>
      </c>
      <c r="AI179" s="22" t="str">
        <f t="array" ref="AI179">IFERROR(INDEX(LastEngGrade!F:F,MATCH(D179,LastEngGrade!A:A,0)),"")</f>
        <v>Q1</v>
      </c>
      <c r="AJ179" s="23">
        <f t="array" ref="AJ179">IFERROR(INDEX(CurrentYearGPA!C:C,MATCH(D179,CurrentYearGPA!B:B,0)),"")</f>
        <v>0.1</v>
      </c>
      <c r="AK179" s="23" t="str">
        <f t="shared" si="7"/>
        <v>No</v>
      </c>
    </row>
    <row r="180" spans="1:37" x14ac:dyDescent="0.2">
      <c r="A180" s="1" t="s">
        <v>75</v>
      </c>
      <c r="B180" s="1" t="s">
        <v>76</v>
      </c>
      <c r="C180" s="1">
        <v>14172</v>
      </c>
      <c r="D180" s="1">
        <v>8034564936</v>
      </c>
      <c r="E180" s="1" t="s">
        <v>251</v>
      </c>
      <c r="F180" s="27">
        <v>39800</v>
      </c>
      <c r="G180" s="13">
        <v>6</v>
      </c>
      <c r="H180" s="1">
        <v>1</v>
      </c>
      <c r="I180" s="14" t="str">
        <f t="array" ref="I180">INDEX('Language Codes'!B:B,MATCH(H180,'Language Codes'!A:A,0))</f>
        <v>Spanish</v>
      </c>
      <c r="J180" s="14" t="s">
        <v>65</v>
      </c>
      <c r="K180" s="15" t="str">
        <f t="array" ref="K180">IFERROR(INDEX('18-19 ELPAC Data'!C:C,MATCH(D180,'18-19 ELPAC Data'!B:B,0)),"")</f>
        <v/>
      </c>
      <c r="L180" s="16" t="str">
        <f t="shared" si="8"/>
        <v/>
      </c>
      <c r="M180" s="16">
        <f t="array" ref="M180">IFERROR(INDEX('18-19 ELPAC Data'!N:N,MATCH(D180,'18-19 ELPAC Data'!B:B,0)),"")</f>
        <v>0</v>
      </c>
      <c r="N180" s="16">
        <f t="array" ref="N180">IFERROR(INDEX('18-19 ELPAC Data'!Q:Q,MATCH(D180,'18-19 ELPAC Data'!B:B,0)),"")</f>
        <v>0</v>
      </c>
      <c r="O180" s="16" t="str">
        <f t="array" ref="O180">IFERROR(INDEX('18-19 ELPAC Data'!F:F,MATCH(D180,'18-19 ELPAC Data'!B:B,0)),"")</f>
        <v/>
      </c>
      <c r="P180" s="16" t="str">
        <f t="array" ref="P180">IFERROR(INDEX('18-19 ELPAC Data'!H:H,MATCH(D180,'18-19 ELPAC Data'!B:B,0)),"")</f>
        <v/>
      </c>
      <c r="Q180" s="16" t="str">
        <f t="array" ref="Q180">IFERROR(INDEX('18-19 ELPAC Data'!J:J,MATCH(D180,'18-19 ELPAC Data'!B:B,0)),"")</f>
        <v/>
      </c>
      <c r="R180" s="16" t="str">
        <f t="array" ref="R180">IFERROR(INDEX('18-19 ELPAC Data'!L:L,MATCH(D180,'18-19 ELPAC Data'!B:B,0)),"")</f>
        <v/>
      </c>
      <c r="S180" s="16" t="s">
        <v>65</v>
      </c>
      <c r="T180" s="17" t="str">
        <f t="shared" si="0"/>
        <v>Fall 20-21</v>
      </c>
      <c r="U180" s="24">
        <v>203</v>
      </c>
      <c r="V180" s="19" t="str">
        <f t="shared" si="1"/>
        <v>No</v>
      </c>
      <c r="W180" s="19" t="str">
        <f t="shared" si="2"/>
        <v>No</v>
      </c>
      <c r="X180" s="20" t="str">
        <f t="shared" si="3"/>
        <v>No</v>
      </c>
      <c r="Y180" s="21" t="str">
        <f t="array" ref="Y180">IF(OR(ISBLANK(Z180),Z180="N/A"),"",INDEX('ICA 20-21 ELA'!D:D,MATCH(D180,'ICA 20-21 ELA'!A:A,0)))</f>
        <v/>
      </c>
      <c r="Z180" s="21" t="s">
        <v>66</v>
      </c>
      <c r="AA180" s="21" t="s">
        <v>66</v>
      </c>
      <c r="AB180" s="16" t="str">
        <f t="shared" si="4"/>
        <v>No</v>
      </c>
      <c r="AC180" s="22" t="str">
        <f t="shared" si="5"/>
        <v>No</v>
      </c>
      <c r="AD180" s="19" t="str">
        <f t="array" ref="AD180">IF(ISBLANK(AE180),"",INDEX(WPAData!F:F,MATCH(C180,WPAData!A:A,0)))</f>
        <v/>
      </c>
      <c r="AE180" s="19"/>
      <c r="AF180" s="19" t="str">
        <f t="shared" si="6"/>
        <v>No</v>
      </c>
      <c r="AG180" s="15" t="str">
        <f t="array" ref="AG180">IFERROR(INDEX(LastEngGrade!G:G,MATCH(D180,LastEngGrade!A:A,0)),"")</f>
        <v>A-</v>
      </c>
      <c r="AH180" s="16" t="str">
        <f t="array" ref="AH180">IFERROR(INDEX(LastEngGrade!C:C,MATCH(D180,LastEngGrade!A:A,0)),"")</f>
        <v>Humanities 6</v>
      </c>
      <c r="AI180" s="22" t="str">
        <f t="array" ref="AI180">IFERROR(INDEX(LastEngGrade!F:F,MATCH(D180,LastEngGrade!A:A,0)),"")</f>
        <v>Q1</v>
      </c>
      <c r="AJ180" s="23">
        <f t="array" ref="AJ180">IFERROR(INDEX(CurrentYearGPA!C:C,MATCH(D180,CurrentYearGPA!B:B,0)),"")</f>
        <v>1.75</v>
      </c>
      <c r="AK180" s="23" t="str">
        <f t="shared" si="7"/>
        <v>No</v>
      </c>
    </row>
    <row r="181" spans="1:37" x14ac:dyDescent="0.2">
      <c r="A181" s="1" t="s">
        <v>75</v>
      </c>
      <c r="B181" s="1" t="s">
        <v>76</v>
      </c>
      <c r="C181" s="1">
        <v>13470</v>
      </c>
      <c r="D181" s="1">
        <v>4632643192</v>
      </c>
      <c r="E181" s="1" t="s">
        <v>252</v>
      </c>
      <c r="F181" s="12">
        <v>39557</v>
      </c>
      <c r="G181" s="13">
        <v>7</v>
      </c>
      <c r="H181" s="1">
        <v>1</v>
      </c>
      <c r="I181" s="14" t="str">
        <f t="array" ref="I181">INDEX('Language Codes'!B:B,MATCH(H181,'Language Codes'!A:A,0))</f>
        <v>Spanish</v>
      </c>
      <c r="J181" s="14" t="s">
        <v>65</v>
      </c>
      <c r="K181" s="15">
        <f t="array" ref="K181">IFERROR(INDEX('18-19 ELPAC Data'!C:C,MATCH(D181,'18-19 ELPAC Data'!B:B,0)),"")</f>
        <v>3</v>
      </c>
      <c r="L181" s="16" t="str">
        <f t="shared" si="8"/>
        <v>Spring 2019</v>
      </c>
      <c r="M181" s="16">
        <f t="array" ref="M181">IFERROR(INDEX('18-19 ELPAC Data'!N:N,MATCH(D181,'18-19 ELPAC Data'!B:B,0)),"")</f>
        <v>4</v>
      </c>
      <c r="N181" s="16">
        <f t="array" ref="N181">IFERROR(INDEX('18-19 ELPAC Data'!Q:Q,MATCH(D181,'18-19 ELPAC Data'!B:B,0)),"")</f>
        <v>2</v>
      </c>
      <c r="O181" s="16">
        <f t="array" ref="O181">IFERROR(INDEX('18-19 ELPAC Data'!F:F,MATCH(D181,'18-19 ELPAC Data'!B:B,0)),"")</f>
        <v>2</v>
      </c>
      <c r="P181" s="16">
        <f t="array" ref="P181">IFERROR(INDEX('18-19 ELPAC Data'!H:H,MATCH(D181,'18-19 ELPAC Data'!B:B,0)),"")</f>
        <v>3</v>
      </c>
      <c r="Q181" s="16">
        <f t="array" ref="Q181">IFERROR(INDEX('18-19 ELPAC Data'!J:J,MATCH(D181,'18-19 ELPAC Data'!B:B,0)),"")</f>
        <v>2</v>
      </c>
      <c r="R181" s="16">
        <f t="array" ref="R181">IFERROR(INDEX('18-19 ELPAC Data'!L:L,MATCH(D181,'18-19 ELPAC Data'!B:B,0)),"")</f>
        <v>2</v>
      </c>
      <c r="S181" s="16" t="s">
        <v>65</v>
      </c>
      <c r="T181" s="17" t="str">
        <f t="shared" si="0"/>
        <v>Fall 20-21</v>
      </c>
      <c r="U181" s="24">
        <v>220</v>
      </c>
      <c r="V181" s="19" t="str">
        <f t="shared" si="1"/>
        <v>Yes</v>
      </c>
      <c r="W181" s="19" t="str">
        <f t="shared" si="2"/>
        <v>No</v>
      </c>
      <c r="X181" s="20" t="str">
        <f t="shared" si="3"/>
        <v>No</v>
      </c>
      <c r="Y181" s="21" t="str">
        <f t="array" ref="Y181">IF(OR(ISBLANK(Z181),Z181="N/A"),"",INDEX('ICA 20-21 ELA'!D:D,MATCH(D181,'ICA 20-21 ELA'!A:A,0)))</f>
        <v/>
      </c>
      <c r="Z181" s="21" t="s">
        <v>66</v>
      </c>
      <c r="AA181" s="21" t="s">
        <v>66</v>
      </c>
      <c r="AB181" s="16" t="str">
        <f t="shared" si="4"/>
        <v>No</v>
      </c>
      <c r="AC181" s="22" t="str">
        <f t="shared" si="5"/>
        <v>No</v>
      </c>
      <c r="AD181" s="19" t="str">
        <f t="array" ref="AD181">IF(ISBLANK(AE181),"",INDEX(WPAData!F:F,MATCH(C181,WPAData!A:A,0)))</f>
        <v/>
      </c>
      <c r="AE181" s="19"/>
      <c r="AF181" s="19" t="str">
        <f t="shared" si="6"/>
        <v>No</v>
      </c>
      <c r="AG181" s="15" t="str">
        <f t="array" ref="AG181">IFERROR(INDEX(LastEngGrade!G:G,MATCH(D181,LastEngGrade!A:A,0)),"")</f>
        <v>A+</v>
      </c>
      <c r="AH181" s="16" t="str">
        <f t="array" ref="AH181">IFERROR(INDEX(LastEngGrade!C:C,MATCH(D181,LastEngGrade!A:A,0)),"")</f>
        <v>Humanities 7</v>
      </c>
      <c r="AI181" s="22" t="str">
        <f t="array" ref="AI181">IFERROR(INDEX(LastEngGrade!F:F,MATCH(D181,LastEngGrade!A:A,0)),"")</f>
        <v>Q1</v>
      </c>
      <c r="AJ181" s="23">
        <f t="array" ref="AJ181">IFERROR(INDEX(CurrentYearGPA!C:C,MATCH(D181,CurrentYearGPA!B:B,0)),"")</f>
        <v>3.67</v>
      </c>
      <c r="AK181" s="23" t="str">
        <f t="shared" si="7"/>
        <v>No</v>
      </c>
    </row>
    <row r="182" spans="1:37" x14ac:dyDescent="0.2">
      <c r="A182" s="1" t="s">
        <v>71</v>
      </c>
      <c r="B182" s="1" t="s">
        <v>72</v>
      </c>
      <c r="C182" s="1">
        <v>92038</v>
      </c>
      <c r="D182" s="1">
        <v>1638703528</v>
      </c>
      <c r="E182" s="1" t="s">
        <v>253</v>
      </c>
      <c r="F182" s="12">
        <v>38404</v>
      </c>
      <c r="G182" s="13">
        <v>10</v>
      </c>
      <c r="H182" s="1">
        <v>1</v>
      </c>
      <c r="I182" s="14" t="str">
        <f t="array" ref="I182">INDEX('Language Codes'!B:B,MATCH(H182,'Language Codes'!A:A,0))</f>
        <v>Spanish</v>
      </c>
      <c r="J182" s="14" t="s">
        <v>78</v>
      </c>
      <c r="K182" s="15">
        <f t="array" ref="K182">IFERROR(INDEX('18-19 ELPAC Data'!C:C,MATCH(D182,'18-19 ELPAC Data'!B:B,0)),"")</f>
        <v>3</v>
      </c>
      <c r="L182" s="16" t="str">
        <f t="shared" si="8"/>
        <v>Spring 2019</v>
      </c>
      <c r="M182" s="16">
        <f t="array" ref="M182">IFERROR(INDEX('18-19 ELPAC Data'!N:N,MATCH(D182,'18-19 ELPAC Data'!B:B,0)),"")</f>
        <v>3</v>
      </c>
      <c r="N182" s="16">
        <f t="array" ref="N182">IFERROR(INDEX('18-19 ELPAC Data'!Q:Q,MATCH(D182,'18-19 ELPAC Data'!B:B,0)),"")</f>
        <v>2</v>
      </c>
      <c r="O182" s="16">
        <f t="array" ref="O182">IFERROR(INDEX('18-19 ELPAC Data'!F:F,MATCH(D182,'18-19 ELPAC Data'!B:B,0)),"")</f>
        <v>2</v>
      </c>
      <c r="P182" s="16">
        <f t="array" ref="P182">IFERROR(INDEX('18-19 ELPAC Data'!H:H,MATCH(D182,'18-19 ELPAC Data'!B:B,0)),"")</f>
        <v>3</v>
      </c>
      <c r="Q182" s="16">
        <f t="array" ref="Q182">IFERROR(INDEX('18-19 ELPAC Data'!J:J,MATCH(D182,'18-19 ELPAC Data'!B:B,0)),"")</f>
        <v>1</v>
      </c>
      <c r="R182" s="16">
        <f t="array" ref="R182">IFERROR(INDEX('18-19 ELPAC Data'!L:L,MATCH(D182,'18-19 ELPAC Data'!B:B,0)),"")</f>
        <v>2</v>
      </c>
      <c r="S182" s="16" t="s">
        <v>65</v>
      </c>
      <c r="T182" s="17" t="str">
        <f t="shared" si="0"/>
        <v/>
      </c>
      <c r="U182" s="24" t="s">
        <v>66</v>
      </c>
      <c r="V182" s="19" t="str">
        <f t="shared" si="1"/>
        <v>No</v>
      </c>
      <c r="W182" s="19" t="str">
        <f t="shared" si="2"/>
        <v>No</v>
      </c>
      <c r="X182" s="20" t="str">
        <f t="shared" si="3"/>
        <v>No</v>
      </c>
      <c r="Y182" s="25">
        <f t="array" ref="Y182">IF(OR(ISBLANK(Z182),Z182="N/A"),"",INDEX('ICA 20-21 ELA'!D:D,MATCH(D182,'ICA 20-21 ELA'!A:A,0)))</f>
        <v>44084</v>
      </c>
      <c r="Z182" s="21">
        <v>2379</v>
      </c>
      <c r="AA182" s="21">
        <v>-192</v>
      </c>
      <c r="AB182" s="16" t="str">
        <f t="shared" si="4"/>
        <v>No</v>
      </c>
      <c r="AC182" s="22" t="str">
        <f t="shared" si="5"/>
        <v>No</v>
      </c>
      <c r="AD182" s="26">
        <f t="array" ref="AD182">IF(ISBLANK(AE182),"",INDEX(WPAData!F:F,MATCH(C182,WPAData!A:A,0)))</f>
        <v>44120</v>
      </c>
      <c r="AE182" s="24">
        <v>1</v>
      </c>
      <c r="AF182" s="19" t="str">
        <f t="shared" si="6"/>
        <v>No</v>
      </c>
      <c r="AG182" s="15" t="str">
        <f t="array" ref="AG182">IFERROR(INDEX(LastEngGrade!G:G,MATCH(D182,LastEngGrade!A:A,0)),"")</f>
        <v>F+</v>
      </c>
      <c r="AH182" s="16" t="str">
        <f t="array" ref="AH182">IFERROR(INDEX(LastEngGrade!C:C,MATCH(D182,LastEngGrade!A:A,0)),"")</f>
        <v>English II</v>
      </c>
      <c r="AI182" s="22" t="str">
        <f t="array" ref="AI182">IFERROR(INDEX(LastEngGrade!F:F,MATCH(D182,LastEngGrade!A:A,0)),"")</f>
        <v>Q1</v>
      </c>
      <c r="AJ182" s="23">
        <f t="array" ref="AJ182">IFERROR(INDEX(CurrentYearGPA!C:C,MATCH(D182,CurrentYearGPA!B:B,0)),"")</f>
        <v>1.7</v>
      </c>
      <c r="AK182" s="23" t="str">
        <f t="shared" si="7"/>
        <v>No</v>
      </c>
    </row>
    <row r="183" spans="1:37" x14ac:dyDescent="0.2">
      <c r="A183" s="1" t="s">
        <v>75</v>
      </c>
      <c r="B183" s="1" t="s">
        <v>76</v>
      </c>
      <c r="C183" s="1">
        <v>14096</v>
      </c>
      <c r="D183" s="1">
        <v>2736195276</v>
      </c>
      <c r="E183" s="1" t="s">
        <v>254</v>
      </c>
      <c r="F183" s="12">
        <v>40051</v>
      </c>
      <c r="G183" s="13">
        <v>6</v>
      </c>
      <c r="H183" s="1">
        <v>1</v>
      </c>
      <c r="I183" s="14" t="str">
        <f t="array" ref="I183">INDEX('Language Codes'!B:B,MATCH(H183,'Language Codes'!A:A,0))</f>
        <v>Spanish</v>
      </c>
      <c r="J183" s="14" t="s">
        <v>65</v>
      </c>
      <c r="K183" s="15" t="str">
        <f t="array" ref="K183">IFERROR(INDEX('18-19 ELPAC Data'!C:C,MATCH(D183,'18-19 ELPAC Data'!B:B,0)),"")</f>
        <v/>
      </c>
      <c r="L183" s="16" t="str">
        <f t="shared" si="8"/>
        <v/>
      </c>
      <c r="M183" s="16">
        <f t="array" ref="M183">IFERROR(INDEX('18-19 ELPAC Data'!N:N,MATCH(D183,'18-19 ELPAC Data'!B:B,0)),"")</f>
        <v>0</v>
      </c>
      <c r="N183" s="16">
        <f t="array" ref="N183">IFERROR(INDEX('18-19 ELPAC Data'!Q:Q,MATCH(D183,'18-19 ELPAC Data'!B:B,0)),"")</f>
        <v>0</v>
      </c>
      <c r="O183" s="16" t="str">
        <f t="array" ref="O183">IFERROR(INDEX('18-19 ELPAC Data'!F:F,MATCH(D183,'18-19 ELPAC Data'!B:B,0)),"")</f>
        <v/>
      </c>
      <c r="P183" s="16" t="str">
        <f t="array" ref="P183">IFERROR(INDEX('18-19 ELPAC Data'!H:H,MATCH(D183,'18-19 ELPAC Data'!B:B,0)),"")</f>
        <v/>
      </c>
      <c r="Q183" s="16" t="str">
        <f t="array" ref="Q183">IFERROR(INDEX('18-19 ELPAC Data'!J:J,MATCH(D183,'18-19 ELPAC Data'!B:B,0)),"")</f>
        <v/>
      </c>
      <c r="R183" s="16" t="str">
        <f t="array" ref="R183">IFERROR(INDEX('18-19 ELPAC Data'!L:L,MATCH(D183,'18-19 ELPAC Data'!B:B,0)),"")</f>
        <v/>
      </c>
      <c r="S183" s="16" t="s">
        <v>65</v>
      </c>
      <c r="T183" s="17" t="str">
        <f t="shared" si="0"/>
        <v>Fall 20-21</v>
      </c>
      <c r="U183" s="24">
        <v>202</v>
      </c>
      <c r="V183" s="19" t="str">
        <f t="shared" si="1"/>
        <v>No</v>
      </c>
      <c r="W183" s="19" t="str">
        <f t="shared" si="2"/>
        <v>No</v>
      </c>
      <c r="X183" s="20" t="str">
        <f t="shared" si="3"/>
        <v>No</v>
      </c>
      <c r="Y183" s="21" t="str">
        <f t="array" ref="Y183">IF(OR(ISBLANK(Z183),Z183="N/A"),"",INDEX('ICA 20-21 ELA'!D:D,MATCH(D183,'ICA 20-21 ELA'!A:A,0)))</f>
        <v/>
      </c>
      <c r="Z183" s="21" t="s">
        <v>66</v>
      </c>
      <c r="AA183" s="21" t="s">
        <v>66</v>
      </c>
      <c r="AB183" s="16" t="str">
        <f t="shared" si="4"/>
        <v>No</v>
      </c>
      <c r="AC183" s="22" t="str">
        <f t="shared" si="5"/>
        <v>No</v>
      </c>
      <c r="AD183" s="19" t="str">
        <f t="array" ref="AD183">IF(ISBLANK(AE183),"",INDEX(WPAData!F:F,MATCH(C183,WPAData!A:A,0)))</f>
        <v/>
      </c>
      <c r="AE183" s="19"/>
      <c r="AF183" s="19" t="str">
        <f t="shared" si="6"/>
        <v>No</v>
      </c>
      <c r="AG183" s="15" t="str">
        <f t="array" ref="AG183">IFERROR(INDEX(LastEngGrade!G:G,MATCH(D183,LastEngGrade!A:A,0)),"")</f>
        <v>F</v>
      </c>
      <c r="AH183" s="16" t="str">
        <f t="array" ref="AH183">IFERROR(INDEX(LastEngGrade!C:C,MATCH(D183,LastEngGrade!A:A,0)),"")</f>
        <v>Humanities 6</v>
      </c>
      <c r="AI183" s="22" t="str">
        <f t="array" ref="AI183">IFERROR(INDEX(LastEngGrade!F:F,MATCH(D183,LastEngGrade!A:A,0)),"")</f>
        <v>Q1</v>
      </c>
      <c r="AJ183" s="23">
        <f t="array" ref="AJ183">IFERROR(INDEX(CurrentYearGPA!C:C,MATCH(D183,CurrentYearGPA!B:B,0)),"")</f>
        <v>0</v>
      </c>
      <c r="AK183" s="23" t="str">
        <f t="shared" si="7"/>
        <v>No</v>
      </c>
    </row>
    <row r="184" spans="1:37" x14ac:dyDescent="0.2">
      <c r="A184" s="1" t="s">
        <v>62</v>
      </c>
      <c r="B184" s="1" t="s">
        <v>63</v>
      </c>
      <c r="C184" s="1">
        <v>13968</v>
      </c>
      <c r="D184" s="1">
        <v>2526967348</v>
      </c>
      <c r="E184" s="1" t="s">
        <v>255</v>
      </c>
      <c r="F184" s="12">
        <v>39252</v>
      </c>
      <c r="G184" s="13">
        <v>8</v>
      </c>
      <c r="H184" s="1">
        <v>1</v>
      </c>
      <c r="I184" s="14" t="str">
        <f t="array" ref="I184">INDEX('Language Codes'!B:B,MATCH(H184,'Language Codes'!A:A,0))</f>
        <v>Spanish</v>
      </c>
      <c r="J184" s="14" t="s">
        <v>78</v>
      </c>
      <c r="K184" s="15">
        <f t="array" ref="K184">IFERROR(INDEX('18-19 ELPAC Data'!C:C,MATCH(D184,'18-19 ELPAC Data'!B:B,0)),"")</f>
        <v>2</v>
      </c>
      <c r="L184" s="16" t="str">
        <f t="shared" si="8"/>
        <v>Spring 2019</v>
      </c>
      <c r="M184" s="16">
        <f t="array" ref="M184">IFERROR(INDEX('18-19 ELPAC Data'!N:N,MATCH(D184,'18-19 ELPAC Data'!B:B,0)),"")</f>
        <v>3</v>
      </c>
      <c r="N184" s="16">
        <f t="array" ref="N184">IFERROR(INDEX('18-19 ELPAC Data'!Q:Q,MATCH(D184,'18-19 ELPAC Data'!B:B,0)),"")</f>
        <v>2</v>
      </c>
      <c r="O184" s="16">
        <f t="array" ref="O184">IFERROR(INDEX('18-19 ELPAC Data'!F:F,MATCH(D184,'18-19 ELPAC Data'!B:B,0)),"")</f>
        <v>1</v>
      </c>
      <c r="P184" s="16">
        <f t="array" ref="P184">IFERROR(INDEX('18-19 ELPAC Data'!H:H,MATCH(D184,'18-19 ELPAC Data'!B:B,0)),"")</f>
        <v>3</v>
      </c>
      <c r="Q184" s="16">
        <f t="array" ref="Q184">IFERROR(INDEX('18-19 ELPAC Data'!J:J,MATCH(D184,'18-19 ELPAC Data'!B:B,0)),"")</f>
        <v>1</v>
      </c>
      <c r="R184" s="16">
        <f t="array" ref="R184">IFERROR(INDEX('18-19 ELPAC Data'!L:L,MATCH(D184,'18-19 ELPAC Data'!B:B,0)),"")</f>
        <v>2</v>
      </c>
      <c r="S184" s="16" t="s">
        <v>65</v>
      </c>
      <c r="T184" s="17" t="str">
        <f t="shared" si="0"/>
        <v>Fall 20-21</v>
      </c>
      <c r="U184" s="24">
        <v>191</v>
      </c>
      <c r="V184" s="19" t="str">
        <f t="shared" si="1"/>
        <v>No</v>
      </c>
      <c r="W184" s="19" t="str">
        <f t="shared" si="2"/>
        <v>No</v>
      </c>
      <c r="X184" s="20" t="str">
        <f t="shared" si="3"/>
        <v>No</v>
      </c>
      <c r="Y184" s="21" t="str">
        <f t="array" ref="Y184">IF(OR(ISBLANK(Z184),Z184="N/A"),"",INDEX('ICA 20-21 ELA'!D:D,MATCH(D184,'ICA 20-21 ELA'!A:A,0)))</f>
        <v/>
      </c>
      <c r="Z184" s="21" t="s">
        <v>66</v>
      </c>
      <c r="AA184" s="21" t="s">
        <v>66</v>
      </c>
      <c r="AB184" s="16" t="str">
        <f t="shared" si="4"/>
        <v>No</v>
      </c>
      <c r="AC184" s="22" t="str">
        <f t="shared" si="5"/>
        <v>No</v>
      </c>
      <c r="AD184" s="19" t="str">
        <f t="array" ref="AD184">IF(ISBLANK(AE184),"",INDEX(WPAData!F:F,MATCH(C184,WPAData!A:A,0)))</f>
        <v/>
      </c>
      <c r="AE184" s="19"/>
      <c r="AF184" s="19" t="str">
        <f t="shared" si="6"/>
        <v>No</v>
      </c>
      <c r="AG184" s="15" t="str">
        <f t="array" ref="AG184">IFERROR(INDEX(LastEngGrade!G:G,MATCH(D184,LastEngGrade!A:A,0)),"")</f>
        <v>F</v>
      </c>
      <c r="AH184" s="16" t="str">
        <f t="array" ref="AH184">IFERROR(INDEX(LastEngGrade!C:C,MATCH(D184,LastEngGrade!A:A,0)),"")</f>
        <v>Humanities 8</v>
      </c>
      <c r="AI184" s="22" t="str">
        <f t="array" ref="AI184">IFERROR(INDEX(LastEngGrade!F:F,MATCH(D184,LastEngGrade!A:A,0)),"")</f>
        <v>Q1</v>
      </c>
      <c r="AJ184" s="23">
        <f t="array" ref="AJ184">IFERROR(INDEX(CurrentYearGPA!C:C,MATCH(D184,CurrentYearGPA!B:B,0)),"")</f>
        <v>1.67</v>
      </c>
      <c r="AK184" s="23" t="str">
        <f t="shared" si="7"/>
        <v>No</v>
      </c>
    </row>
    <row r="185" spans="1:37" x14ac:dyDescent="0.2">
      <c r="A185" s="1" t="s">
        <v>71</v>
      </c>
      <c r="B185" s="1" t="s">
        <v>72</v>
      </c>
      <c r="C185" s="1">
        <v>14413</v>
      </c>
      <c r="D185" s="1">
        <v>3670930078</v>
      </c>
      <c r="E185" s="1" t="s">
        <v>256</v>
      </c>
      <c r="F185" s="12">
        <v>38764</v>
      </c>
      <c r="G185" s="13">
        <v>9</v>
      </c>
      <c r="H185" s="1">
        <v>1</v>
      </c>
      <c r="I185" s="14" t="str">
        <f t="array" ref="I185">INDEX('Language Codes'!B:B,MATCH(H185,'Language Codes'!A:A,0))</f>
        <v>Spanish</v>
      </c>
      <c r="J185" s="14" t="s">
        <v>78</v>
      </c>
      <c r="K185" s="15" t="str">
        <f t="array" ref="K185">IFERROR(INDEX('18-19 ELPAC Data'!C:C,MATCH(D185,'18-19 ELPAC Data'!B:B,0)),"")</f>
        <v/>
      </c>
      <c r="L185" s="16" t="str">
        <f t="shared" si="8"/>
        <v/>
      </c>
      <c r="M185" s="16">
        <f t="array" ref="M185">IFERROR(INDEX('18-19 ELPAC Data'!N:N,MATCH(D185,'18-19 ELPAC Data'!B:B,0)),"")</f>
        <v>0</v>
      </c>
      <c r="N185" s="16">
        <f t="array" ref="N185">IFERROR(INDEX('18-19 ELPAC Data'!Q:Q,MATCH(D185,'18-19 ELPAC Data'!B:B,0)),"")</f>
        <v>0</v>
      </c>
      <c r="O185" s="16" t="str">
        <f t="array" ref="O185">IFERROR(INDEX('18-19 ELPAC Data'!F:F,MATCH(D185,'18-19 ELPAC Data'!B:B,0)),"")</f>
        <v/>
      </c>
      <c r="P185" s="16" t="str">
        <f t="array" ref="P185">IFERROR(INDEX('18-19 ELPAC Data'!H:H,MATCH(D185,'18-19 ELPAC Data'!B:B,0)),"")</f>
        <v/>
      </c>
      <c r="Q185" s="16" t="str">
        <f t="array" ref="Q185">IFERROR(INDEX('18-19 ELPAC Data'!J:J,MATCH(D185,'18-19 ELPAC Data'!B:B,0)),"")</f>
        <v/>
      </c>
      <c r="R185" s="16" t="str">
        <f t="array" ref="R185">IFERROR(INDEX('18-19 ELPAC Data'!L:L,MATCH(D185,'18-19 ELPAC Data'!B:B,0)),"")</f>
        <v/>
      </c>
      <c r="S185" s="16" t="s">
        <v>65</v>
      </c>
      <c r="T185" s="17" t="str">
        <f t="shared" si="0"/>
        <v/>
      </c>
      <c r="U185" s="24" t="s">
        <v>66</v>
      </c>
      <c r="V185" s="19" t="str">
        <f t="shared" si="1"/>
        <v>No</v>
      </c>
      <c r="W185" s="19" t="str">
        <f t="shared" si="2"/>
        <v>No</v>
      </c>
      <c r="X185" s="20" t="str">
        <f t="shared" si="3"/>
        <v>No</v>
      </c>
      <c r="Y185" s="21" t="str">
        <f t="array" ref="Y185">IF(OR(ISBLANK(Z185),Z185="N/A"),"",INDEX('ICA 20-21 ELA'!D:D,MATCH(D185,'ICA 20-21 ELA'!A:A,0)))</f>
        <v/>
      </c>
      <c r="Z185" s="16"/>
      <c r="AA185" s="16"/>
      <c r="AB185" s="16" t="str">
        <f t="shared" si="4"/>
        <v>No</v>
      </c>
      <c r="AC185" s="22" t="str">
        <f t="shared" si="5"/>
        <v>No</v>
      </c>
      <c r="AD185" s="26">
        <f t="array" ref="AD185">IF(ISBLANK(AE185),"",INDEX(WPAData!F:F,MATCH(C185,WPAData!A:A,0)))</f>
        <v>44123</v>
      </c>
      <c r="AE185" s="24">
        <v>1</v>
      </c>
      <c r="AF185" s="19" t="str">
        <f t="shared" si="6"/>
        <v>No</v>
      </c>
      <c r="AG185" s="15" t="str">
        <f t="array" ref="AG185">IFERROR(INDEX(LastEngGrade!G:G,MATCH(D185,LastEngGrade!A:A,0)),"")</f>
        <v>A</v>
      </c>
      <c r="AH185" s="16" t="str">
        <f t="array" ref="AH185">IFERROR(INDEX(LastEngGrade!C:C,MATCH(D185,LastEngGrade!A:A,0)),"")</f>
        <v>English I</v>
      </c>
      <c r="AI185" s="22" t="str">
        <f t="array" ref="AI185">IFERROR(INDEX(LastEngGrade!F:F,MATCH(D185,LastEngGrade!A:A,0)),"")</f>
        <v>Q1</v>
      </c>
      <c r="AJ185" s="23">
        <f t="array" ref="AJ185">IFERROR(INDEX(CurrentYearGPA!C:C,MATCH(D185,CurrentYearGPA!B:B,0)),"")</f>
        <v>2</v>
      </c>
      <c r="AK185" s="23" t="str">
        <f t="shared" si="7"/>
        <v>No</v>
      </c>
    </row>
    <row r="186" spans="1:37" x14ac:dyDescent="0.2">
      <c r="A186" s="1" t="s">
        <v>75</v>
      </c>
      <c r="B186" s="1" t="s">
        <v>76</v>
      </c>
      <c r="C186" s="1">
        <v>13166</v>
      </c>
      <c r="D186" s="1">
        <v>5799057164</v>
      </c>
      <c r="E186" s="1" t="s">
        <v>257</v>
      </c>
      <c r="F186" s="27">
        <v>39381</v>
      </c>
      <c r="G186" s="13">
        <v>8</v>
      </c>
      <c r="H186" s="1">
        <v>1</v>
      </c>
      <c r="I186" s="14" t="str">
        <f t="array" ref="I186">INDEX('Language Codes'!B:B,MATCH(H186,'Language Codes'!A:A,0))</f>
        <v>Spanish</v>
      </c>
      <c r="J186" s="14" t="s">
        <v>65</v>
      </c>
      <c r="K186" s="15">
        <f t="array" ref="K186">IFERROR(INDEX('18-19 ELPAC Data'!C:C,MATCH(D186,'18-19 ELPAC Data'!B:B,0)),"")</f>
        <v>2</v>
      </c>
      <c r="L186" s="16" t="str">
        <f t="shared" si="8"/>
        <v>Spring 2019</v>
      </c>
      <c r="M186" s="16">
        <f t="array" ref="M186">IFERROR(INDEX('18-19 ELPAC Data'!N:N,MATCH(D186,'18-19 ELPAC Data'!B:B,0)),"")</f>
        <v>2</v>
      </c>
      <c r="N186" s="16">
        <f t="array" ref="N186">IFERROR(INDEX('18-19 ELPAC Data'!Q:Q,MATCH(D186,'18-19 ELPAC Data'!B:B,0)),"")</f>
        <v>2</v>
      </c>
      <c r="O186" s="16">
        <f t="array" ref="O186">IFERROR(INDEX('18-19 ELPAC Data'!F:F,MATCH(D186,'18-19 ELPAC Data'!B:B,0)),"")</f>
        <v>2</v>
      </c>
      <c r="P186" s="16">
        <f t="array" ref="P186">IFERROR(INDEX('18-19 ELPAC Data'!H:H,MATCH(D186,'18-19 ELPAC Data'!B:B,0)),"")</f>
        <v>2</v>
      </c>
      <c r="Q186" s="16">
        <f t="array" ref="Q186">IFERROR(INDEX('18-19 ELPAC Data'!J:J,MATCH(D186,'18-19 ELPAC Data'!B:B,0)),"")</f>
        <v>1</v>
      </c>
      <c r="R186" s="16">
        <f t="array" ref="R186">IFERROR(INDEX('18-19 ELPAC Data'!L:L,MATCH(D186,'18-19 ELPAC Data'!B:B,0)),"")</f>
        <v>2</v>
      </c>
      <c r="S186" s="16" t="s">
        <v>65</v>
      </c>
      <c r="T186" s="17" t="str">
        <f t="shared" si="0"/>
        <v>Fall 20-21</v>
      </c>
      <c r="U186" s="24">
        <v>204</v>
      </c>
      <c r="V186" s="19" t="str">
        <f t="shared" si="1"/>
        <v>No</v>
      </c>
      <c r="W186" s="19" t="str">
        <f t="shared" si="2"/>
        <v>No</v>
      </c>
      <c r="X186" s="20" t="str">
        <f t="shared" si="3"/>
        <v>No</v>
      </c>
      <c r="Y186" s="21" t="str">
        <f t="array" ref="Y186">IF(OR(ISBLANK(Z186),Z186="N/A"),"",INDEX('ICA 20-21 ELA'!D:D,MATCH(D186,'ICA 20-21 ELA'!A:A,0)))</f>
        <v/>
      </c>
      <c r="Z186" s="21" t="s">
        <v>66</v>
      </c>
      <c r="AA186" s="21" t="s">
        <v>66</v>
      </c>
      <c r="AB186" s="16" t="str">
        <f t="shared" si="4"/>
        <v>No</v>
      </c>
      <c r="AC186" s="22" t="str">
        <f t="shared" si="5"/>
        <v>No</v>
      </c>
      <c r="AD186" s="19" t="str">
        <f t="array" ref="AD186">IF(ISBLANK(AE186),"",INDEX(WPAData!F:F,MATCH(C186,WPAData!A:A,0)))</f>
        <v/>
      </c>
      <c r="AE186" s="19"/>
      <c r="AF186" s="19" t="str">
        <f t="shared" si="6"/>
        <v>No</v>
      </c>
      <c r="AG186" s="15" t="str">
        <f t="array" ref="AG186">IFERROR(INDEX(LastEngGrade!G:G,MATCH(D186,LastEngGrade!A:A,0)),"")</f>
        <v>A-</v>
      </c>
      <c r="AH186" s="16" t="str">
        <f t="array" ref="AH186">IFERROR(INDEX(LastEngGrade!C:C,MATCH(D186,LastEngGrade!A:A,0)),"")</f>
        <v>Humanities 8</v>
      </c>
      <c r="AI186" s="22" t="str">
        <f t="array" ref="AI186">IFERROR(INDEX(LastEngGrade!F:F,MATCH(D186,LastEngGrade!A:A,0)),"")</f>
        <v>Q1</v>
      </c>
      <c r="AJ186" s="23">
        <f t="array" ref="AJ186">IFERROR(INDEX(CurrentYearGPA!C:C,MATCH(D186,CurrentYearGPA!B:B,0)),"")</f>
        <v>3</v>
      </c>
      <c r="AK186" s="23" t="str">
        <f t="shared" si="7"/>
        <v>No</v>
      </c>
    </row>
    <row r="187" spans="1:37" x14ac:dyDescent="0.2">
      <c r="A187" s="1" t="s">
        <v>75</v>
      </c>
      <c r="B187" s="1" t="s">
        <v>76</v>
      </c>
      <c r="C187" s="1">
        <v>14067</v>
      </c>
      <c r="D187" s="1">
        <v>1572214735</v>
      </c>
      <c r="E187" s="1" t="s">
        <v>258</v>
      </c>
      <c r="F187" s="12">
        <v>39356</v>
      </c>
      <c r="G187" s="13">
        <v>7</v>
      </c>
      <c r="H187" s="1">
        <v>1</v>
      </c>
      <c r="I187" s="14" t="str">
        <f t="array" ref="I187">INDEX('Language Codes'!B:B,MATCH(H187,'Language Codes'!A:A,0))</f>
        <v>Spanish</v>
      </c>
      <c r="J187" s="14" t="s">
        <v>65</v>
      </c>
      <c r="K187" s="15">
        <f t="array" ref="K187">IFERROR(INDEX('18-19 ELPAC Data'!C:C,MATCH(D187,'18-19 ELPAC Data'!B:B,0)),"")</f>
        <v>2</v>
      </c>
      <c r="L187" s="16" t="str">
        <f t="shared" si="8"/>
        <v>Spring 2019</v>
      </c>
      <c r="M187" s="16">
        <f t="array" ref="M187">IFERROR(INDEX('18-19 ELPAC Data'!N:N,MATCH(D187,'18-19 ELPAC Data'!B:B,0)),"")</f>
        <v>3</v>
      </c>
      <c r="N187" s="16">
        <f t="array" ref="N187">IFERROR(INDEX('18-19 ELPAC Data'!Q:Q,MATCH(D187,'18-19 ELPAC Data'!B:B,0)),"")</f>
        <v>1</v>
      </c>
      <c r="O187" s="16">
        <f t="array" ref="O187">IFERROR(INDEX('18-19 ELPAC Data'!F:F,MATCH(D187,'18-19 ELPAC Data'!B:B,0)),"")</f>
        <v>2</v>
      </c>
      <c r="P187" s="16">
        <f t="array" ref="P187">IFERROR(INDEX('18-19 ELPAC Data'!H:H,MATCH(D187,'18-19 ELPAC Data'!B:B,0)),"")</f>
        <v>2</v>
      </c>
      <c r="Q187" s="16">
        <f t="array" ref="Q187">IFERROR(INDEX('18-19 ELPAC Data'!J:J,MATCH(D187,'18-19 ELPAC Data'!B:B,0)),"")</f>
        <v>1</v>
      </c>
      <c r="R187" s="16">
        <f t="array" ref="R187">IFERROR(INDEX('18-19 ELPAC Data'!L:L,MATCH(D187,'18-19 ELPAC Data'!B:B,0)),"")</f>
        <v>2</v>
      </c>
      <c r="S187" s="16" t="s">
        <v>65</v>
      </c>
      <c r="T187" s="17" t="str">
        <f t="shared" si="0"/>
        <v/>
      </c>
      <c r="U187" s="18"/>
      <c r="V187" s="19" t="str">
        <f t="shared" si="1"/>
        <v>No</v>
      </c>
      <c r="W187" s="19" t="str">
        <f t="shared" si="2"/>
        <v>No</v>
      </c>
      <c r="X187" s="20" t="str">
        <f t="shared" si="3"/>
        <v>No</v>
      </c>
      <c r="Y187" s="21" t="str">
        <f t="array" ref="Y187">IF(OR(ISBLANK(Z187),Z187="N/A"),"",INDEX('ICA 20-21 ELA'!D:D,MATCH(D187,'ICA 20-21 ELA'!A:A,0)))</f>
        <v/>
      </c>
      <c r="Z187" s="21" t="s">
        <v>66</v>
      </c>
      <c r="AA187" s="21" t="s">
        <v>66</v>
      </c>
      <c r="AB187" s="16" t="str">
        <f t="shared" si="4"/>
        <v>No</v>
      </c>
      <c r="AC187" s="22" t="str">
        <f t="shared" si="5"/>
        <v>No</v>
      </c>
      <c r="AD187" s="19" t="str">
        <f t="array" ref="AD187">IF(ISBLANK(AE187),"",INDEX(WPAData!F:F,MATCH(C187,WPAData!A:A,0)))</f>
        <v/>
      </c>
      <c r="AE187" s="19"/>
      <c r="AF187" s="19" t="str">
        <f t="shared" si="6"/>
        <v>No</v>
      </c>
      <c r="AG187" s="15" t="str">
        <f t="array" ref="AG187">IFERROR(INDEX(LastEngGrade!G:G,MATCH(D187,LastEngGrade!A:A,0)),"")</f>
        <v>F</v>
      </c>
      <c r="AH187" s="16" t="str">
        <f t="array" ref="AH187">IFERROR(INDEX(LastEngGrade!C:C,MATCH(D187,LastEngGrade!A:A,0)),"")</f>
        <v>Humanities 7</v>
      </c>
      <c r="AI187" s="22" t="str">
        <f t="array" ref="AI187">IFERROR(INDEX(LastEngGrade!F:F,MATCH(D187,LastEngGrade!A:A,0)),"")</f>
        <v>Q1</v>
      </c>
      <c r="AJ187" s="23">
        <f t="array" ref="AJ187">IFERROR(INDEX(CurrentYearGPA!C:C,MATCH(D187,CurrentYearGPA!B:B,0)),"")</f>
        <v>0.67</v>
      </c>
      <c r="AK187" s="23" t="str">
        <f t="shared" si="7"/>
        <v>No</v>
      </c>
    </row>
    <row r="188" spans="1:37" x14ac:dyDescent="0.2">
      <c r="A188" s="1" t="s">
        <v>62</v>
      </c>
      <c r="B188" s="1" t="s">
        <v>63</v>
      </c>
      <c r="C188" s="1">
        <v>13389</v>
      </c>
      <c r="D188" s="1">
        <v>6557712311</v>
      </c>
      <c r="E188" s="1" t="s">
        <v>259</v>
      </c>
      <c r="F188" s="12">
        <v>39996</v>
      </c>
      <c r="G188" s="13">
        <v>6</v>
      </c>
      <c r="H188" s="1">
        <v>1</v>
      </c>
      <c r="I188" s="14" t="str">
        <f t="array" ref="I188">INDEX('Language Codes'!B:B,MATCH(H188,'Language Codes'!A:A,0))</f>
        <v>Spanish</v>
      </c>
      <c r="J188" s="14" t="s">
        <v>78</v>
      </c>
      <c r="K188" s="15">
        <f t="array" ref="K188">IFERROR(INDEX('18-19 ELPAC Data'!C:C,MATCH(D188,'18-19 ELPAC Data'!B:B,0)),"")</f>
        <v>2</v>
      </c>
      <c r="L188" s="16" t="str">
        <f t="shared" si="8"/>
        <v>Spring 2019</v>
      </c>
      <c r="M188" s="16">
        <f t="array" ref="M188">IFERROR(INDEX('18-19 ELPAC Data'!N:N,MATCH(D188,'18-19 ELPAC Data'!B:B,0)),"")</f>
        <v>2</v>
      </c>
      <c r="N188" s="16">
        <f t="array" ref="N188">IFERROR(INDEX('18-19 ELPAC Data'!Q:Q,MATCH(D188,'18-19 ELPAC Data'!B:B,0)),"")</f>
        <v>2</v>
      </c>
      <c r="O188" s="16">
        <f t="array" ref="O188">IFERROR(INDEX('18-19 ELPAC Data'!F:F,MATCH(D188,'18-19 ELPAC Data'!B:B,0)),"")</f>
        <v>2</v>
      </c>
      <c r="P188" s="16">
        <f t="array" ref="P188">IFERROR(INDEX('18-19 ELPAC Data'!H:H,MATCH(D188,'18-19 ELPAC Data'!B:B,0)),"")</f>
        <v>2</v>
      </c>
      <c r="Q188" s="16">
        <f t="array" ref="Q188">IFERROR(INDEX('18-19 ELPAC Data'!J:J,MATCH(D188,'18-19 ELPAC Data'!B:B,0)),"")</f>
        <v>1</v>
      </c>
      <c r="R188" s="16">
        <f t="array" ref="R188">IFERROR(INDEX('18-19 ELPAC Data'!L:L,MATCH(D188,'18-19 ELPAC Data'!B:B,0)),"")</f>
        <v>2</v>
      </c>
      <c r="S188" s="16" t="s">
        <v>65</v>
      </c>
      <c r="T188" s="17" t="str">
        <f t="shared" si="0"/>
        <v>Fall 20-21</v>
      </c>
      <c r="U188" s="24">
        <v>188</v>
      </c>
      <c r="V188" s="19" t="str">
        <f t="shared" si="1"/>
        <v>No</v>
      </c>
      <c r="W188" s="19" t="str">
        <f t="shared" si="2"/>
        <v>No</v>
      </c>
      <c r="X188" s="20" t="str">
        <f t="shared" si="3"/>
        <v>No</v>
      </c>
      <c r="Y188" s="21" t="str">
        <f t="array" ref="Y188">IF(OR(ISBLANK(Z188),Z188="N/A"),"",INDEX('ICA 20-21 ELA'!D:D,MATCH(D188,'ICA 20-21 ELA'!A:A,0)))</f>
        <v/>
      </c>
      <c r="Z188" s="21" t="s">
        <v>66</v>
      </c>
      <c r="AA188" s="21" t="s">
        <v>66</v>
      </c>
      <c r="AB188" s="16" t="str">
        <f t="shared" si="4"/>
        <v>No</v>
      </c>
      <c r="AC188" s="22" t="str">
        <f t="shared" si="5"/>
        <v>No</v>
      </c>
      <c r="AD188" s="19" t="str">
        <f t="array" ref="AD188">IF(ISBLANK(AE188),"",INDEX(WPAData!F:F,MATCH(C188,WPAData!A:A,0)))</f>
        <v/>
      </c>
      <c r="AE188" s="19"/>
      <c r="AF188" s="19" t="str">
        <f t="shared" si="6"/>
        <v>No</v>
      </c>
      <c r="AG188" s="15" t="str">
        <f t="array" ref="AG188">IFERROR(INDEX(LastEngGrade!G:G,MATCH(D188,LastEngGrade!A:A,0)),"")</f>
        <v>C+</v>
      </c>
      <c r="AH188" s="16" t="str">
        <f t="array" ref="AH188">IFERROR(INDEX(LastEngGrade!C:C,MATCH(D188,LastEngGrade!A:A,0)),"")</f>
        <v>Humanities 6</v>
      </c>
      <c r="AI188" s="22" t="str">
        <f t="array" ref="AI188">IFERROR(INDEX(LastEngGrade!F:F,MATCH(D188,LastEngGrade!A:A,0)),"")</f>
        <v>Q1</v>
      </c>
      <c r="AJ188" s="23">
        <f t="array" ref="AJ188">IFERROR(INDEX(CurrentYearGPA!C:C,MATCH(D188,CurrentYearGPA!B:B,0)),"")</f>
        <v>1</v>
      </c>
      <c r="AK188" s="23" t="str">
        <f t="shared" si="7"/>
        <v>No</v>
      </c>
    </row>
    <row r="189" spans="1:37" x14ac:dyDescent="0.2">
      <c r="A189" s="1" t="s">
        <v>62</v>
      </c>
      <c r="B189" s="1" t="s">
        <v>63</v>
      </c>
      <c r="C189" s="1">
        <v>14391</v>
      </c>
      <c r="D189" s="1">
        <v>5564028598</v>
      </c>
      <c r="E189" s="1" t="s">
        <v>260</v>
      </c>
      <c r="F189" s="12">
        <v>39201</v>
      </c>
      <c r="G189" s="13">
        <v>7</v>
      </c>
      <c r="H189" s="1">
        <v>1</v>
      </c>
      <c r="I189" s="14" t="str">
        <f t="array" ref="I189">INDEX('Language Codes'!B:B,MATCH(H189,'Language Codes'!A:A,0))</f>
        <v>Spanish</v>
      </c>
      <c r="J189" s="14" t="s">
        <v>65</v>
      </c>
      <c r="K189" s="15" t="str">
        <f t="array" ref="K189">IFERROR(INDEX('18-19 ELPAC Data'!C:C,MATCH(D189,'18-19 ELPAC Data'!B:B,0)),"")</f>
        <v/>
      </c>
      <c r="L189" s="16" t="str">
        <f t="shared" si="8"/>
        <v/>
      </c>
      <c r="M189" s="16">
        <f t="array" ref="M189">IFERROR(INDEX('18-19 ELPAC Data'!N:N,MATCH(D189,'18-19 ELPAC Data'!B:B,0)),"")</f>
        <v>0</v>
      </c>
      <c r="N189" s="16">
        <f t="array" ref="N189">IFERROR(INDEX('18-19 ELPAC Data'!Q:Q,MATCH(D189,'18-19 ELPAC Data'!B:B,0)),"")</f>
        <v>0</v>
      </c>
      <c r="O189" s="16" t="str">
        <f t="array" ref="O189">IFERROR(INDEX('18-19 ELPAC Data'!F:F,MATCH(D189,'18-19 ELPAC Data'!B:B,0)),"")</f>
        <v/>
      </c>
      <c r="P189" s="16" t="str">
        <f t="array" ref="P189">IFERROR(INDEX('18-19 ELPAC Data'!H:H,MATCH(D189,'18-19 ELPAC Data'!B:B,0)),"")</f>
        <v/>
      </c>
      <c r="Q189" s="16" t="str">
        <f t="array" ref="Q189">IFERROR(INDEX('18-19 ELPAC Data'!J:J,MATCH(D189,'18-19 ELPAC Data'!B:B,0)),"")</f>
        <v/>
      </c>
      <c r="R189" s="16" t="str">
        <f t="array" ref="R189">IFERROR(INDEX('18-19 ELPAC Data'!L:L,MATCH(D189,'18-19 ELPAC Data'!B:B,0)),"")</f>
        <v/>
      </c>
      <c r="S189" s="16" t="s">
        <v>65</v>
      </c>
      <c r="T189" s="17" t="str">
        <f t="shared" si="0"/>
        <v>Fall 20-21</v>
      </c>
      <c r="U189" s="24">
        <v>185</v>
      </c>
      <c r="V189" s="19" t="str">
        <f t="shared" si="1"/>
        <v>No</v>
      </c>
      <c r="W189" s="19" t="str">
        <f t="shared" si="2"/>
        <v>No</v>
      </c>
      <c r="X189" s="20" t="str">
        <f t="shared" si="3"/>
        <v>No</v>
      </c>
      <c r="Y189" s="21" t="str">
        <f t="array" ref="Y189">IF(OR(ISBLANK(Z189),Z189="N/A"),"",INDEX('ICA 20-21 ELA'!D:D,MATCH(D189,'ICA 20-21 ELA'!A:A,0)))</f>
        <v/>
      </c>
      <c r="Z189" s="21" t="s">
        <v>66</v>
      </c>
      <c r="AA189" s="21" t="s">
        <v>66</v>
      </c>
      <c r="AB189" s="16" t="str">
        <f t="shared" si="4"/>
        <v>No</v>
      </c>
      <c r="AC189" s="22" t="str">
        <f t="shared" si="5"/>
        <v>No</v>
      </c>
      <c r="AD189" s="19" t="str">
        <f t="array" ref="AD189">IF(ISBLANK(AE189),"",INDEX(WPAData!F:F,MATCH(C189,WPAData!A:A,0)))</f>
        <v/>
      </c>
      <c r="AE189" s="19"/>
      <c r="AF189" s="19" t="str">
        <f t="shared" si="6"/>
        <v>No</v>
      </c>
      <c r="AG189" s="15" t="str">
        <f t="array" ref="AG189">IFERROR(INDEX(LastEngGrade!G:G,MATCH(D189,LastEngGrade!A:A,0)),"")</f>
        <v>C-</v>
      </c>
      <c r="AH189" s="16" t="str">
        <f t="array" ref="AH189">IFERROR(INDEX(LastEngGrade!C:C,MATCH(D189,LastEngGrade!A:A,0)),"")</f>
        <v>Humanities 7</v>
      </c>
      <c r="AI189" s="22" t="str">
        <f t="array" ref="AI189">IFERROR(INDEX(LastEngGrade!F:F,MATCH(D189,LastEngGrade!A:A,0)),"")</f>
        <v>Q1</v>
      </c>
      <c r="AJ189" s="23">
        <f t="array" ref="AJ189">IFERROR(INDEX(CurrentYearGPA!C:C,MATCH(D189,CurrentYearGPA!B:B,0)),"")</f>
        <v>2.67</v>
      </c>
      <c r="AK189" s="23" t="str">
        <f t="shared" si="7"/>
        <v>No</v>
      </c>
    </row>
    <row r="190" spans="1:37" x14ac:dyDescent="0.2">
      <c r="A190" s="1" t="s">
        <v>75</v>
      </c>
      <c r="B190" s="1" t="s">
        <v>76</v>
      </c>
      <c r="C190" s="1">
        <v>14026</v>
      </c>
      <c r="D190" s="1">
        <v>2191851123</v>
      </c>
      <c r="E190" s="1" t="s">
        <v>261</v>
      </c>
      <c r="F190" s="27">
        <v>39376</v>
      </c>
      <c r="G190" s="13">
        <v>8</v>
      </c>
      <c r="H190" s="1">
        <v>1</v>
      </c>
      <c r="I190" s="14" t="str">
        <f t="array" ref="I190">INDEX('Language Codes'!B:B,MATCH(H190,'Language Codes'!A:A,0))</f>
        <v>Spanish</v>
      </c>
      <c r="J190" s="14" t="s">
        <v>78</v>
      </c>
      <c r="K190" s="15">
        <f t="array" ref="K190">IFERROR(INDEX('18-19 ELPAC Data'!C:C,MATCH(D190,'18-19 ELPAC Data'!B:B,0)),"")</f>
        <v>2</v>
      </c>
      <c r="L190" s="16" t="str">
        <f t="shared" si="8"/>
        <v>Spring 2019</v>
      </c>
      <c r="M190" s="16">
        <f t="array" ref="M190">IFERROR(INDEX('18-19 ELPAC Data'!N:N,MATCH(D190,'18-19 ELPAC Data'!B:B,0)),"")</f>
        <v>2</v>
      </c>
      <c r="N190" s="16">
        <f t="array" ref="N190">IFERROR(INDEX('18-19 ELPAC Data'!Q:Q,MATCH(D190,'18-19 ELPAC Data'!B:B,0)),"")</f>
        <v>1</v>
      </c>
      <c r="O190" s="16">
        <f t="array" ref="O190">IFERROR(INDEX('18-19 ELPAC Data'!F:F,MATCH(D190,'18-19 ELPAC Data'!B:B,0)),"")</f>
        <v>1</v>
      </c>
      <c r="P190" s="16">
        <f t="array" ref="P190">IFERROR(INDEX('18-19 ELPAC Data'!H:H,MATCH(D190,'18-19 ELPAC Data'!B:B,0)),"")</f>
        <v>2</v>
      </c>
      <c r="Q190" s="16">
        <f t="array" ref="Q190">IFERROR(INDEX('18-19 ELPAC Data'!J:J,MATCH(D190,'18-19 ELPAC Data'!B:B,0)),"")</f>
        <v>1</v>
      </c>
      <c r="R190" s="16">
        <f t="array" ref="R190">IFERROR(INDEX('18-19 ELPAC Data'!L:L,MATCH(D190,'18-19 ELPAC Data'!B:B,0)),"")</f>
        <v>2</v>
      </c>
      <c r="S190" s="16" t="s">
        <v>65</v>
      </c>
      <c r="T190" s="17" t="str">
        <f t="shared" si="0"/>
        <v>Fall 20-21</v>
      </c>
      <c r="U190" s="24">
        <v>179</v>
      </c>
      <c r="V190" s="19" t="str">
        <f t="shared" si="1"/>
        <v>No</v>
      </c>
      <c r="W190" s="19" t="str">
        <f t="shared" si="2"/>
        <v>No</v>
      </c>
      <c r="X190" s="20" t="str">
        <f t="shared" si="3"/>
        <v>No</v>
      </c>
      <c r="Y190" s="21" t="str">
        <f t="array" ref="Y190">IF(OR(ISBLANK(Z190),Z190="N/A"),"",INDEX('ICA 20-21 ELA'!D:D,MATCH(D190,'ICA 20-21 ELA'!A:A,0)))</f>
        <v/>
      </c>
      <c r="Z190" s="21" t="s">
        <v>66</v>
      </c>
      <c r="AA190" s="21" t="s">
        <v>66</v>
      </c>
      <c r="AB190" s="16" t="str">
        <f t="shared" si="4"/>
        <v>No</v>
      </c>
      <c r="AC190" s="22" t="str">
        <f t="shared" si="5"/>
        <v>No</v>
      </c>
      <c r="AD190" s="19" t="str">
        <f t="array" ref="AD190">IF(ISBLANK(AE190),"",INDEX(WPAData!F:F,MATCH(C190,WPAData!A:A,0)))</f>
        <v/>
      </c>
      <c r="AE190" s="19"/>
      <c r="AF190" s="19" t="str">
        <f t="shared" si="6"/>
        <v>No</v>
      </c>
      <c r="AG190" s="15" t="str">
        <f t="array" ref="AG190">IFERROR(INDEX(LastEngGrade!G:G,MATCH(D190,LastEngGrade!A:A,0)),"")</f>
        <v>F</v>
      </c>
      <c r="AH190" s="16" t="str">
        <f t="array" ref="AH190">IFERROR(INDEX(LastEngGrade!C:C,MATCH(D190,LastEngGrade!A:A,0)),"")</f>
        <v>Humanities 8</v>
      </c>
      <c r="AI190" s="22" t="str">
        <f t="array" ref="AI190">IFERROR(INDEX(LastEngGrade!F:F,MATCH(D190,LastEngGrade!A:A,0)),"")</f>
        <v>Q1</v>
      </c>
      <c r="AJ190" s="23">
        <f t="array" ref="AJ190">IFERROR(INDEX(CurrentYearGPA!C:C,MATCH(D190,CurrentYearGPA!B:B,0)),"")</f>
        <v>1</v>
      </c>
      <c r="AK190" s="23" t="str">
        <f t="shared" si="7"/>
        <v>No</v>
      </c>
    </row>
    <row r="191" spans="1:37" x14ac:dyDescent="0.2">
      <c r="A191" s="1" t="s">
        <v>68</v>
      </c>
      <c r="B191" s="1" t="s">
        <v>69</v>
      </c>
      <c r="C191" s="1">
        <v>90301</v>
      </c>
      <c r="D191" s="1">
        <v>5193126202</v>
      </c>
      <c r="E191" s="1" t="s">
        <v>262</v>
      </c>
      <c r="F191" s="12">
        <v>38163</v>
      </c>
      <c r="G191" s="13">
        <v>11</v>
      </c>
      <c r="H191" s="1">
        <v>1</v>
      </c>
      <c r="I191" s="14" t="str">
        <f t="array" ref="I191">INDEX('Language Codes'!B:B,MATCH(H191,'Language Codes'!A:A,0))</f>
        <v>Spanish</v>
      </c>
      <c r="J191" s="14" t="s">
        <v>65</v>
      </c>
      <c r="K191" s="15" t="str">
        <f t="array" ref="K191">IFERROR(INDEX('18-19 ELPAC Data'!C:C,MATCH(D191,'18-19 ELPAC Data'!B:B,0)),"")</f>
        <v/>
      </c>
      <c r="L191" s="16" t="str">
        <f t="shared" si="8"/>
        <v/>
      </c>
      <c r="M191" s="16">
        <f t="array" ref="M191">IFERROR(INDEX('18-19 ELPAC Data'!N:N,MATCH(D191,'18-19 ELPAC Data'!B:B,0)),"")</f>
        <v>0</v>
      </c>
      <c r="N191" s="16">
        <f t="array" ref="N191">IFERROR(INDEX('18-19 ELPAC Data'!Q:Q,MATCH(D191,'18-19 ELPAC Data'!B:B,0)),"")</f>
        <v>0</v>
      </c>
      <c r="O191" s="16" t="str">
        <f t="array" ref="O191">IFERROR(INDEX('18-19 ELPAC Data'!F:F,MATCH(D191,'18-19 ELPAC Data'!B:B,0)),"")</f>
        <v/>
      </c>
      <c r="P191" s="16" t="str">
        <f t="array" ref="P191">IFERROR(INDEX('18-19 ELPAC Data'!H:H,MATCH(D191,'18-19 ELPAC Data'!B:B,0)),"")</f>
        <v/>
      </c>
      <c r="Q191" s="16" t="str">
        <f t="array" ref="Q191">IFERROR(INDEX('18-19 ELPAC Data'!J:J,MATCH(D191,'18-19 ELPAC Data'!B:B,0)),"")</f>
        <v/>
      </c>
      <c r="R191" s="16" t="str">
        <f t="array" ref="R191">IFERROR(INDEX('18-19 ELPAC Data'!L:L,MATCH(D191,'18-19 ELPAC Data'!B:B,0)),"")</f>
        <v/>
      </c>
      <c r="S191" s="16" t="s">
        <v>65</v>
      </c>
      <c r="T191" s="17" t="str">
        <f t="shared" si="0"/>
        <v/>
      </c>
      <c r="U191" s="24" t="s">
        <v>66</v>
      </c>
      <c r="V191" s="19" t="str">
        <f t="shared" si="1"/>
        <v>No</v>
      </c>
      <c r="W191" s="19" t="str">
        <f t="shared" si="2"/>
        <v>No</v>
      </c>
      <c r="X191" s="20" t="str">
        <f t="shared" si="3"/>
        <v>No</v>
      </c>
      <c r="Y191" s="25">
        <f t="array" ref="Y191">IF(OR(ISBLANK(Z191),Z191="N/A"),"",INDEX('ICA 20-21 ELA'!D:D,MATCH(D191,'ICA 20-21 ELA'!A:A,0)))</f>
        <v>44088</v>
      </c>
      <c r="Z191" s="21">
        <v>2469</v>
      </c>
      <c r="AA191" s="21">
        <v>-108</v>
      </c>
      <c r="AB191" s="16" t="str">
        <f t="shared" si="4"/>
        <v>No</v>
      </c>
      <c r="AC191" s="22" t="str">
        <f t="shared" si="5"/>
        <v>No</v>
      </c>
      <c r="AD191" s="19" t="str">
        <f t="array" ref="AD191">IF(ISBLANK(AE191),"",INDEX(WPAData!F:F,MATCH(C191,WPAData!A:A,0)))</f>
        <v/>
      </c>
      <c r="AE191" s="19"/>
      <c r="AF191" s="19" t="str">
        <f t="shared" si="6"/>
        <v>No</v>
      </c>
      <c r="AG191" s="15" t="str">
        <f t="array" ref="AG191">IFERROR(INDEX(LastEngGrade!G:G,MATCH(D191,LastEngGrade!A:A,0)),"")</f>
        <v>C</v>
      </c>
      <c r="AH191" s="16" t="str">
        <f t="array" ref="AH191">IFERROR(INDEX(LastEngGrade!C:C,MATCH(D191,LastEngGrade!A:A,0)),"")</f>
        <v>AP English Language</v>
      </c>
      <c r="AI191" s="22" t="str">
        <f t="array" ref="AI191">IFERROR(INDEX(LastEngGrade!F:F,MATCH(D191,LastEngGrade!A:A,0)),"")</f>
        <v>P1</v>
      </c>
      <c r="AJ191" s="23">
        <f t="array" ref="AJ191">IFERROR(INDEX(CurrentYearGPA!C:C,MATCH(D191,CurrentYearGPA!B:B,0)),"")</f>
        <v>3.6</v>
      </c>
      <c r="AK191" s="23" t="str">
        <f t="shared" si="7"/>
        <v>No</v>
      </c>
    </row>
    <row r="192" spans="1:37" x14ac:dyDescent="0.2">
      <c r="A192" s="1" t="s">
        <v>68</v>
      </c>
      <c r="B192" s="1" t="s">
        <v>69</v>
      </c>
      <c r="C192" s="1">
        <v>92189</v>
      </c>
      <c r="D192" s="1">
        <v>8266312304</v>
      </c>
      <c r="E192" s="1" t="s">
        <v>263</v>
      </c>
      <c r="F192" s="12">
        <v>38975</v>
      </c>
      <c r="G192" s="13">
        <v>9</v>
      </c>
      <c r="H192" s="1">
        <v>1</v>
      </c>
      <c r="I192" s="14" t="str">
        <f t="array" ref="I192">INDEX('Language Codes'!B:B,MATCH(H192,'Language Codes'!A:A,0))</f>
        <v>Spanish</v>
      </c>
      <c r="J192" s="14" t="s">
        <v>65</v>
      </c>
      <c r="K192" s="15">
        <f t="array" ref="K192">IFERROR(INDEX('18-19 ELPAC Data'!C:C,MATCH(D192,'18-19 ELPAC Data'!B:B,0)),"")</f>
        <v>2</v>
      </c>
      <c r="L192" s="16" t="str">
        <f t="shared" si="8"/>
        <v>Spring 2019</v>
      </c>
      <c r="M192" s="16">
        <f t="array" ref="M192">IFERROR(INDEX('18-19 ELPAC Data'!N:N,MATCH(D192,'18-19 ELPAC Data'!B:B,0)),"")</f>
        <v>3</v>
      </c>
      <c r="N192" s="16">
        <f t="array" ref="N192">IFERROR(INDEX('18-19 ELPAC Data'!Q:Q,MATCH(D192,'18-19 ELPAC Data'!B:B,0)),"")</f>
        <v>2</v>
      </c>
      <c r="O192" s="16">
        <f t="array" ref="O192">IFERROR(INDEX('18-19 ELPAC Data'!F:F,MATCH(D192,'18-19 ELPAC Data'!B:B,0)),"")</f>
        <v>2</v>
      </c>
      <c r="P192" s="16">
        <f t="array" ref="P192">IFERROR(INDEX('18-19 ELPAC Data'!H:H,MATCH(D192,'18-19 ELPAC Data'!B:B,0)),"")</f>
        <v>2</v>
      </c>
      <c r="Q192" s="16">
        <f t="array" ref="Q192">IFERROR(INDEX('18-19 ELPAC Data'!J:J,MATCH(D192,'18-19 ELPAC Data'!B:B,0)),"")</f>
        <v>2</v>
      </c>
      <c r="R192" s="16">
        <f t="array" ref="R192">IFERROR(INDEX('18-19 ELPAC Data'!L:L,MATCH(D192,'18-19 ELPAC Data'!B:B,0)),"")</f>
        <v>2</v>
      </c>
      <c r="S192" s="16" t="s">
        <v>65</v>
      </c>
      <c r="T192" s="17" t="str">
        <f t="shared" si="0"/>
        <v/>
      </c>
      <c r="U192" s="24" t="s">
        <v>66</v>
      </c>
      <c r="V192" s="19" t="str">
        <f t="shared" si="1"/>
        <v>No</v>
      </c>
      <c r="W192" s="19" t="str">
        <f t="shared" si="2"/>
        <v>No</v>
      </c>
      <c r="X192" s="20" t="str">
        <f t="shared" si="3"/>
        <v>No</v>
      </c>
      <c r="Y192" s="21" t="str">
        <f t="array" ref="Y192">IF(OR(ISBLANK(Z192),Z192="N/A"),"",INDEX('ICA 20-21 ELA'!D:D,MATCH(D192,'ICA 20-21 ELA'!A:A,0)))</f>
        <v/>
      </c>
      <c r="Z192" s="16"/>
      <c r="AA192" s="16"/>
      <c r="AB192" s="16" t="str">
        <f t="shared" si="4"/>
        <v>No</v>
      </c>
      <c r="AC192" s="22" t="str">
        <f t="shared" si="5"/>
        <v>No</v>
      </c>
      <c r="AD192" s="26">
        <f t="array" ref="AD192">IF(ISBLANK(AE192),"",INDEX(WPAData!F:F,MATCH(C192,WPAData!A:A,0)))</f>
        <v>44132</v>
      </c>
      <c r="AE192" s="24">
        <v>1</v>
      </c>
      <c r="AF192" s="19" t="str">
        <f t="shared" si="6"/>
        <v>No</v>
      </c>
      <c r="AG192" s="15" t="str">
        <f t="array" ref="AG192">IFERROR(INDEX(LastEngGrade!G:G,MATCH(D192,LastEngGrade!A:A,0)),"")</f>
        <v>F</v>
      </c>
      <c r="AH192" s="16" t="str">
        <f t="array" ref="AH192">IFERROR(INDEX(LastEngGrade!C:C,MATCH(D192,LastEngGrade!A:A,0)),"")</f>
        <v>English I</v>
      </c>
      <c r="AI192" s="22" t="str">
        <f t="array" ref="AI192">IFERROR(INDEX(LastEngGrade!F:F,MATCH(D192,LastEngGrade!A:A,0)),"")</f>
        <v>P1</v>
      </c>
      <c r="AJ192" s="23">
        <f t="array" ref="AJ192">IFERROR(INDEX(CurrentYearGPA!C:C,MATCH(D192,CurrentYearGPA!B:B,0)),"")</f>
        <v>0</v>
      </c>
      <c r="AK192" s="23" t="str">
        <f t="shared" si="7"/>
        <v>No</v>
      </c>
    </row>
    <row r="193" spans="1:37" x14ac:dyDescent="0.2">
      <c r="A193" s="1" t="s">
        <v>62</v>
      </c>
      <c r="B193" s="1" t="s">
        <v>63</v>
      </c>
      <c r="C193" s="1">
        <v>92190</v>
      </c>
      <c r="D193" s="1">
        <v>2510837032</v>
      </c>
      <c r="E193" s="1" t="s">
        <v>264</v>
      </c>
      <c r="F193" s="12">
        <v>39222</v>
      </c>
      <c r="G193" s="13">
        <v>8</v>
      </c>
      <c r="H193" s="1">
        <v>1</v>
      </c>
      <c r="I193" s="14" t="str">
        <f t="array" ref="I193">INDEX('Language Codes'!B:B,MATCH(H193,'Language Codes'!A:A,0))</f>
        <v>Spanish</v>
      </c>
      <c r="J193" s="14" t="s">
        <v>65</v>
      </c>
      <c r="K193" s="15">
        <f t="array" ref="K193">IFERROR(INDEX('18-19 ELPAC Data'!C:C,MATCH(D193,'18-19 ELPAC Data'!B:B,0)),"")</f>
        <v>2</v>
      </c>
      <c r="L193" s="16" t="str">
        <f t="shared" si="8"/>
        <v>Spring 2019</v>
      </c>
      <c r="M193" s="16">
        <f t="array" ref="M193">IFERROR(INDEX('18-19 ELPAC Data'!N:N,MATCH(D193,'18-19 ELPAC Data'!B:B,0)),"")</f>
        <v>2</v>
      </c>
      <c r="N193" s="16">
        <f t="array" ref="N193">IFERROR(INDEX('18-19 ELPAC Data'!Q:Q,MATCH(D193,'18-19 ELPAC Data'!B:B,0)),"")</f>
        <v>2</v>
      </c>
      <c r="O193" s="16">
        <f t="array" ref="O193">IFERROR(INDEX('18-19 ELPAC Data'!F:F,MATCH(D193,'18-19 ELPAC Data'!B:B,0)),"")</f>
        <v>1</v>
      </c>
      <c r="P193" s="16">
        <f t="array" ref="P193">IFERROR(INDEX('18-19 ELPAC Data'!H:H,MATCH(D193,'18-19 ELPAC Data'!B:B,0)),"")</f>
        <v>2</v>
      </c>
      <c r="Q193" s="16">
        <f t="array" ref="Q193">IFERROR(INDEX('18-19 ELPAC Data'!J:J,MATCH(D193,'18-19 ELPAC Data'!B:B,0)),"")</f>
        <v>1</v>
      </c>
      <c r="R193" s="16">
        <f t="array" ref="R193">IFERROR(INDEX('18-19 ELPAC Data'!L:L,MATCH(D193,'18-19 ELPAC Data'!B:B,0)),"")</f>
        <v>2</v>
      </c>
      <c r="S193" s="16" t="s">
        <v>65</v>
      </c>
      <c r="T193" s="17" t="str">
        <f t="shared" si="0"/>
        <v/>
      </c>
      <c r="U193" s="18"/>
      <c r="V193" s="19" t="str">
        <f t="shared" si="1"/>
        <v>No</v>
      </c>
      <c r="W193" s="19" t="str">
        <f t="shared" si="2"/>
        <v>No</v>
      </c>
      <c r="X193" s="20" t="str">
        <f t="shared" si="3"/>
        <v>No</v>
      </c>
      <c r="Y193" s="21" t="str">
        <f t="array" ref="Y193">IF(OR(ISBLANK(Z193),Z193="N/A"),"",INDEX('ICA 20-21 ELA'!D:D,MATCH(D193,'ICA 20-21 ELA'!A:A,0)))</f>
        <v/>
      </c>
      <c r="Z193" s="21" t="s">
        <v>66</v>
      </c>
      <c r="AA193" s="21" t="s">
        <v>66</v>
      </c>
      <c r="AB193" s="16" t="str">
        <f t="shared" si="4"/>
        <v>No</v>
      </c>
      <c r="AC193" s="22" t="str">
        <f t="shared" si="5"/>
        <v>No</v>
      </c>
      <c r="AD193" s="19" t="str">
        <f t="array" ref="AD193">IF(ISBLANK(AE193),"",INDEX(WPAData!F:F,MATCH(C193,WPAData!A:A,0)))</f>
        <v/>
      </c>
      <c r="AE193" s="19"/>
      <c r="AF193" s="19" t="str">
        <f t="shared" si="6"/>
        <v>No</v>
      </c>
      <c r="AG193" s="15" t="str">
        <f t="array" ref="AG193">IFERROR(INDEX(LastEngGrade!G:G,MATCH(D193,LastEngGrade!A:A,0)),"")</f>
        <v>F</v>
      </c>
      <c r="AH193" s="16" t="str">
        <f t="array" ref="AH193">IFERROR(INDEX(LastEngGrade!C:C,MATCH(D193,LastEngGrade!A:A,0)),"")</f>
        <v>Humanities 8</v>
      </c>
      <c r="AI193" s="22" t="str">
        <f t="array" ref="AI193">IFERROR(INDEX(LastEngGrade!F:F,MATCH(D193,LastEngGrade!A:A,0)),"")</f>
        <v>Q1</v>
      </c>
      <c r="AJ193" s="23">
        <f t="array" ref="AJ193">IFERROR(INDEX(CurrentYearGPA!C:C,MATCH(D193,CurrentYearGPA!B:B,0)),"")</f>
        <v>0.67</v>
      </c>
      <c r="AK193" s="23" t="str">
        <f t="shared" si="7"/>
        <v>No</v>
      </c>
    </row>
    <row r="194" spans="1:37" x14ac:dyDescent="0.2">
      <c r="A194" s="1" t="s">
        <v>68</v>
      </c>
      <c r="B194" s="1" t="s">
        <v>69</v>
      </c>
      <c r="C194" s="1">
        <v>90302</v>
      </c>
      <c r="D194" s="1">
        <v>7179438036</v>
      </c>
      <c r="E194" s="1" t="s">
        <v>265</v>
      </c>
      <c r="F194" s="12">
        <v>37888</v>
      </c>
      <c r="G194" s="13">
        <v>12</v>
      </c>
      <c r="H194" s="1">
        <v>1</v>
      </c>
      <c r="I194" s="14" t="str">
        <f t="array" ref="I194">INDEX('Language Codes'!B:B,MATCH(H194,'Language Codes'!A:A,0))</f>
        <v>Spanish</v>
      </c>
      <c r="J194" s="14" t="s">
        <v>65</v>
      </c>
      <c r="K194" s="15">
        <f t="array" ref="K194">IFERROR(INDEX('18-19 ELPAC Data'!C:C,MATCH(D194,'18-19 ELPAC Data'!B:B,0)),"")</f>
        <v>4</v>
      </c>
      <c r="L194" s="16" t="str">
        <f t="shared" si="8"/>
        <v>Spring 2019</v>
      </c>
      <c r="M194" s="16">
        <f t="array" ref="M194">IFERROR(INDEX('18-19 ELPAC Data'!N:N,MATCH(D194,'18-19 ELPAC Data'!B:B,0)),"")</f>
        <v>4</v>
      </c>
      <c r="N194" s="16">
        <f t="array" ref="N194">IFERROR(INDEX('18-19 ELPAC Data'!Q:Q,MATCH(D194,'18-19 ELPAC Data'!B:B,0)),"")</f>
        <v>4</v>
      </c>
      <c r="O194" s="16">
        <f t="array" ref="O194">IFERROR(INDEX('18-19 ELPAC Data'!F:F,MATCH(D194,'18-19 ELPAC Data'!B:B,0)),"")</f>
        <v>3</v>
      </c>
      <c r="P194" s="16">
        <f t="array" ref="P194">IFERROR(INDEX('18-19 ELPAC Data'!H:H,MATCH(D194,'18-19 ELPAC Data'!B:B,0)),"")</f>
        <v>3</v>
      </c>
      <c r="Q194" s="16">
        <f t="array" ref="Q194">IFERROR(INDEX('18-19 ELPAC Data'!J:J,MATCH(D194,'18-19 ELPAC Data'!B:B,0)),"")</f>
        <v>3</v>
      </c>
      <c r="R194" s="16">
        <f t="array" ref="R194">IFERROR(INDEX('18-19 ELPAC Data'!L:L,MATCH(D194,'18-19 ELPAC Data'!B:B,0)),"")</f>
        <v>3</v>
      </c>
      <c r="S194" s="16" t="s">
        <v>65</v>
      </c>
      <c r="T194" s="17" t="str">
        <f t="shared" si="0"/>
        <v/>
      </c>
      <c r="U194" s="24" t="s">
        <v>66</v>
      </c>
      <c r="V194" s="19" t="str">
        <f t="shared" si="1"/>
        <v>No</v>
      </c>
      <c r="W194" s="19" t="str">
        <f t="shared" si="2"/>
        <v>No</v>
      </c>
      <c r="X194" s="20" t="str">
        <f t="shared" si="3"/>
        <v>No</v>
      </c>
      <c r="Y194" s="21" t="str">
        <f t="array" ref="Y194">IF(OR(ISBLANK(Z194),Z194="N/A"),"",INDEX('ICA 20-21 ELA'!D:D,MATCH(D194,'ICA 20-21 ELA'!A:A,0)))</f>
        <v/>
      </c>
      <c r="Z194" s="16"/>
      <c r="AA194" s="16"/>
      <c r="AB194" s="16" t="str">
        <f t="shared" si="4"/>
        <v>No</v>
      </c>
      <c r="AC194" s="22" t="str">
        <f t="shared" si="5"/>
        <v>Yes</v>
      </c>
      <c r="AD194" s="19" t="str">
        <f t="array" ref="AD194">IF(ISBLANK(AE194),"",INDEX(WPAData!F:F,MATCH(C194,WPAData!A:A,0)))</f>
        <v/>
      </c>
      <c r="AE194" s="19"/>
      <c r="AF194" s="19" t="str">
        <f t="shared" si="6"/>
        <v>No</v>
      </c>
      <c r="AG194" s="15" t="str">
        <f t="array" ref="AG194">IFERROR(INDEX(LastEngGrade!G:G,MATCH(D194,LastEngGrade!A:A,0)),"")</f>
        <v>B-</v>
      </c>
      <c r="AH194" s="16" t="str">
        <f t="array" ref="AH194">IFERROR(INDEX(LastEngGrade!C:C,MATCH(D194,LastEngGrade!A:A,0)),"")</f>
        <v>English IV ERWC</v>
      </c>
      <c r="AI194" s="22" t="str">
        <f t="array" ref="AI194">IFERROR(INDEX(LastEngGrade!F:F,MATCH(D194,LastEngGrade!A:A,0)),"")</f>
        <v>P1</v>
      </c>
      <c r="AJ194" s="23">
        <f t="array" ref="AJ194">IFERROR(INDEX(CurrentYearGPA!C:C,MATCH(D194,CurrentYearGPA!B:B,0)),"")</f>
        <v>2.4</v>
      </c>
      <c r="AK194" s="23" t="str">
        <f t="shared" si="7"/>
        <v>No</v>
      </c>
    </row>
    <row r="195" spans="1:37" x14ac:dyDescent="0.2">
      <c r="A195" s="1" t="s">
        <v>71</v>
      </c>
      <c r="B195" s="1" t="s">
        <v>72</v>
      </c>
      <c r="C195" s="1">
        <v>12401</v>
      </c>
      <c r="D195" s="1">
        <v>6025812783</v>
      </c>
      <c r="E195" s="1" t="s">
        <v>266</v>
      </c>
      <c r="F195" s="12">
        <v>38468</v>
      </c>
      <c r="G195" s="13">
        <v>10</v>
      </c>
      <c r="H195" s="1">
        <v>1</v>
      </c>
      <c r="I195" s="14" t="str">
        <f t="array" ref="I195">INDEX('Language Codes'!B:B,MATCH(H195,'Language Codes'!A:A,0))</f>
        <v>Spanish</v>
      </c>
      <c r="J195" s="14" t="s">
        <v>65</v>
      </c>
      <c r="K195" s="15">
        <f t="array" ref="K195">IFERROR(INDEX('18-19 ELPAC Data'!C:C,MATCH(D195,'18-19 ELPAC Data'!B:B,0)),"")</f>
        <v>1</v>
      </c>
      <c r="L195" s="16" t="str">
        <f t="shared" si="8"/>
        <v>Spring 2019</v>
      </c>
      <c r="M195" s="16">
        <f t="array" ref="M195">IFERROR(INDEX('18-19 ELPAC Data'!N:N,MATCH(D195,'18-19 ELPAC Data'!B:B,0)),"")</f>
        <v>1</v>
      </c>
      <c r="N195" s="16">
        <f t="array" ref="N195">IFERROR(INDEX('18-19 ELPAC Data'!Q:Q,MATCH(D195,'18-19 ELPAC Data'!B:B,0)),"")</f>
        <v>1</v>
      </c>
      <c r="O195" s="16">
        <f t="array" ref="O195">IFERROR(INDEX('18-19 ELPAC Data'!F:F,MATCH(D195,'18-19 ELPAC Data'!B:B,0)),"")</f>
        <v>2</v>
      </c>
      <c r="P195" s="16">
        <f t="array" ref="P195">IFERROR(INDEX('18-19 ELPAC Data'!H:H,MATCH(D195,'18-19 ELPAC Data'!B:B,0)),"")</f>
        <v>1</v>
      </c>
      <c r="Q195" s="16">
        <f t="array" ref="Q195">IFERROR(INDEX('18-19 ELPAC Data'!J:J,MATCH(D195,'18-19 ELPAC Data'!B:B,0)),"")</f>
        <v>1</v>
      </c>
      <c r="R195" s="16">
        <f t="array" ref="R195">IFERROR(INDEX('18-19 ELPAC Data'!L:L,MATCH(D195,'18-19 ELPAC Data'!B:B,0)),"")</f>
        <v>1</v>
      </c>
      <c r="S195" s="16" t="s">
        <v>65</v>
      </c>
      <c r="T195" s="17" t="str">
        <f t="shared" si="0"/>
        <v/>
      </c>
      <c r="U195" s="24" t="s">
        <v>66</v>
      </c>
      <c r="V195" s="19" t="str">
        <f t="shared" si="1"/>
        <v>No</v>
      </c>
      <c r="W195" s="19" t="str">
        <f t="shared" si="2"/>
        <v>No</v>
      </c>
      <c r="X195" s="20" t="str">
        <f t="shared" si="3"/>
        <v>No</v>
      </c>
      <c r="Y195" s="25">
        <f t="array" ref="Y195">IF(OR(ISBLANK(Z195),Z195="N/A"),"",INDEX('ICA 20-21 ELA'!D:D,MATCH(D195,'ICA 20-21 ELA'!A:A,0)))</f>
        <v>44084</v>
      </c>
      <c r="Z195" s="21">
        <v>2398</v>
      </c>
      <c r="AA195" s="21">
        <v>-173</v>
      </c>
      <c r="AB195" s="16" t="str">
        <f t="shared" si="4"/>
        <v>No</v>
      </c>
      <c r="AC195" s="22" t="str">
        <f t="shared" si="5"/>
        <v>No</v>
      </c>
      <c r="AD195" s="19" t="str">
        <f t="array" ref="AD195">IF(ISBLANK(AE195),"",INDEX(WPAData!F:F,MATCH(C195,WPAData!A:A,0)))</f>
        <v/>
      </c>
      <c r="AE195" s="19"/>
      <c r="AF195" s="19" t="str">
        <f t="shared" si="6"/>
        <v>No</v>
      </c>
      <c r="AG195" s="15" t="str">
        <f t="array" ref="AG195">IFERROR(INDEX(LastEngGrade!G:G,MATCH(D195,LastEngGrade!A:A,0)),"")</f>
        <v>C-</v>
      </c>
      <c r="AH195" s="16" t="str">
        <f t="array" ref="AH195">IFERROR(INDEX(LastEngGrade!C:C,MATCH(D195,LastEngGrade!A:A,0)),"")</f>
        <v>English II</v>
      </c>
      <c r="AI195" s="22" t="str">
        <f t="array" ref="AI195">IFERROR(INDEX(LastEngGrade!F:F,MATCH(D195,LastEngGrade!A:A,0)),"")</f>
        <v>Q1</v>
      </c>
      <c r="AJ195" s="23">
        <f t="array" ref="AJ195">IFERROR(INDEX(CurrentYearGPA!C:C,MATCH(D195,CurrentYearGPA!B:B,0)),"")</f>
        <v>2.2000000000000002</v>
      </c>
      <c r="AK195" s="23" t="str">
        <f t="shared" si="7"/>
        <v>No</v>
      </c>
    </row>
    <row r="196" spans="1:37" x14ac:dyDescent="0.2">
      <c r="A196" s="1" t="s">
        <v>62</v>
      </c>
      <c r="B196" s="1" t="s">
        <v>63</v>
      </c>
      <c r="C196" s="1">
        <v>92191</v>
      </c>
      <c r="D196" s="1">
        <v>9280446840</v>
      </c>
      <c r="E196" s="1" t="s">
        <v>267</v>
      </c>
      <c r="F196" s="12">
        <v>39324</v>
      </c>
      <c r="G196" s="13">
        <v>8</v>
      </c>
      <c r="H196" s="1">
        <v>1</v>
      </c>
      <c r="I196" s="14" t="str">
        <f t="array" ref="I196">INDEX('Language Codes'!B:B,MATCH(H196,'Language Codes'!A:A,0))</f>
        <v>Spanish</v>
      </c>
      <c r="J196" s="14" t="s">
        <v>65</v>
      </c>
      <c r="K196" s="15">
        <f t="array" ref="K196">IFERROR(INDEX('18-19 ELPAC Data'!C:C,MATCH(D196,'18-19 ELPAC Data'!B:B,0)),"")</f>
        <v>4</v>
      </c>
      <c r="L196" s="16" t="str">
        <f t="shared" si="8"/>
        <v>Spring 2019</v>
      </c>
      <c r="M196" s="16">
        <f t="array" ref="M196">IFERROR(INDEX('18-19 ELPAC Data'!N:N,MATCH(D196,'18-19 ELPAC Data'!B:B,0)),"")</f>
        <v>4</v>
      </c>
      <c r="N196" s="16">
        <f t="array" ref="N196">IFERROR(INDEX('18-19 ELPAC Data'!Q:Q,MATCH(D196,'18-19 ELPAC Data'!B:B,0)),"")</f>
        <v>3</v>
      </c>
      <c r="O196" s="16">
        <f t="array" ref="O196">IFERROR(INDEX('18-19 ELPAC Data'!F:F,MATCH(D196,'18-19 ELPAC Data'!B:B,0)),"")</f>
        <v>2</v>
      </c>
      <c r="P196" s="16">
        <f t="array" ref="P196">IFERROR(INDEX('18-19 ELPAC Data'!H:H,MATCH(D196,'18-19 ELPAC Data'!B:B,0)),"")</f>
        <v>3</v>
      </c>
      <c r="Q196" s="16">
        <f t="array" ref="Q196">IFERROR(INDEX('18-19 ELPAC Data'!J:J,MATCH(D196,'18-19 ELPAC Data'!B:B,0)),"")</f>
        <v>3</v>
      </c>
      <c r="R196" s="16">
        <f t="array" ref="R196">IFERROR(INDEX('18-19 ELPAC Data'!L:L,MATCH(D196,'18-19 ELPAC Data'!B:B,0)),"")</f>
        <v>2</v>
      </c>
      <c r="S196" s="16" t="s">
        <v>65</v>
      </c>
      <c r="T196" s="17" t="str">
        <f t="shared" si="0"/>
        <v>Fall 20-21</v>
      </c>
      <c r="U196" s="24">
        <v>212</v>
      </c>
      <c r="V196" s="19" t="str">
        <f t="shared" si="1"/>
        <v>No</v>
      </c>
      <c r="W196" s="19" t="str">
        <f t="shared" si="2"/>
        <v>No</v>
      </c>
      <c r="X196" s="20" t="str">
        <f t="shared" si="3"/>
        <v>No</v>
      </c>
      <c r="Y196" s="21" t="str">
        <f t="array" ref="Y196">IF(OR(ISBLANK(Z196),Z196="N/A"),"",INDEX('ICA 20-21 ELA'!D:D,MATCH(D196,'ICA 20-21 ELA'!A:A,0)))</f>
        <v/>
      </c>
      <c r="Z196" s="21" t="s">
        <v>66</v>
      </c>
      <c r="AA196" s="21" t="s">
        <v>66</v>
      </c>
      <c r="AB196" s="16" t="str">
        <f t="shared" si="4"/>
        <v>No</v>
      </c>
      <c r="AC196" s="22" t="str">
        <f t="shared" si="5"/>
        <v>No</v>
      </c>
      <c r="AD196" s="19" t="str">
        <f t="array" ref="AD196">IF(ISBLANK(AE196),"",INDEX(WPAData!F:F,MATCH(C196,WPAData!A:A,0)))</f>
        <v/>
      </c>
      <c r="AE196" s="19"/>
      <c r="AF196" s="19" t="str">
        <f t="shared" si="6"/>
        <v>No</v>
      </c>
      <c r="AG196" s="15" t="str">
        <f t="array" ref="AG196">IFERROR(INDEX(LastEngGrade!G:G,MATCH(D196,LastEngGrade!A:A,0)),"")</f>
        <v>B</v>
      </c>
      <c r="AH196" s="16" t="str">
        <f t="array" ref="AH196">IFERROR(INDEX(LastEngGrade!C:C,MATCH(D196,LastEngGrade!A:A,0)),"")</f>
        <v>Humanities 8</v>
      </c>
      <c r="AI196" s="22" t="str">
        <f t="array" ref="AI196">IFERROR(INDEX(LastEngGrade!F:F,MATCH(D196,LastEngGrade!A:A,0)),"")</f>
        <v>Q1</v>
      </c>
      <c r="AJ196" s="23">
        <f t="array" ref="AJ196">IFERROR(INDEX(CurrentYearGPA!C:C,MATCH(D196,CurrentYearGPA!B:B,0)),"")</f>
        <v>3.67</v>
      </c>
      <c r="AK196" s="23" t="str">
        <f t="shared" si="7"/>
        <v>No</v>
      </c>
    </row>
    <row r="197" spans="1:37" x14ac:dyDescent="0.2">
      <c r="A197" s="1" t="s">
        <v>68</v>
      </c>
      <c r="B197" s="1" t="s">
        <v>69</v>
      </c>
      <c r="C197" s="1">
        <v>13779</v>
      </c>
      <c r="D197" s="1">
        <v>8937721012</v>
      </c>
      <c r="E197" s="1" t="s">
        <v>268</v>
      </c>
      <c r="F197" s="27">
        <v>38306</v>
      </c>
      <c r="G197" s="13">
        <v>10</v>
      </c>
      <c r="H197" s="1">
        <v>1</v>
      </c>
      <c r="I197" s="14" t="str">
        <f t="array" ref="I197">INDEX('Language Codes'!B:B,MATCH(H197,'Language Codes'!A:A,0))</f>
        <v>Spanish</v>
      </c>
      <c r="J197" s="14" t="s">
        <v>65</v>
      </c>
      <c r="K197" s="15">
        <f t="array" ref="K197">IFERROR(INDEX('18-19 ELPAC Data'!C:C,MATCH(D197,'18-19 ELPAC Data'!B:B,0)),"")</f>
        <v>4</v>
      </c>
      <c r="L197" s="16" t="str">
        <f t="shared" si="8"/>
        <v>Spring 2019</v>
      </c>
      <c r="M197" s="16">
        <f t="array" ref="M197">IFERROR(INDEX('18-19 ELPAC Data'!N:N,MATCH(D197,'18-19 ELPAC Data'!B:B,0)),"")</f>
        <v>4</v>
      </c>
      <c r="N197" s="16">
        <f t="array" ref="N197">IFERROR(INDEX('18-19 ELPAC Data'!Q:Q,MATCH(D197,'18-19 ELPAC Data'!B:B,0)),"")</f>
        <v>3</v>
      </c>
      <c r="O197" s="16">
        <f t="array" ref="O197">IFERROR(INDEX('18-19 ELPAC Data'!F:F,MATCH(D197,'18-19 ELPAC Data'!B:B,0)),"")</f>
        <v>3</v>
      </c>
      <c r="P197" s="16">
        <f t="array" ref="P197">IFERROR(INDEX('18-19 ELPAC Data'!H:H,MATCH(D197,'18-19 ELPAC Data'!B:B,0)),"")</f>
        <v>3</v>
      </c>
      <c r="Q197" s="16">
        <f t="array" ref="Q197">IFERROR(INDEX('18-19 ELPAC Data'!J:J,MATCH(D197,'18-19 ELPAC Data'!B:B,0)),"")</f>
        <v>2</v>
      </c>
      <c r="R197" s="16">
        <f t="array" ref="R197">IFERROR(INDEX('18-19 ELPAC Data'!L:L,MATCH(D197,'18-19 ELPAC Data'!B:B,0)),"")</f>
        <v>2</v>
      </c>
      <c r="S197" s="16" t="s">
        <v>65</v>
      </c>
      <c r="T197" s="17" t="str">
        <f t="shared" si="0"/>
        <v/>
      </c>
      <c r="U197" s="24" t="s">
        <v>66</v>
      </c>
      <c r="V197" s="19" t="str">
        <f t="shared" si="1"/>
        <v>No</v>
      </c>
      <c r="W197" s="19" t="str">
        <f t="shared" si="2"/>
        <v>No</v>
      </c>
      <c r="X197" s="20" t="str">
        <f t="shared" si="3"/>
        <v>No</v>
      </c>
      <c r="Y197" s="25">
        <f t="array" ref="Y197">IF(OR(ISBLANK(Z197),Z197="N/A"),"",INDEX('ICA 20-21 ELA'!D:D,MATCH(D197,'ICA 20-21 ELA'!A:A,0)))</f>
        <v>44088</v>
      </c>
      <c r="Z197" s="21">
        <v>2498</v>
      </c>
      <c r="AA197" s="21">
        <v>-73</v>
      </c>
      <c r="AB197" s="16" t="str">
        <f t="shared" si="4"/>
        <v>No</v>
      </c>
      <c r="AC197" s="22" t="str">
        <f t="shared" si="5"/>
        <v>No</v>
      </c>
      <c r="AD197" s="26">
        <f t="array" ref="AD197">IF(ISBLANK(AE197),"",INDEX(WPAData!F:F,MATCH(C197,WPAData!A:A,0)))</f>
        <v>44119</v>
      </c>
      <c r="AE197" s="24">
        <v>3</v>
      </c>
      <c r="AF197" s="19" t="str">
        <f t="shared" si="6"/>
        <v>Yes</v>
      </c>
      <c r="AG197" s="15" t="str">
        <f t="array" ref="AG197">IFERROR(INDEX(LastEngGrade!G:G,MATCH(D197,LastEngGrade!A:A,0)),"")</f>
        <v>B+</v>
      </c>
      <c r="AH197" s="16" t="str">
        <f t="array" ref="AH197">IFERROR(INDEX(LastEngGrade!C:C,MATCH(D197,LastEngGrade!A:A,0)),"")</f>
        <v>English II</v>
      </c>
      <c r="AI197" s="22" t="str">
        <f t="array" ref="AI197">IFERROR(INDEX(LastEngGrade!F:F,MATCH(D197,LastEngGrade!A:A,0)),"")</f>
        <v>P1</v>
      </c>
      <c r="AJ197" s="23">
        <f t="array" ref="AJ197">IFERROR(INDEX(CurrentYearGPA!C:C,MATCH(D197,CurrentYearGPA!B:B,0)),"")</f>
        <v>3.75</v>
      </c>
      <c r="AK197" s="23" t="str">
        <f t="shared" si="7"/>
        <v>Yes</v>
      </c>
    </row>
    <row r="198" spans="1:37" x14ac:dyDescent="0.2">
      <c r="A198" s="1" t="s">
        <v>75</v>
      </c>
      <c r="B198" s="1" t="s">
        <v>76</v>
      </c>
      <c r="C198" s="1">
        <v>13463</v>
      </c>
      <c r="D198" s="1">
        <v>2585925167</v>
      </c>
      <c r="E198" s="1" t="s">
        <v>269</v>
      </c>
      <c r="F198" s="12">
        <v>39537</v>
      </c>
      <c r="G198" s="13">
        <v>7</v>
      </c>
      <c r="H198" s="1">
        <v>1</v>
      </c>
      <c r="I198" s="14" t="str">
        <f t="array" ref="I198">INDEX('Language Codes'!B:B,MATCH(H198,'Language Codes'!A:A,0))</f>
        <v>Spanish</v>
      </c>
      <c r="J198" s="14" t="s">
        <v>78</v>
      </c>
      <c r="K198" s="15">
        <f t="array" ref="K198">IFERROR(INDEX('18-19 ELPAC Data'!C:C,MATCH(D198,'18-19 ELPAC Data'!B:B,0)),"")</f>
        <v>2</v>
      </c>
      <c r="L198" s="16" t="str">
        <f t="shared" si="8"/>
        <v>Spring 2019</v>
      </c>
      <c r="M198" s="16">
        <f t="array" ref="M198">IFERROR(INDEX('18-19 ELPAC Data'!N:N,MATCH(D198,'18-19 ELPAC Data'!B:B,0)),"")</f>
        <v>3</v>
      </c>
      <c r="N198" s="16">
        <f t="array" ref="N198">IFERROR(INDEX('18-19 ELPAC Data'!Q:Q,MATCH(D198,'18-19 ELPAC Data'!B:B,0)),"")</f>
        <v>2</v>
      </c>
      <c r="O198" s="16">
        <f t="array" ref="O198">IFERROR(INDEX('18-19 ELPAC Data'!F:F,MATCH(D198,'18-19 ELPAC Data'!B:B,0)),"")</f>
        <v>2</v>
      </c>
      <c r="P198" s="16">
        <f t="array" ref="P198">IFERROR(INDEX('18-19 ELPAC Data'!H:H,MATCH(D198,'18-19 ELPAC Data'!B:B,0)),"")</f>
        <v>3</v>
      </c>
      <c r="Q198" s="16">
        <f t="array" ref="Q198">IFERROR(INDEX('18-19 ELPAC Data'!J:J,MATCH(D198,'18-19 ELPAC Data'!B:B,0)),"")</f>
        <v>1</v>
      </c>
      <c r="R198" s="16">
        <f t="array" ref="R198">IFERROR(INDEX('18-19 ELPAC Data'!L:L,MATCH(D198,'18-19 ELPAC Data'!B:B,0)),"")</f>
        <v>2</v>
      </c>
      <c r="S198" s="16" t="s">
        <v>65</v>
      </c>
      <c r="T198" s="17" t="str">
        <f t="shared" si="0"/>
        <v>Fall 20-21</v>
      </c>
      <c r="U198" s="24">
        <v>187</v>
      </c>
      <c r="V198" s="19" t="str">
        <f t="shared" si="1"/>
        <v>No</v>
      </c>
      <c r="W198" s="19" t="str">
        <f t="shared" si="2"/>
        <v>No</v>
      </c>
      <c r="X198" s="20" t="str">
        <f t="shared" si="3"/>
        <v>No</v>
      </c>
      <c r="Y198" s="21" t="str">
        <f t="array" ref="Y198">IF(OR(ISBLANK(Z198),Z198="N/A"),"",INDEX('ICA 20-21 ELA'!D:D,MATCH(D198,'ICA 20-21 ELA'!A:A,0)))</f>
        <v/>
      </c>
      <c r="Z198" s="21" t="s">
        <v>66</v>
      </c>
      <c r="AA198" s="21" t="s">
        <v>66</v>
      </c>
      <c r="AB198" s="16" t="str">
        <f t="shared" si="4"/>
        <v>No</v>
      </c>
      <c r="AC198" s="22" t="str">
        <f t="shared" si="5"/>
        <v>No</v>
      </c>
      <c r="AD198" s="19" t="str">
        <f t="array" ref="AD198">IF(ISBLANK(AE198),"",INDEX(WPAData!F:F,MATCH(C198,WPAData!A:A,0)))</f>
        <v/>
      </c>
      <c r="AE198" s="19"/>
      <c r="AF198" s="19" t="str">
        <f t="shared" si="6"/>
        <v>No</v>
      </c>
      <c r="AG198" s="15" t="str">
        <f t="array" ref="AG198">IFERROR(INDEX(LastEngGrade!G:G,MATCH(D198,LastEngGrade!A:A,0)),"")</f>
        <v>C</v>
      </c>
      <c r="AH198" s="16" t="str">
        <f t="array" ref="AH198">IFERROR(INDEX(LastEngGrade!C:C,MATCH(D198,LastEngGrade!A:A,0)),"")</f>
        <v>Humanities 7</v>
      </c>
      <c r="AI198" s="22" t="str">
        <f t="array" ref="AI198">IFERROR(INDEX(LastEngGrade!F:F,MATCH(D198,LastEngGrade!A:A,0)),"")</f>
        <v>Q1</v>
      </c>
      <c r="AJ198" s="23">
        <f t="array" ref="AJ198">IFERROR(INDEX(CurrentYearGPA!C:C,MATCH(D198,CurrentYearGPA!B:B,0)),"")</f>
        <v>2.67</v>
      </c>
      <c r="AK198" s="23" t="str">
        <f t="shared" si="7"/>
        <v>No</v>
      </c>
    </row>
    <row r="199" spans="1:37" x14ac:dyDescent="0.2">
      <c r="A199" s="1" t="s">
        <v>62</v>
      </c>
      <c r="B199" s="1" t="s">
        <v>63</v>
      </c>
      <c r="C199" s="1">
        <v>13835</v>
      </c>
      <c r="D199" s="1">
        <v>2610649315</v>
      </c>
      <c r="E199" s="1" t="s">
        <v>270</v>
      </c>
      <c r="F199" s="12">
        <v>39601</v>
      </c>
      <c r="G199" s="13">
        <v>7</v>
      </c>
      <c r="H199" s="1">
        <v>1</v>
      </c>
      <c r="I199" s="14" t="str">
        <f t="array" ref="I199">INDEX('Language Codes'!B:B,MATCH(H199,'Language Codes'!A:A,0))</f>
        <v>Spanish</v>
      </c>
      <c r="J199" s="14" t="s">
        <v>65</v>
      </c>
      <c r="K199" s="15">
        <f t="array" ref="K199">IFERROR(INDEX('18-19 ELPAC Data'!C:C,MATCH(D199,'18-19 ELPAC Data'!B:B,0)),"")</f>
        <v>4</v>
      </c>
      <c r="L199" s="16" t="str">
        <f t="shared" si="8"/>
        <v>Spring 2019</v>
      </c>
      <c r="M199" s="16">
        <f t="array" ref="M199">IFERROR(INDEX('18-19 ELPAC Data'!N:N,MATCH(D199,'18-19 ELPAC Data'!B:B,0)),"")</f>
        <v>4</v>
      </c>
      <c r="N199" s="16">
        <f t="array" ref="N199">IFERROR(INDEX('18-19 ELPAC Data'!Q:Q,MATCH(D199,'18-19 ELPAC Data'!B:B,0)),"")</f>
        <v>3</v>
      </c>
      <c r="O199" s="16">
        <f t="array" ref="O199">IFERROR(INDEX('18-19 ELPAC Data'!F:F,MATCH(D199,'18-19 ELPAC Data'!B:B,0)),"")</f>
        <v>2</v>
      </c>
      <c r="P199" s="16">
        <f t="array" ref="P199">IFERROR(INDEX('18-19 ELPAC Data'!H:H,MATCH(D199,'18-19 ELPAC Data'!B:B,0)),"")</f>
        <v>3</v>
      </c>
      <c r="Q199" s="16">
        <f t="array" ref="Q199">IFERROR(INDEX('18-19 ELPAC Data'!J:J,MATCH(D199,'18-19 ELPAC Data'!B:B,0)),"")</f>
        <v>3</v>
      </c>
      <c r="R199" s="16">
        <f t="array" ref="R199">IFERROR(INDEX('18-19 ELPAC Data'!L:L,MATCH(D199,'18-19 ELPAC Data'!B:B,0)),"")</f>
        <v>2</v>
      </c>
      <c r="S199" s="16" t="s">
        <v>65</v>
      </c>
      <c r="T199" s="17" t="str">
        <f t="shared" si="0"/>
        <v/>
      </c>
      <c r="U199" s="18"/>
      <c r="V199" s="19" t="str">
        <f t="shared" si="1"/>
        <v>No</v>
      </c>
      <c r="W199" s="19" t="str">
        <f t="shared" si="2"/>
        <v>No</v>
      </c>
      <c r="X199" s="20" t="str">
        <f t="shared" si="3"/>
        <v>Yes</v>
      </c>
      <c r="Y199" s="21" t="str">
        <f t="array" ref="Y199">IF(OR(ISBLANK(Z199),Z199="N/A"),"",INDEX('ICA 20-21 ELA'!D:D,MATCH(D199,'ICA 20-21 ELA'!A:A,0)))</f>
        <v/>
      </c>
      <c r="Z199" s="21" t="s">
        <v>66</v>
      </c>
      <c r="AA199" s="21" t="s">
        <v>66</v>
      </c>
      <c r="AB199" s="16" t="str">
        <f t="shared" si="4"/>
        <v>No</v>
      </c>
      <c r="AC199" s="22" t="str">
        <f t="shared" si="5"/>
        <v>No</v>
      </c>
      <c r="AD199" s="19" t="str">
        <f t="array" ref="AD199">IF(ISBLANK(AE199),"",INDEX(WPAData!F:F,MATCH(C199,WPAData!A:A,0)))</f>
        <v/>
      </c>
      <c r="AE199" s="19"/>
      <c r="AF199" s="19" t="str">
        <f t="shared" si="6"/>
        <v>No</v>
      </c>
      <c r="AG199" s="15" t="str">
        <f t="array" ref="AG199">IFERROR(INDEX(LastEngGrade!G:G,MATCH(D199,LastEngGrade!A:A,0)),"")</f>
        <v>F</v>
      </c>
      <c r="AH199" s="16" t="str">
        <f t="array" ref="AH199">IFERROR(INDEX(LastEngGrade!C:C,MATCH(D199,LastEngGrade!A:A,0)),"")</f>
        <v>Humanities 7</v>
      </c>
      <c r="AI199" s="22" t="str">
        <f t="array" ref="AI199">IFERROR(INDEX(LastEngGrade!F:F,MATCH(D199,LastEngGrade!A:A,0)),"")</f>
        <v>Q1</v>
      </c>
      <c r="AJ199" s="23">
        <f t="array" ref="AJ199">IFERROR(INDEX(CurrentYearGPA!C:C,MATCH(D199,CurrentYearGPA!B:B,0)),"")</f>
        <v>0.67</v>
      </c>
      <c r="AK199" s="23" t="str">
        <f t="shared" si="7"/>
        <v>No</v>
      </c>
    </row>
    <row r="200" spans="1:37" x14ac:dyDescent="0.2">
      <c r="A200" s="1" t="s">
        <v>75</v>
      </c>
      <c r="B200" s="1" t="s">
        <v>76</v>
      </c>
      <c r="C200" s="1">
        <v>13172</v>
      </c>
      <c r="D200" s="1">
        <v>9340877531</v>
      </c>
      <c r="E200" s="1" t="s">
        <v>271</v>
      </c>
      <c r="F200" s="12">
        <v>39190</v>
      </c>
      <c r="G200" s="13">
        <v>8</v>
      </c>
      <c r="H200" s="1">
        <v>1</v>
      </c>
      <c r="I200" s="14" t="str">
        <f t="array" ref="I200">INDEX('Language Codes'!B:B,MATCH(H200,'Language Codes'!A:A,0))</f>
        <v>Spanish</v>
      </c>
      <c r="J200" s="14" t="s">
        <v>78</v>
      </c>
      <c r="K200" s="15">
        <f t="array" ref="K200">IFERROR(INDEX('18-19 ELPAC Data'!C:C,MATCH(D200,'18-19 ELPAC Data'!B:B,0)),"")</f>
        <v>2</v>
      </c>
      <c r="L200" s="16" t="str">
        <f t="shared" si="8"/>
        <v>Spring 2019</v>
      </c>
      <c r="M200" s="16">
        <f t="array" ref="M200">IFERROR(INDEX('18-19 ELPAC Data'!N:N,MATCH(D200,'18-19 ELPAC Data'!B:B,0)),"")</f>
        <v>3</v>
      </c>
      <c r="N200" s="16">
        <f t="array" ref="N200">IFERROR(INDEX('18-19 ELPAC Data'!Q:Q,MATCH(D200,'18-19 ELPAC Data'!B:B,0)),"")</f>
        <v>1</v>
      </c>
      <c r="O200" s="16">
        <f t="array" ref="O200">IFERROR(INDEX('18-19 ELPAC Data'!F:F,MATCH(D200,'18-19 ELPAC Data'!B:B,0)),"")</f>
        <v>1</v>
      </c>
      <c r="P200" s="16">
        <f t="array" ref="P200">IFERROR(INDEX('18-19 ELPAC Data'!H:H,MATCH(D200,'18-19 ELPAC Data'!B:B,0)),"")</f>
        <v>2</v>
      </c>
      <c r="Q200" s="16">
        <f t="array" ref="Q200">IFERROR(INDEX('18-19 ELPAC Data'!J:J,MATCH(D200,'18-19 ELPAC Data'!B:B,0)),"")</f>
        <v>1</v>
      </c>
      <c r="R200" s="16">
        <f t="array" ref="R200">IFERROR(INDEX('18-19 ELPAC Data'!L:L,MATCH(D200,'18-19 ELPAC Data'!B:B,0)),"")</f>
        <v>2</v>
      </c>
      <c r="S200" s="16" t="s">
        <v>65</v>
      </c>
      <c r="T200" s="17" t="str">
        <f t="shared" si="0"/>
        <v>Fall 20-21</v>
      </c>
      <c r="U200" s="24">
        <v>195</v>
      </c>
      <c r="V200" s="19" t="str">
        <f t="shared" si="1"/>
        <v>No</v>
      </c>
      <c r="W200" s="19" t="str">
        <f t="shared" si="2"/>
        <v>No</v>
      </c>
      <c r="X200" s="20" t="str">
        <f t="shared" si="3"/>
        <v>No</v>
      </c>
      <c r="Y200" s="21" t="str">
        <f t="array" ref="Y200">IF(OR(ISBLANK(Z200),Z200="N/A"),"",INDEX('ICA 20-21 ELA'!D:D,MATCH(D200,'ICA 20-21 ELA'!A:A,0)))</f>
        <v/>
      </c>
      <c r="Z200" s="21" t="s">
        <v>66</v>
      </c>
      <c r="AA200" s="21" t="s">
        <v>66</v>
      </c>
      <c r="AB200" s="16" t="str">
        <f t="shared" si="4"/>
        <v>No</v>
      </c>
      <c r="AC200" s="22" t="str">
        <f t="shared" si="5"/>
        <v>No</v>
      </c>
      <c r="AD200" s="19" t="str">
        <f t="array" ref="AD200">IF(ISBLANK(AE200),"",INDEX(WPAData!F:F,MATCH(C200,WPAData!A:A,0)))</f>
        <v/>
      </c>
      <c r="AE200" s="19"/>
      <c r="AF200" s="19" t="str">
        <f t="shared" si="6"/>
        <v>No</v>
      </c>
      <c r="AG200" s="15" t="str">
        <f t="array" ref="AG200">IFERROR(INDEX(LastEngGrade!G:G,MATCH(D200,LastEngGrade!A:A,0)),"")</f>
        <v>B-</v>
      </c>
      <c r="AH200" s="16" t="str">
        <f t="array" ref="AH200">IFERROR(INDEX(LastEngGrade!C:C,MATCH(D200,LastEngGrade!A:A,0)),"")</f>
        <v>Humanities 8</v>
      </c>
      <c r="AI200" s="22" t="str">
        <f t="array" ref="AI200">IFERROR(INDEX(LastEngGrade!F:F,MATCH(D200,LastEngGrade!A:A,0)),"")</f>
        <v>Q1</v>
      </c>
      <c r="AJ200" s="23">
        <f t="array" ref="AJ200">IFERROR(INDEX(CurrentYearGPA!C:C,MATCH(D200,CurrentYearGPA!B:B,0)),"")</f>
        <v>3.33</v>
      </c>
      <c r="AK200" s="23" t="str">
        <f t="shared" si="7"/>
        <v>No</v>
      </c>
    </row>
    <row r="201" spans="1:37" x14ac:dyDescent="0.2">
      <c r="A201" s="1" t="s">
        <v>68</v>
      </c>
      <c r="B201" s="1" t="s">
        <v>69</v>
      </c>
      <c r="C201" s="1">
        <v>90313</v>
      </c>
      <c r="D201" s="1">
        <v>6749063605</v>
      </c>
      <c r="E201" s="1" t="s">
        <v>272</v>
      </c>
      <c r="F201" s="12">
        <v>38569</v>
      </c>
      <c r="G201" s="13">
        <v>10</v>
      </c>
      <c r="H201" s="1">
        <v>1</v>
      </c>
      <c r="I201" s="14" t="str">
        <f t="array" ref="I201">INDEX('Language Codes'!B:B,MATCH(H201,'Language Codes'!A:A,0))</f>
        <v>Spanish</v>
      </c>
      <c r="J201" s="14" t="s">
        <v>78</v>
      </c>
      <c r="K201" s="15">
        <f t="array" ref="K201">IFERROR(INDEX('18-19 ELPAC Data'!C:C,MATCH(D201,'18-19 ELPAC Data'!B:B,0)),"")</f>
        <v>2</v>
      </c>
      <c r="L201" s="16" t="str">
        <f t="shared" si="8"/>
        <v>Spring 2019</v>
      </c>
      <c r="M201" s="16">
        <f t="array" ref="M201">IFERROR(INDEX('18-19 ELPAC Data'!N:N,MATCH(D201,'18-19 ELPAC Data'!B:B,0)),"")</f>
        <v>3</v>
      </c>
      <c r="N201" s="16">
        <f t="array" ref="N201">IFERROR(INDEX('18-19 ELPAC Data'!Q:Q,MATCH(D201,'18-19 ELPAC Data'!B:B,0)),"")</f>
        <v>1</v>
      </c>
      <c r="O201" s="16">
        <f t="array" ref="O201">IFERROR(INDEX('18-19 ELPAC Data'!F:F,MATCH(D201,'18-19 ELPAC Data'!B:B,0)),"")</f>
        <v>1</v>
      </c>
      <c r="P201" s="16">
        <f t="array" ref="P201">IFERROR(INDEX('18-19 ELPAC Data'!H:H,MATCH(D201,'18-19 ELPAC Data'!B:B,0)),"")</f>
        <v>3</v>
      </c>
      <c r="Q201" s="16">
        <f t="array" ref="Q201">IFERROR(INDEX('18-19 ELPAC Data'!J:J,MATCH(D201,'18-19 ELPAC Data'!B:B,0)),"")</f>
        <v>1</v>
      </c>
      <c r="R201" s="16">
        <f t="array" ref="R201">IFERROR(INDEX('18-19 ELPAC Data'!L:L,MATCH(D201,'18-19 ELPAC Data'!B:B,0)),"")</f>
        <v>1</v>
      </c>
      <c r="S201" s="16" t="s">
        <v>65</v>
      </c>
      <c r="T201" s="17" t="str">
        <f t="shared" si="0"/>
        <v/>
      </c>
      <c r="U201" s="24" t="s">
        <v>66</v>
      </c>
      <c r="V201" s="19" t="str">
        <f t="shared" si="1"/>
        <v>No</v>
      </c>
      <c r="W201" s="19" t="str">
        <f t="shared" si="2"/>
        <v>No</v>
      </c>
      <c r="X201" s="20" t="str">
        <f t="shared" si="3"/>
        <v>No</v>
      </c>
      <c r="Y201" s="25">
        <f t="array" ref="Y201">IF(OR(ISBLANK(Z201),Z201="N/A"),"",INDEX('ICA 20-21 ELA'!D:D,MATCH(D201,'ICA 20-21 ELA'!A:A,0)))</f>
        <v>44097</v>
      </c>
      <c r="Z201" s="21">
        <v>2404</v>
      </c>
      <c r="AA201" s="21">
        <v>-167</v>
      </c>
      <c r="AB201" s="16" t="str">
        <f t="shared" si="4"/>
        <v>No</v>
      </c>
      <c r="AC201" s="22" t="str">
        <f t="shared" si="5"/>
        <v>No</v>
      </c>
      <c r="AD201" s="26">
        <f t="array" ref="AD201">IF(ISBLANK(AE201),"",INDEX(WPAData!F:F,MATCH(C201,WPAData!A:A,0)))</f>
        <v>44120</v>
      </c>
      <c r="AE201" s="24">
        <v>3</v>
      </c>
      <c r="AF201" s="19" t="str">
        <f t="shared" si="6"/>
        <v>No</v>
      </c>
      <c r="AG201" s="15" t="str">
        <f t="array" ref="AG201">IFERROR(INDEX(LastEngGrade!G:G,MATCH(D201,LastEngGrade!A:A,0)),"")</f>
        <v>C-</v>
      </c>
      <c r="AH201" s="16" t="str">
        <f t="array" ref="AH201">IFERROR(INDEX(LastEngGrade!C:C,MATCH(D201,LastEngGrade!A:A,0)),"")</f>
        <v>English II</v>
      </c>
      <c r="AI201" s="22" t="str">
        <f t="array" ref="AI201">IFERROR(INDEX(LastEngGrade!F:F,MATCH(D201,LastEngGrade!A:A,0)),"")</f>
        <v>P1</v>
      </c>
      <c r="AJ201" s="23">
        <f t="array" ref="AJ201">IFERROR(INDEX(CurrentYearGPA!C:C,MATCH(D201,CurrentYearGPA!B:B,0)),"")</f>
        <v>0.5</v>
      </c>
      <c r="AK201" s="23" t="str">
        <f t="shared" si="7"/>
        <v>No</v>
      </c>
    </row>
    <row r="202" spans="1:37" x14ac:dyDescent="0.2">
      <c r="A202" s="1" t="s">
        <v>68</v>
      </c>
      <c r="B202" s="1" t="s">
        <v>69</v>
      </c>
      <c r="C202" s="1">
        <v>90312</v>
      </c>
      <c r="D202" s="1">
        <v>5191379032</v>
      </c>
      <c r="E202" s="1" t="s">
        <v>273</v>
      </c>
      <c r="F202" s="27">
        <v>38276</v>
      </c>
      <c r="G202" s="13">
        <v>11</v>
      </c>
      <c r="H202" s="1">
        <v>1</v>
      </c>
      <c r="I202" s="14" t="str">
        <f t="array" ref="I202">INDEX('Language Codes'!B:B,MATCH(H202,'Language Codes'!A:A,0))</f>
        <v>Spanish</v>
      </c>
      <c r="J202" s="14" t="s">
        <v>65</v>
      </c>
      <c r="K202" s="15">
        <f t="array" ref="K202">IFERROR(INDEX('18-19 ELPAC Data'!C:C,MATCH(D202,'18-19 ELPAC Data'!B:B,0)),"")</f>
        <v>3</v>
      </c>
      <c r="L202" s="16" t="str">
        <f t="shared" si="8"/>
        <v>Spring 2019</v>
      </c>
      <c r="M202" s="16">
        <f t="array" ref="M202">IFERROR(INDEX('18-19 ELPAC Data'!N:N,MATCH(D202,'18-19 ELPAC Data'!B:B,0)),"")</f>
        <v>4</v>
      </c>
      <c r="N202" s="16">
        <f t="array" ref="N202">IFERROR(INDEX('18-19 ELPAC Data'!Q:Q,MATCH(D202,'18-19 ELPAC Data'!B:B,0)),"")</f>
        <v>1</v>
      </c>
      <c r="O202" s="16">
        <f t="array" ref="O202">IFERROR(INDEX('18-19 ELPAC Data'!F:F,MATCH(D202,'18-19 ELPAC Data'!B:B,0)),"")</f>
        <v>2</v>
      </c>
      <c r="P202" s="16">
        <f t="array" ref="P202">IFERROR(INDEX('18-19 ELPAC Data'!H:H,MATCH(D202,'18-19 ELPAC Data'!B:B,0)),"")</f>
        <v>3</v>
      </c>
      <c r="Q202" s="16">
        <f t="array" ref="Q202">IFERROR(INDEX('18-19 ELPAC Data'!J:J,MATCH(D202,'18-19 ELPAC Data'!B:B,0)),"")</f>
        <v>1</v>
      </c>
      <c r="R202" s="16">
        <f t="array" ref="R202">IFERROR(INDEX('18-19 ELPAC Data'!L:L,MATCH(D202,'18-19 ELPAC Data'!B:B,0)),"")</f>
        <v>2</v>
      </c>
      <c r="S202" s="16" t="s">
        <v>65</v>
      </c>
      <c r="T202" s="17" t="str">
        <f t="shared" si="0"/>
        <v/>
      </c>
      <c r="U202" s="24" t="s">
        <v>66</v>
      </c>
      <c r="V202" s="19" t="str">
        <f t="shared" si="1"/>
        <v>No</v>
      </c>
      <c r="W202" s="19" t="str">
        <f t="shared" si="2"/>
        <v>No</v>
      </c>
      <c r="X202" s="20" t="str">
        <f t="shared" si="3"/>
        <v>No</v>
      </c>
      <c r="Y202" s="25">
        <f t="array" ref="Y202">IF(OR(ISBLANK(Z202),Z202="N/A"),"",INDEX('ICA 20-21 ELA'!D:D,MATCH(D202,'ICA 20-21 ELA'!A:A,0)))</f>
        <v>44088</v>
      </c>
      <c r="Z202" s="21">
        <v>2291</v>
      </c>
      <c r="AA202" s="21">
        <v>-286</v>
      </c>
      <c r="AB202" s="16" t="str">
        <f t="shared" si="4"/>
        <v>No</v>
      </c>
      <c r="AC202" s="22" t="str">
        <f t="shared" si="5"/>
        <v>No</v>
      </c>
      <c r="AD202" s="26">
        <f t="array" ref="AD202">IF(ISBLANK(AE202),"",INDEX(WPAData!F:F,MATCH(C202,WPAData!A:A,0)))</f>
        <v>44132</v>
      </c>
      <c r="AE202" s="24">
        <v>1</v>
      </c>
      <c r="AF202" s="19" t="str">
        <f t="shared" si="6"/>
        <v>No</v>
      </c>
      <c r="AG202" s="15" t="str">
        <f t="array" ref="AG202">IFERROR(INDEX(LastEngGrade!G:G,MATCH(D202,LastEngGrade!A:A,0)),"")</f>
        <v>F+</v>
      </c>
      <c r="AH202" s="16" t="str">
        <f t="array" ref="AH202">IFERROR(INDEX(LastEngGrade!C:C,MATCH(D202,LastEngGrade!A:A,0)),"")</f>
        <v>English III</v>
      </c>
      <c r="AI202" s="22" t="str">
        <f t="array" ref="AI202">IFERROR(INDEX(LastEngGrade!F:F,MATCH(D202,LastEngGrade!A:A,0)),"")</f>
        <v>P1</v>
      </c>
      <c r="AJ202" s="23">
        <f t="array" ref="AJ202">IFERROR(INDEX(CurrentYearGPA!C:C,MATCH(D202,CurrentYearGPA!B:B,0)),"")</f>
        <v>1</v>
      </c>
      <c r="AK202" s="23" t="str">
        <f t="shared" si="7"/>
        <v>No</v>
      </c>
    </row>
    <row r="203" spans="1:37" x14ac:dyDescent="0.2">
      <c r="A203" s="1" t="s">
        <v>68</v>
      </c>
      <c r="B203" s="1" t="s">
        <v>69</v>
      </c>
      <c r="C203" s="1">
        <v>90311</v>
      </c>
      <c r="D203" s="1">
        <v>4567159473</v>
      </c>
      <c r="E203" s="1" t="s">
        <v>274</v>
      </c>
      <c r="F203" s="12">
        <v>38962</v>
      </c>
      <c r="G203" s="13">
        <v>9</v>
      </c>
      <c r="H203" s="1">
        <v>1</v>
      </c>
      <c r="I203" s="14" t="str">
        <f t="array" ref="I203">INDEX('Language Codes'!B:B,MATCH(H203,'Language Codes'!A:A,0))</f>
        <v>Spanish</v>
      </c>
      <c r="J203" s="14" t="s">
        <v>65</v>
      </c>
      <c r="K203" s="15">
        <f t="array" ref="K203">IFERROR(INDEX('18-19 ELPAC Data'!C:C,MATCH(D203,'18-19 ELPAC Data'!B:B,0)),"")</f>
        <v>3</v>
      </c>
      <c r="L203" s="16" t="str">
        <f t="shared" si="8"/>
        <v>Spring 2019</v>
      </c>
      <c r="M203" s="16">
        <f t="array" ref="M203">IFERROR(INDEX('18-19 ELPAC Data'!N:N,MATCH(D203,'18-19 ELPAC Data'!B:B,0)),"")</f>
        <v>4</v>
      </c>
      <c r="N203" s="16">
        <f t="array" ref="N203">IFERROR(INDEX('18-19 ELPAC Data'!Q:Q,MATCH(D203,'18-19 ELPAC Data'!B:B,0)),"")</f>
        <v>2</v>
      </c>
      <c r="O203" s="16">
        <f t="array" ref="O203">IFERROR(INDEX('18-19 ELPAC Data'!F:F,MATCH(D203,'18-19 ELPAC Data'!B:B,0)),"")</f>
        <v>2</v>
      </c>
      <c r="P203" s="16">
        <f t="array" ref="P203">IFERROR(INDEX('18-19 ELPAC Data'!H:H,MATCH(D203,'18-19 ELPAC Data'!B:B,0)),"")</f>
        <v>3</v>
      </c>
      <c r="Q203" s="16">
        <f t="array" ref="Q203">IFERROR(INDEX('18-19 ELPAC Data'!J:J,MATCH(D203,'18-19 ELPAC Data'!B:B,0)),"")</f>
        <v>1</v>
      </c>
      <c r="R203" s="16">
        <f t="array" ref="R203">IFERROR(INDEX('18-19 ELPAC Data'!L:L,MATCH(D203,'18-19 ELPAC Data'!B:B,0)),"")</f>
        <v>2</v>
      </c>
      <c r="S203" s="16" t="s">
        <v>65</v>
      </c>
      <c r="T203" s="17" t="str">
        <f t="shared" si="0"/>
        <v/>
      </c>
      <c r="U203" s="24" t="s">
        <v>66</v>
      </c>
      <c r="V203" s="19" t="str">
        <f t="shared" si="1"/>
        <v>No</v>
      </c>
      <c r="W203" s="19" t="str">
        <f t="shared" si="2"/>
        <v>No</v>
      </c>
      <c r="X203" s="20" t="str">
        <f t="shared" si="3"/>
        <v>No</v>
      </c>
      <c r="Y203" s="25">
        <f t="array" ref="Y203">IF(OR(ISBLANK(Z203),Z203="N/A"),"",INDEX('ICA 20-21 ELA'!D:D,MATCH(D203,'ICA 20-21 ELA'!A:A,0)))</f>
        <v>44097</v>
      </c>
      <c r="Z203" s="21">
        <v>2401</v>
      </c>
      <c r="AA203" s="21">
        <v>-166</v>
      </c>
      <c r="AB203" s="16" t="str">
        <f t="shared" si="4"/>
        <v>No</v>
      </c>
      <c r="AC203" s="22" t="str">
        <f t="shared" si="5"/>
        <v>No</v>
      </c>
      <c r="AD203" s="26">
        <f t="array" ref="AD203">IF(ISBLANK(AE203),"",INDEX(WPAData!F:F,MATCH(C203,WPAData!A:A,0)))</f>
        <v>44131</v>
      </c>
      <c r="AE203" s="24">
        <v>1</v>
      </c>
      <c r="AF203" s="19" t="str">
        <f t="shared" si="6"/>
        <v>No</v>
      </c>
      <c r="AG203" s="15" t="str">
        <f t="array" ref="AG203">IFERROR(INDEX(LastEngGrade!G:G,MATCH(D203,LastEngGrade!A:A,0)),"")</f>
        <v>A+</v>
      </c>
      <c r="AH203" s="16" t="str">
        <f t="array" ref="AH203">IFERROR(INDEX(LastEngGrade!C:C,MATCH(D203,LastEngGrade!A:A,0)),"")</f>
        <v>English I</v>
      </c>
      <c r="AI203" s="22" t="str">
        <f t="array" ref="AI203">IFERROR(INDEX(LastEngGrade!F:F,MATCH(D203,LastEngGrade!A:A,0)),"")</f>
        <v>P1</v>
      </c>
      <c r="AJ203" s="23">
        <f t="array" ref="AJ203">IFERROR(INDEX(CurrentYearGPA!C:C,MATCH(D203,CurrentYearGPA!B:B,0)),"")</f>
        <v>2.25</v>
      </c>
      <c r="AK203" s="23" t="str">
        <f t="shared" si="7"/>
        <v>No</v>
      </c>
    </row>
    <row r="204" spans="1:37" x14ac:dyDescent="0.2">
      <c r="A204" s="1" t="s">
        <v>68</v>
      </c>
      <c r="B204" s="1" t="s">
        <v>69</v>
      </c>
      <c r="C204" s="1">
        <v>12249</v>
      </c>
      <c r="D204" s="1">
        <v>4185071550</v>
      </c>
      <c r="E204" s="1" t="s">
        <v>275</v>
      </c>
      <c r="F204" s="27">
        <v>37943</v>
      </c>
      <c r="G204" s="13">
        <v>12</v>
      </c>
      <c r="H204" s="1">
        <v>1</v>
      </c>
      <c r="I204" s="14" t="str">
        <f t="array" ref="I204">INDEX('Language Codes'!B:B,MATCH(H204,'Language Codes'!A:A,0))</f>
        <v>Spanish</v>
      </c>
      <c r="J204" s="14" t="s">
        <v>78</v>
      </c>
      <c r="K204" s="15">
        <f t="array" ref="K204">IFERROR(INDEX('18-19 ELPAC Data'!C:C,MATCH(D204,'18-19 ELPAC Data'!B:B,0)),"")</f>
        <v>2</v>
      </c>
      <c r="L204" s="16" t="str">
        <f t="shared" si="8"/>
        <v>Spring 2019</v>
      </c>
      <c r="M204" s="16">
        <f t="array" ref="M204">IFERROR(INDEX('18-19 ELPAC Data'!N:N,MATCH(D204,'18-19 ELPAC Data'!B:B,0)),"")</f>
        <v>3</v>
      </c>
      <c r="N204" s="16">
        <f t="array" ref="N204">IFERROR(INDEX('18-19 ELPAC Data'!Q:Q,MATCH(D204,'18-19 ELPAC Data'!B:B,0)),"")</f>
        <v>2</v>
      </c>
      <c r="O204" s="16">
        <f t="array" ref="O204">IFERROR(INDEX('18-19 ELPAC Data'!F:F,MATCH(D204,'18-19 ELPAC Data'!B:B,0)),"")</f>
        <v>2</v>
      </c>
      <c r="P204" s="16">
        <f t="array" ref="P204">IFERROR(INDEX('18-19 ELPAC Data'!H:H,MATCH(D204,'18-19 ELPAC Data'!B:B,0)),"")</f>
        <v>3</v>
      </c>
      <c r="Q204" s="16">
        <f t="array" ref="Q204">IFERROR(INDEX('18-19 ELPAC Data'!J:J,MATCH(D204,'18-19 ELPAC Data'!B:B,0)),"")</f>
        <v>1</v>
      </c>
      <c r="R204" s="16">
        <f t="array" ref="R204">IFERROR(INDEX('18-19 ELPAC Data'!L:L,MATCH(D204,'18-19 ELPAC Data'!B:B,0)),"")</f>
        <v>2</v>
      </c>
      <c r="S204" s="16" t="s">
        <v>65</v>
      </c>
      <c r="T204" s="17" t="str">
        <f t="shared" si="0"/>
        <v/>
      </c>
      <c r="U204" s="24" t="s">
        <v>66</v>
      </c>
      <c r="V204" s="19" t="str">
        <f t="shared" si="1"/>
        <v>No</v>
      </c>
      <c r="W204" s="19" t="str">
        <f t="shared" si="2"/>
        <v>No</v>
      </c>
      <c r="X204" s="20" t="str">
        <f t="shared" si="3"/>
        <v>No</v>
      </c>
      <c r="Y204" s="21" t="str">
        <f t="array" ref="Y204">IF(OR(ISBLANK(Z204),Z204="N/A"),"",INDEX('ICA 20-21 ELA'!D:D,MATCH(D204,'ICA 20-21 ELA'!A:A,0)))</f>
        <v/>
      </c>
      <c r="Z204" s="16"/>
      <c r="AA204" s="16"/>
      <c r="AB204" s="16" t="str">
        <f t="shared" si="4"/>
        <v>No</v>
      </c>
      <c r="AC204" s="22" t="str">
        <f t="shared" si="5"/>
        <v>No</v>
      </c>
      <c r="AD204" s="19" t="str">
        <f t="array" ref="AD204">IF(ISBLANK(AE204),"",INDEX(WPAData!F:F,MATCH(C204,WPAData!A:A,0)))</f>
        <v/>
      </c>
      <c r="AE204" s="19"/>
      <c r="AF204" s="19" t="str">
        <f t="shared" si="6"/>
        <v>No</v>
      </c>
      <c r="AG204" s="15" t="str">
        <f t="array" ref="AG204">IFERROR(INDEX(LastEngGrade!G:G,MATCH(D204,LastEngGrade!A:A,0)),"")</f>
        <v>A+</v>
      </c>
      <c r="AH204" s="16" t="str">
        <f t="array" ref="AH204">IFERROR(INDEX(LastEngGrade!C:C,MATCH(D204,LastEngGrade!A:A,0)),"")</f>
        <v>AP English Literature</v>
      </c>
      <c r="AI204" s="22" t="str">
        <f t="array" ref="AI204">IFERROR(INDEX(LastEngGrade!F:F,MATCH(D204,LastEngGrade!A:A,0)),"")</f>
        <v>P1</v>
      </c>
      <c r="AJ204" s="23">
        <f t="array" ref="AJ204">IFERROR(INDEX(CurrentYearGPA!C:C,MATCH(D204,CurrentYearGPA!B:B,0)),"")</f>
        <v>4</v>
      </c>
      <c r="AK204" s="23" t="str">
        <f t="shared" si="7"/>
        <v>No</v>
      </c>
    </row>
    <row r="205" spans="1:37" x14ac:dyDescent="0.2">
      <c r="A205" s="1" t="s">
        <v>75</v>
      </c>
      <c r="B205" s="1" t="s">
        <v>76</v>
      </c>
      <c r="C205" s="1">
        <v>13676</v>
      </c>
      <c r="D205" s="1">
        <v>9473289502</v>
      </c>
      <c r="E205" s="1" t="s">
        <v>276</v>
      </c>
      <c r="F205" s="12">
        <v>39552</v>
      </c>
      <c r="G205" s="13">
        <v>7</v>
      </c>
      <c r="H205" s="1">
        <v>1</v>
      </c>
      <c r="I205" s="14" t="str">
        <f t="array" ref="I205">INDEX('Language Codes'!B:B,MATCH(H205,'Language Codes'!A:A,0))</f>
        <v>Spanish</v>
      </c>
      <c r="J205" s="14" t="s">
        <v>65</v>
      </c>
      <c r="K205" s="15">
        <f t="array" ref="K205">IFERROR(INDEX('18-19 ELPAC Data'!C:C,MATCH(D205,'18-19 ELPAC Data'!B:B,0)),"")</f>
        <v>3</v>
      </c>
      <c r="L205" s="16" t="str">
        <f t="shared" si="8"/>
        <v>Spring 2019</v>
      </c>
      <c r="M205" s="16">
        <f t="array" ref="M205">IFERROR(INDEX('18-19 ELPAC Data'!N:N,MATCH(D205,'18-19 ELPAC Data'!B:B,0)),"")</f>
        <v>3</v>
      </c>
      <c r="N205" s="16">
        <f t="array" ref="N205">IFERROR(INDEX('18-19 ELPAC Data'!Q:Q,MATCH(D205,'18-19 ELPAC Data'!B:B,0)),"")</f>
        <v>2</v>
      </c>
      <c r="O205" s="16">
        <f t="array" ref="O205">IFERROR(INDEX('18-19 ELPAC Data'!F:F,MATCH(D205,'18-19 ELPAC Data'!B:B,0)),"")</f>
        <v>2</v>
      </c>
      <c r="P205" s="16">
        <f t="array" ref="P205">IFERROR(INDEX('18-19 ELPAC Data'!H:H,MATCH(D205,'18-19 ELPAC Data'!B:B,0)),"")</f>
        <v>3</v>
      </c>
      <c r="Q205" s="16">
        <f t="array" ref="Q205">IFERROR(INDEX('18-19 ELPAC Data'!J:J,MATCH(D205,'18-19 ELPAC Data'!B:B,0)),"")</f>
        <v>2</v>
      </c>
      <c r="R205" s="16">
        <f t="array" ref="R205">IFERROR(INDEX('18-19 ELPAC Data'!L:L,MATCH(D205,'18-19 ELPAC Data'!B:B,0)),"")</f>
        <v>2</v>
      </c>
      <c r="S205" s="16" t="s">
        <v>65</v>
      </c>
      <c r="T205" s="17" t="str">
        <f t="shared" si="0"/>
        <v>Fall 20-21</v>
      </c>
      <c r="U205" s="24">
        <v>194</v>
      </c>
      <c r="V205" s="19" t="str">
        <f t="shared" si="1"/>
        <v>No</v>
      </c>
      <c r="W205" s="19" t="str">
        <f t="shared" si="2"/>
        <v>No</v>
      </c>
      <c r="X205" s="20" t="str">
        <f t="shared" si="3"/>
        <v>No</v>
      </c>
      <c r="Y205" s="21" t="str">
        <f t="array" ref="Y205">IF(OR(ISBLANK(Z205),Z205="N/A"),"",INDEX('ICA 20-21 ELA'!D:D,MATCH(D205,'ICA 20-21 ELA'!A:A,0)))</f>
        <v/>
      </c>
      <c r="Z205" s="21" t="s">
        <v>66</v>
      </c>
      <c r="AA205" s="21" t="s">
        <v>66</v>
      </c>
      <c r="AB205" s="16" t="str">
        <f t="shared" si="4"/>
        <v>No</v>
      </c>
      <c r="AC205" s="22" t="str">
        <f t="shared" si="5"/>
        <v>No</v>
      </c>
      <c r="AD205" s="19" t="str">
        <f t="array" ref="AD205">IF(ISBLANK(AE205),"",INDEX(WPAData!F:F,MATCH(C205,WPAData!A:A,0)))</f>
        <v/>
      </c>
      <c r="AE205" s="19"/>
      <c r="AF205" s="19" t="str">
        <f t="shared" si="6"/>
        <v>No</v>
      </c>
      <c r="AG205" s="15" t="str">
        <f t="array" ref="AG205">IFERROR(INDEX(LastEngGrade!G:G,MATCH(D205,LastEngGrade!A:A,0)),"")</f>
        <v>F</v>
      </c>
      <c r="AH205" s="16" t="str">
        <f t="array" ref="AH205">IFERROR(INDEX(LastEngGrade!C:C,MATCH(D205,LastEngGrade!A:A,0)),"")</f>
        <v>Humanities 7</v>
      </c>
      <c r="AI205" s="22" t="str">
        <f t="array" ref="AI205">IFERROR(INDEX(LastEngGrade!F:F,MATCH(D205,LastEngGrade!A:A,0)),"")</f>
        <v>Q1</v>
      </c>
      <c r="AJ205" s="23">
        <f t="array" ref="AJ205">IFERROR(INDEX(CurrentYearGPA!C:C,MATCH(D205,CurrentYearGPA!B:B,0)),"")</f>
        <v>0</v>
      </c>
      <c r="AK205" s="23" t="str">
        <f t="shared" si="7"/>
        <v>No</v>
      </c>
    </row>
    <row r="206" spans="1:37" x14ac:dyDescent="0.2">
      <c r="A206" s="1" t="s">
        <v>68</v>
      </c>
      <c r="B206" s="1" t="s">
        <v>69</v>
      </c>
      <c r="C206" s="1">
        <v>13567</v>
      </c>
      <c r="D206" s="1">
        <v>3674175851</v>
      </c>
      <c r="E206" s="1" t="s">
        <v>277</v>
      </c>
      <c r="F206" s="12">
        <v>37830</v>
      </c>
      <c r="G206" s="13">
        <v>10</v>
      </c>
      <c r="H206" s="1">
        <v>1</v>
      </c>
      <c r="I206" s="14" t="str">
        <f t="array" ref="I206">INDEX('Language Codes'!B:B,MATCH(H206,'Language Codes'!A:A,0))</f>
        <v>Spanish</v>
      </c>
      <c r="J206" s="14" t="s">
        <v>65</v>
      </c>
      <c r="K206" s="15" t="str">
        <f t="array" ref="K206">IFERROR(INDEX('18-19 ELPAC Data'!C:C,MATCH(D206,'18-19 ELPAC Data'!B:B,0)),"")</f>
        <v/>
      </c>
      <c r="L206" s="16" t="str">
        <f t="shared" si="8"/>
        <v/>
      </c>
      <c r="M206" s="16">
        <f t="array" ref="M206">IFERROR(INDEX('18-19 ELPAC Data'!N:N,MATCH(D206,'18-19 ELPAC Data'!B:B,0)),"")</f>
        <v>0</v>
      </c>
      <c r="N206" s="16">
        <f t="array" ref="N206">IFERROR(INDEX('18-19 ELPAC Data'!Q:Q,MATCH(D206,'18-19 ELPAC Data'!B:B,0)),"")</f>
        <v>0</v>
      </c>
      <c r="O206" s="16" t="str">
        <f t="array" ref="O206">IFERROR(INDEX('18-19 ELPAC Data'!F:F,MATCH(D206,'18-19 ELPAC Data'!B:B,0)),"")</f>
        <v/>
      </c>
      <c r="P206" s="16" t="str">
        <f t="array" ref="P206">IFERROR(INDEX('18-19 ELPAC Data'!H:H,MATCH(D206,'18-19 ELPAC Data'!B:B,0)),"")</f>
        <v/>
      </c>
      <c r="Q206" s="16" t="str">
        <f t="array" ref="Q206">IFERROR(INDEX('18-19 ELPAC Data'!J:J,MATCH(D206,'18-19 ELPAC Data'!B:B,0)),"")</f>
        <v/>
      </c>
      <c r="R206" s="16" t="str">
        <f t="array" ref="R206">IFERROR(INDEX('18-19 ELPAC Data'!L:L,MATCH(D206,'18-19 ELPAC Data'!B:B,0)),"")</f>
        <v/>
      </c>
      <c r="S206" s="16" t="s">
        <v>65</v>
      </c>
      <c r="T206" s="17" t="str">
        <f t="shared" si="0"/>
        <v/>
      </c>
      <c r="U206" s="24" t="s">
        <v>66</v>
      </c>
      <c r="V206" s="19" t="str">
        <f t="shared" si="1"/>
        <v>No</v>
      </c>
      <c r="W206" s="19" t="str">
        <f t="shared" si="2"/>
        <v>No</v>
      </c>
      <c r="X206" s="20" t="str">
        <f t="shared" si="3"/>
        <v>No</v>
      </c>
      <c r="Y206" s="21" t="str">
        <f t="array" ref="Y206">IF(OR(ISBLANK(Z206),Z206="N/A"),"",INDEX('ICA 20-21 ELA'!D:D,MATCH(D206,'ICA 20-21 ELA'!A:A,0)))</f>
        <v/>
      </c>
      <c r="Z206" s="16"/>
      <c r="AA206" s="16"/>
      <c r="AB206" s="16" t="str">
        <f t="shared" si="4"/>
        <v>No</v>
      </c>
      <c r="AC206" s="22" t="str">
        <f t="shared" si="5"/>
        <v>No</v>
      </c>
      <c r="AD206" s="19" t="str">
        <f t="array" ref="AD206">IF(ISBLANK(AE206),"",INDEX(WPAData!F:F,MATCH(C206,WPAData!A:A,0)))</f>
        <v/>
      </c>
      <c r="AE206" s="19"/>
      <c r="AF206" s="19" t="str">
        <f t="shared" si="6"/>
        <v>No</v>
      </c>
      <c r="AG206" s="15" t="str">
        <f t="array" ref="AG206">IFERROR(INDEX(LastEngGrade!G:G,MATCH(D206,LastEngGrade!A:A,0)),"")</f>
        <v>F</v>
      </c>
      <c r="AH206" s="16" t="str">
        <f t="array" ref="AH206">IFERROR(INDEX(LastEngGrade!C:C,MATCH(D206,LastEngGrade!A:A,0)),"")</f>
        <v>English II</v>
      </c>
      <c r="AI206" s="22" t="str">
        <f t="array" ref="AI206">IFERROR(INDEX(LastEngGrade!F:F,MATCH(D206,LastEngGrade!A:A,0)),"")</f>
        <v>P1</v>
      </c>
      <c r="AJ206" s="23">
        <f t="array" ref="AJ206">IFERROR(INDEX(CurrentYearGPA!C:C,MATCH(D206,CurrentYearGPA!B:B,0)),"")</f>
        <v>0.5</v>
      </c>
      <c r="AK206" s="23" t="str">
        <f t="shared" si="7"/>
        <v>No</v>
      </c>
    </row>
    <row r="207" spans="1:37" x14ac:dyDescent="0.2">
      <c r="A207" s="1" t="s">
        <v>62</v>
      </c>
      <c r="B207" s="1" t="s">
        <v>63</v>
      </c>
      <c r="C207" s="1">
        <v>13390</v>
      </c>
      <c r="D207" s="1">
        <v>4484059558</v>
      </c>
      <c r="E207" s="1" t="s">
        <v>278</v>
      </c>
      <c r="F207" s="12">
        <v>39757</v>
      </c>
      <c r="G207" s="13">
        <v>6</v>
      </c>
      <c r="H207" s="1">
        <v>1</v>
      </c>
      <c r="I207" s="14" t="str">
        <f t="array" ref="I207">INDEX('Language Codes'!B:B,MATCH(H207,'Language Codes'!A:A,0))</f>
        <v>Spanish</v>
      </c>
      <c r="J207" s="14" t="s">
        <v>65</v>
      </c>
      <c r="K207" s="15">
        <f t="array" ref="K207">IFERROR(INDEX('18-19 ELPAC Data'!C:C,MATCH(D207,'18-19 ELPAC Data'!B:B,0)),"")</f>
        <v>1</v>
      </c>
      <c r="L207" s="16" t="str">
        <f t="shared" si="8"/>
        <v>Spring 2019</v>
      </c>
      <c r="M207" s="16">
        <f t="array" ref="M207">IFERROR(INDEX('18-19 ELPAC Data'!N:N,MATCH(D207,'18-19 ELPAC Data'!B:B,0)),"")</f>
        <v>1</v>
      </c>
      <c r="N207" s="16">
        <f t="array" ref="N207">IFERROR(INDEX('18-19 ELPAC Data'!Q:Q,MATCH(D207,'18-19 ELPAC Data'!B:B,0)),"")</f>
        <v>1</v>
      </c>
      <c r="O207" s="16">
        <f t="array" ref="O207">IFERROR(INDEX('18-19 ELPAC Data'!F:F,MATCH(D207,'18-19 ELPAC Data'!B:B,0)),"")</f>
        <v>1</v>
      </c>
      <c r="P207" s="16">
        <f t="array" ref="P207">IFERROR(INDEX('18-19 ELPAC Data'!H:H,MATCH(D207,'18-19 ELPAC Data'!B:B,0)),"")</f>
        <v>1</v>
      </c>
      <c r="Q207" s="16">
        <f t="array" ref="Q207">IFERROR(INDEX('18-19 ELPAC Data'!J:J,MATCH(D207,'18-19 ELPAC Data'!B:B,0)),"")</f>
        <v>1</v>
      </c>
      <c r="R207" s="16">
        <f t="array" ref="R207">IFERROR(INDEX('18-19 ELPAC Data'!L:L,MATCH(D207,'18-19 ELPAC Data'!B:B,0)),"")</f>
        <v>1</v>
      </c>
      <c r="S207" s="16" t="s">
        <v>65</v>
      </c>
      <c r="T207" s="17" t="str">
        <f t="shared" si="0"/>
        <v/>
      </c>
      <c r="U207" s="18"/>
      <c r="V207" s="19" t="str">
        <f t="shared" si="1"/>
        <v>No</v>
      </c>
      <c r="W207" s="19" t="str">
        <f t="shared" si="2"/>
        <v>No</v>
      </c>
      <c r="X207" s="20" t="str">
        <f t="shared" si="3"/>
        <v>No</v>
      </c>
      <c r="Y207" s="21" t="str">
        <f t="array" ref="Y207">IF(OR(ISBLANK(Z207),Z207="N/A"),"",INDEX('ICA 20-21 ELA'!D:D,MATCH(D207,'ICA 20-21 ELA'!A:A,0)))</f>
        <v/>
      </c>
      <c r="Z207" s="21" t="s">
        <v>66</v>
      </c>
      <c r="AA207" s="21" t="s">
        <v>66</v>
      </c>
      <c r="AB207" s="16" t="str">
        <f t="shared" si="4"/>
        <v>No</v>
      </c>
      <c r="AC207" s="22" t="str">
        <f t="shared" si="5"/>
        <v>No</v>
      </c>
      <c r="AD207" s="19" t="str">
        <f t="array" ref="AD207">IF(ISBLANK(AE207),"",INDEX(WPAData!F:F,MATCH(C207,WPAData!A:A,0)))</f>
        <v/>
      </c>
      <c r="AE207" s="19"/>
      <c r="AF207" s="19" t="str">
        <f t="shared" si="6"/>
        <v>No</v>
      </c>
      <c r="AG207" s="15" t="str">
        <f t="array" ref="AG207">IFERROR(INDEX(LastEngGrade!G:G,MATCH(D207,LastEngGrade!A:A,0)),"")</f>
        <v>C</v>
      </c>
      <c r="AH207" s="16" t="str">
        <f t="array" ref="AH207">IFERROR(INDEX(LastEngGrade!C:C,MATCH(D207,LastEngGrade!A:A,0)),"")</f>
        <v>Humanities 6</v>
      </c>
      <c r="AI207" s="22" t="str">
        <f t="array" ref="AI207">IFERROR(INDEX(LastEngGrade!F:F,MATCH(D207,LastEngGrade!A:A,0)),"")</f>
        <v>Q1</v>
      </c>
      <c r="AJ207" s="23">
        <f t="array" ref="AJ207">IFERROR(INDEX(CurrentYearGPA!C:C,MATCH(D207,CurrentYearGPA!B:B,0)),"")</f>
        <v>1.67</v>
      </c>
      <c r="AK207" s="23" t="str">
        <f t="shared" si="7"/>
        <v>No</v>
      </c>
    </row>
    <row r="208" spans="1:37" x14ac:dyDescent="0.2">
      <c r="A208" s="1" t="s">
        <v>68</v>
      </c>
      <c r="B208" s="1" t="s">
        <v>69</v>
      </c>
      <c r="C208" s="1">
        <v>13739</v>
      </c>
      <c r="D208" s="1">
        <v>3211546320</v>
      </c>
      <c r="E208" s="1" t="s">
        <v>279</v>
      </c>
      <c r="F208" s="12">
        <v>38964</v>
      </c>
      <c r="G208" s="13">
        <v>9</v>
      </c>
      <c r="H208" s="1">
        <v>1</v>
      </c>
      <c r="I208" s="14" t="str">
        <f t="array" ref="I208">INDEX('Language Codes'!B:B,MATCH(H208,'Language Codes'!A:A,0))</f>
        <v>Spanish</v>
      </c>
      <c r="J208" s="14" t="s">
        <v>65</v>
      </c>
      <c r="K208" s="15">
        <f t="array" ref="K208">IFERROR(INDEX('18-19 ELPAC Data'!C:C,MATCH(D208,'18-19 ELPAC Data'!B:B,0)),"")</f>
        <v>1</v>
      </c>
      <c r="L208" s="16" t="str">
        <f t="shared" si="8"/>
        <v>Spring 2019</v>
      </c>
      <c r="M208" s="16">
        <f t="array" ref="M208">IFERROR(INDEX('18-19 ELPAC Data'!N:N,MATCH(D208,'18-19 ELPAC Data'!B:B,0)),"")</f>
        <v>1</v>
      </c>
      <c r="N208" s="16">
        <f t="array" ref="N208">IFERROR(INDEX('18-19 ELPAC Data'!Q:Q,MATCH(D208,'18-19 ELPAC Data'!B:B,0)),"")</f>
        <v>1</v>
      </c>
      <c r="O208" s="16">
        <f t="array" ref="O208">IFERROR(INDEX('18-19 ELPAC Data'!F:F,MATCH(D208,'18-19 ELPAC Data'!B:B,0)),"")</f>
        <v>1</v>
      </c>
      <c r="P208" s="16">
        <f t="array" ref="P208">IFERROR(INDEX('18-19 ELPAC Data'!H:H,MATCH(D208,'18-19 ELPAC Data'!B:B,0)),"")</f>
        <v>1</v>
      </c>
      <c r="Q208" s="16">
        <f t="array" ref="Q208">IFERROR(INDEX('18-19 ELPAC Data'!J:J,MATCH(D208,'18-19 ELPAC Data'!B:B,0)),"")</f>
        <v>1</v>
      </c>
      <c r="R208" s="16">
        <f t="array" ref="R208">IFERROR(INDEX('18-19 ELPAC Data'!L:L,MATCH(D208,'18-19 ELPAC Data'!B:B,0)),"")</f>
        <v>1</v>
      </c>
      <c r="S208" s="16" t="s">
        <v>65</v>
      </c>
      <c r="T208" s="17" t="str">
        <f t="shared" si="0"/>
        <v/>
      </c>
      <c r="U208" s="24" t="s">
        <v>66</v>
      </c>
      <c r="V208" s="19" t="str">
        <f t="shared" si="1"/>
        <v>No</v>
      </c>
      <c r="W208" s="19" t="str">
        <f t="shared" si="2"/>
        <v>No</v>
      </c>
      <c r="X208" s="20" t="str">
        <f t="shared" si="3"/>
        <v>No</v>
      </c>
      <c r="Y208" s="21" t="str">
        <f t="array" ref="Y208">IF(OR(ISBLANK(Z208),Z208="N/A"),"",INDEX('ICA 20-21 ELA'!D:D,MATCH(D208,'ICA 20-21 ELA'!A:A,0)))</f>
        <v/>
      </c>
      <c r="Z208" s="16"/>
      <c r="AA208" s="16"/>
      <c r="AB208" s="16" t="str">
        <f t="shared" si="4"/>
        <v>No</v>
      </c>
      <c r="AC208" s="22" t="str">
        <f t="shared" si="5"/>
        <v>No</v>
      </c>
      <c r="AD208" s="26">
        <f t="array" ref="AD208">IF(ISBLANK(AE208),"",INDEX(WPAData!F:F,MATCH(C208,WPAData!A:A,0)))</f>
        <v>44132</v>
      </c>
      <c r="AE208" s="24">
        <v>1</v>
      </c>
      <c r="AF208" s="19" t="str">
        <f t="shared" si="6"/>
        <v>No</v>
      </c>
      <c r="AG208" s="15" t="str">
        <f t="array" ref="AG208">IFERROR(INDEX(LastEngGrade!G:G,MATCH(D208,LastEngGrade!A:A,0)),"")</f>
        <v>F</v>
      </c>
      <c r="AH208" s="16" t="str">
        <f t="array" ref="AH208">IFERROR(INDEX(LastEngGrade!C:C,MATCH(D208,LastEngGrade!A:A,0)),"")</f>
        <v>English I</v>
      </c>
      <c r="AI208" s="22" t="str">
        <f t="array" ref="AI208">IFERROR(INDEX(LastEngGrade!F:F,MATCH(D208,LastEngGrade!A:A,0)),"")</f>
        <v>P1</v>
      </c>
      <c r="AJ208" s="23">
        <f t="array" ref="AJ208">IFERROR(INDEX(CurrentYearGPA!C:C,MATCH(D208,CurrentYearGPA!B:B,0)),"")</f>
        <v>2</v>
      </c>
      <c r="AK208" s="23" t="str">
        <f t="shared" si="7"/>
        <v>No</v>
      </c>
    </row>
    <row r="209" spans="1:37" x14ac:dyDescent="0.2">
      <c r="A209" s="1" t="s">
        <v>71</v>
      </c>
      <c r="B209" s="1" t="s">
        <v>72</v>
      </c>
      <c r="C209" s="1">
        <v>92346</v>
      </c>
      <c r="D209" s="1">
        <v>3191291357</v>
      </c>
      <c r="E209" s="1" t="s">
        <v>280</v>
      </c>
      <c r="F209" s="12">
        <v>38216</v>
      </c>
      <c r="G209" s="13">
        <v>11</v>
      </c>
      <c r="H209" s="1">
        <v>1</v>
      </c>
      <c r="I209" s="14" t="str">
        <f t="array" ref="I209">INDEX('Language Codes'!B:B,MATCH(H209,'Language Codes'!A:A,0))</f>
        <v>Spanish</v>
      </c>
      <c r="J209" s="14" t="s">
        <v>78</v>
      </c>
      <c r="K209" s="15">
        <f t="array" ref="K209">IFERROR(INDEX('18-19 ELPAC Data'!C:C,MATCH(D209,'18-19 ELPAC Data'!B:B,0)),"")</f>
        <v>2</v>
      </c>
      <c r="L209" s="16" t="str">
        <f t="shared" si="8"/>
        <v>Spring 2019</v>
      </c>
      <c r="M209" s="16">
        <f t="array" ref="M209">IFERROR(INDEX('18-19 ELPAC Data'!N:N,MATCH(D209,'18-19 ELPAC Data'!B:B,0)),"")</f>
        <v>4</v>
      </c>
      <c r="N209" s="16">
        <f t="array" ref="N209">IFERROR(INDEX('18-19 ELPAC Data'!Q:Q,MATCH(D209,'18-19 ELPAC Data'!B:B,0)),"")</f>
        <v>1</v>
      </c>
      <c r="O209" s="16">
        <f t="array" ref="O209">IFERROR(INDEX('18-19 ELPAC Data'!F:F,MATCH(D209,'18-19 ELPAC Data'!B:B,0)),"")</f>
        <v>2</v>
      </c>
      <c r="P209" s="16">
        <f t="array" ref="P209">IFERROR(INDEX('18-19 ELPAC Data'!H:H,MATCH(D209,'18-19 ELPAC Data'!B:B,0)),"")</f>
        <v>3</v>
      </c>
      <c r="Q209" s="16">
        <f t="array" ref="Q209">IFERROR(INDEX('18-19 ELPAC Data'!J:J,MATCH(D209,'18-19 ELPAC Data'!B:B,0)),"")</f>
        <v>1</v>
      </c>
      <c r="R209" s="16">
        <f t="array" ref="R209">IFERROR(INDEX('18-19 ELPAC Data'!L:L,MATCH(D209,'18-19 ELPAC Data'!B:B,0)),"")</f>
        <v>2</v>
      </c>
      <c r="S209" s="16" t="s">
        <v>65</v>
      </c>
      <c r="T209" s="17" t="str">
        <f t="shared" si="0"/>
        <v/>
      </c>
      <c r="U209" s="24" t="s">
        <v>66</v>
      </c>
      <c r="V209" s="19" t="str">
        <f t="shared" si="1"/>
        <v>No</v>
      </c>
      <c r="W209" s="19" t="str">
        <f t="shared" si="2"/>
        <v>No</v>
      </c>
      <c r="X209" s="20" t="str">
        <f t="shared" si="3"/>
        <v>No</v>
      </c>
      <c r="Y209" s="21" t="str">
        <f t="array" ref="Y209">IF(OR(ISBLANK(Z209),Z209="N/A"),"",INDEX('ICA 20-21 ELA'!D:D,MATCH(D209,'ICA 20-21 ELA'!A:A,0)))</f>
        <v/>
      </c>
      <c r="Z209" s="16"/>
      <c r="AA209" s="16"/>
      <c r="AB209" s="16" t="str">
        <f t="shared" si="4"/>
        <v>No</v>
      </c>
      <c r="AC209" s="22" t="str">
        <f t="shared" si="5"/>
        <v>No</v>
      </c>
      <c r="AD209" s="19" t="str">
        <f t="array" ref="AD209">IF(ISBLANK(AE209),"",INDEX(WPAData!F:F,MATCH(C209,WPAData!A:A,0)))</f>
        <v/>
      </c>
      <c r="AE209" s="19"/>
      <c r="AF209" s="19" t="str">
        <f t="shared" si="6"/>
        <v>No</v>
      </c>
      <c r="AG209" s="15" t="str">
        <f t="array" ref="AG209">IFERROR(INDEX(LastEngGrade!G:G,MATCH(D209,LastEngGrade!A:A,0)),"")</f>
        <v>F</v>
      </c>
      <c r="AH209" s="16" t="str">
        <f t="array" ref="AH209">IFERROR(INDEX(LastEngGrade!C:C,MATCH(D209,LastEngGrade!A:A,0)),"")</f>
        <v>English III</v>
      </c>
      <c r="AI209" s="22" t="str">
        <f t="array" ref="AI209">IFERROR(INDEX(LastEngGrade!F:F,MATCH(D209,LastEngGrade!A:A,0)),"")</f>
        <v>Q1</v>
      </c>
      <c r="AJ209" s="23">
        <f t="array" ref="AJ209">IFERROR(INDEX(CurrentYearGPA!C:C,MATCH(D209,CurrentYearGPA!B:B,0)),"")</f>
        <v>0</v>
      </c>
      <c r="AK209" s="23" t="str">
        <f t="shared" si="7"/>
        <v>No</v>
      </c>
    </row>
    <row r="210" spans="1:37" x14ac:dyDescent="0.2">
      <c r="A210" s="1" t="s">
        <v>71</v>
      </c>
      <c r="B210" s="1" t="s">
        <v>72</v>
      </c>
      <c r="C210" s="1">
        <v>93000012</v>
      </c>
      <c r="D210" s="1">
        <v>6157602044</v>
      </c>
      <c r="E210" s="1" t="s">
        <v>281</v>
      </c>
      <c r="F210" s="12">
        <v>37359</v>
      </c>
      <c r="G210" s="13">
        <v>12</v>
      </c>
      <c r="H210" s="1">
        <v>1</v>
      </c>
      <c r="I210" s="14" t="str">
        <f t="array" ref="I210">INDEX('Language Codes'!B:B,MATCH(H210,'Language Codes'!A:A,0))</f>
        <v>Spanish</v>
      </c>
      <c r="J210" s="14" t="s">
        <v>78</v>
      </c>
      <c r="K210" s="15">
        <f t="array" ref="K210">IFERROR(INDEX('18-19 ELPAC Data'!C:C,MATCH(D210,'18-19 ELPAC Data'!B:B,0)),"")</f>
        <v>3</v>
      </c>
      <c r="L210" s="16" t="str">
        <f t="shared" si="8"/>
        <v>Spring 2019</v>
      </c>
      <c r="M210" s="16">
        <f t="array" ref="M210">IFERROR(INDEX('18-19 ELPAC Data'!N:N,MATCH(D210,'18-19 ELPAC Data'!B:B,0)),"")</f>
        <v>3</v>
      </c>
      <c r="N210" s="16">
        <f t="array" ref="N210">IFERROR(INDEX('18-19 ELPAC Data'!Q:Q,MATCH(D210,'18-19 ELPAC Data'!B:B,0)),"")</f>
        <v>2</v>
      </c>
      <c r="O210" s="16">
        <f t="array" ref="O210">IFERROR(INDEX('18-19 ELPAC Data'!F:F,MATCH(D210,'18-19 ELPAC Data'!B:B,0)),"")</f>
        <v>2</v>
      </c>
      <c r="P210" s="16">
        <f t="array" ref="P210">IFERROR(INDEX('18-19 ELPAC Data'!H:H,MATCH(D210,'18-19 ELPAC Data'!B:B,0)),"")</f>
        <v>3</v>
      </c>
      <c r="Q210" s="16">
        <f t="array" ref="Q210">IFERROR(INDEX('18-19 ELPAC Data'!J:J,MATCH(D210,'18-19 ELPAC Data'!B:B,0)),"")</f>
        <v>2</v>
      </c>
      <c r="R210" s="16">
        <f t="array" ref="R210">IFERROR(INDEX('18-19 ELPAC Data'!L:L,MATCH(D210,'18-19 ELPAC Data'!B:B,0)),"")</f>
        <v>2</v>
      </c>
      <c r="S210" s="16" t="s">
        <v>65</v>
      </c>
      <c r="T210" s="17" t="str">
        <f t="shared" si="0"/>
        <v/>
      </c>
      <c r="U210" s="24" t="s">
        <v>66</v>
      </c>
      <c r="V210" s="19" t="str">
        <f t="shared" si="1"/>
        <v>No</v>
      </c>
      <c r="W210" s="19" t="str">
        <f t="shared" si="2"/>
        <v>No</v>
      </c>
      <c r="X210" s="20" t="str">
        <f t="shared" si="3"/>
        <v>No</v>
      </c>
      <c r="Y210" s="21" t="str">
        <f t="array" ref="Y210">IF(OR(ISBLANK(Z210),Z210="N/A"),"",INDEX('ICA 20-21 ELA'!D:D,MATCH(D210,'ICA 20-21 ELA'!A:A,0)))</f>
        <v/>
      </c>
      <c r="Z210" s="16"/>
      <c r="AA210" s="16"/>
      <c r="AB210" s="16" t="str">
        <f t="shared" si="4"/>
        <v>No</v>
      </c>
      <c r="AC210" s="22" t="str">
        <f t="shared" si="5"/>
        <v>No</v>
      </c>
      <c r="AD210" s="19" t="str">
        <f t="array" ref="AD210">IF(ISBLANK(AE210),"",INDEX(WPAData!F:F,MATCH(C210,WPAData!A:A,0)))</f>
        <v/>
      </c>
      <c r="AE210" s="19"/>
      <c r="AF210" s="19" t="str">
        <f t="shared" si="6"/>
        <v>No</v>
      </c>
      <c r="AG210" s="15" t="str">
        <f t="array" ref="AG210">IFERROR(INDEX(LastEngGrade!G:G,MATCH(D210,LastEngGrade!A:A,0)),"")</f>
        <v>F</v>
      </c>
      <c r="AH210" s="16" t="str">
        <f t="array" ref="AH210">IFERROR(INDEX(LastEngGrade!C:C,MATCH(D210,LastEngGrade!A:A,0)),"")</f>
        <v>English IV ERWC</v>
      </c>
      <c r="AI210" s="22" t="str">
        <f t="array" ref="AI210">IFERROR(INDEX(LastEngGrade!F:F,MATCH(D210,LastEngGrade!A:A,0)),"")</f>
        <v>Q1</v>
      </c>
      <c r="AJ210" s="23">
        <f t="array" ref="AJ210">IFERROR(INDEX(CurrentYearGPA!C:C,MATCH(D210,CurrentYearGPA!B:B,0)),"")</f>
        <v>1</v>
      </c>
      <c r="AK210" s="23" t="str">
        <f t="shared" si="7"/>
        <v>No</v>
      </c>
    </row>
    <row r="211" spans="1:37" x14ac:dyDescent="0.2">
      <c r="A211" s="1" t="s">
        <v>62</v>
      </c>
      <c r="B211" s="1" t="s">
        <v>63</v>
      </c>
      <c r="C211" s="1">
        <v>14421</v>
      </c>
      <c r="D211" s="1">
        <v>2459542792</v>
      </c>
      <c r="E211" s="1" t="s">
        <v>282</v>
      </c>
      <c r="F211" s="12">
        <v>39840</v>
      </c>
      <c r="G211" s="13">
        <v>6</v>
      </c>
      <c r="H211" s="1">
        <v>1</v>
      </c>
      <c r="I211" s="14" t="str">
        <f t="array" ref="I211">INDEX('Language Codes'!B:B,MATCH(H211,'Language Codes'!A:A,0))</f>
        <v>Spanish</v>
      </c>
      <c r="J211" s="14" t="s">
        <v>78</v>
      </c>
      <c r="K211" s="15" t="str">
        <f t="array" ref="K211">IFERROR(INDEX('18-19 ELPAC Data'!C:C,MATCH(D211,'18-19 ELPAC Data'!B:B,0)),"")</f>
        <v/>
      </c>
      <c r="L211" s="16" t="str">
        <f t="shared" si="8"/>
        <v/>
      </c>
      <c r="M211" s="16">
        <f t="array" ref="M211">IFERROR(INDEX('18-19 ELPAC Data'!N:N,MATCH(D211,'18-19 ELPAC Data'!B:B,0)),"")</f>
        <v>0</v>
      </c>
      <c r="N211" s="16">
        <f t="array" ref="N211">IFERROR(INDEX('18-19 ELPAC Data'!Q:Q,MATCH(D211,'18-19 ELPAC Data'!B:B,0)),"")</f>
        <v>0</v>
      </c>
      <c r="O211" s="16" t="str">
        <f t="array" ref="O211">IFERROR(INDEX('18-19 ELPAC Data'!F:F,MATCH(D211,'18-19 ELPAC Data'!B:B,0)),"")</f>
        <v/>
      </c>
      <c r="P211" s="16" t="str">
        <f t="array" ref="P211">IFERROR(INDEX('18-19 ELPAC Data'!H:H,MATCH(D211,'18-19 ELPAC Data'!B:B,0)),"")</f>
        <v/>
      </c>
      <c r="Q211" s="16" t="str">
        <f t="array" ref="Q211">IFERROR(INDEX('18-19 ELPAC Data'!J:J,MATCH(D211,'18-19 ELPAC Data'!B:B,0)),"")</f>
        <v/>
      </c>
      <c r="R211" s="16" t="str">
        <f t="array" ref="R211">IFERROR(INDEX('18-19 ELPAC Data'!L:L,MATCH(D211,'18-19 ELPAC Data'!B:B,0)),"")</f>
        <v/>
      </c>
      <c r="S211" s="16" t="s">
        <v>65</v>
      </c>
      <c r="T211" s="17" t="str">
        <f t="shared" si="0"/>
        <v/>
      </c>
      <c r="U211" s="18"/>
      <c r="V211" s="19" t="str">
        <f t="shared" si="1"/>
        <v>No</v>
      </c>
      <c r="W211" s="19" t="str">
        <f t="shared" si="2"/>
        <v>No</v>
      </c>
      <c r="X211" s="20" t="str">
        <f t="shared" si="3"/>
        <v>No</v>
      </c>
      <c r="Y211" s="21" t="str">
        <f t="array" ref="Y211">IF(OR(ISBLANK(Z211),Z211="N/A"),"",INDEX('ICA 20-21 ELA'!D:D,MATCH(D211,'ICA 20-21 ELA'!A:A,0)))</f>
        <v/>
      </c>
      <c r="Z211" s="21" t="s">
        <v>66</v>
      </c>
      <c r="AA211" s="21" t="s">
        <v>66</v>
      </c>
      <c r="AB211" s="16" t="str">
        <f t="shared" si="4"/>
        <v>No</v>
      </c>
      <c r="AC211" s="22" t="str">
        <f t="shared" si="5"/>
        <v>No</v>
      </c>
      <c r="AD211" s="19" t="str">
        <f t="array" ref="AD211">IF(ISBLANK(AE211),"",INDEX(WPAData!F:F,MATCH(C211,WPAData!A:A,0)))</f>
        <v/>
      </c>
      <c r="AE211" s="19"/>
      <c r="AF211" s="19" t="str">
        <f t="shared" si="6"/>
        <v>No</v>
      </c>
      <c r="AG211" s="15" t="str">
        <f t="array" ref="AG211">IFERROR(INDEX(LastEngGrade!G:G,MATCH(D211,LastEngGrade!A:A,0)),"")</f>
        <v>F</v>
      </c>
      <c r="AH211" s="16" t="str">
        <f t="array" ref="AH211">IFERROR(INDEX(LastEngGrade!C:C,MATCH(D211,LastEngGrade!A:A,0)),"")</f>
        <v>Humanities 6</v>
      </c>
      <c r="AI211" s="22" t="str">
        <f t="array" ref="AI211">IFERROR(INDEX(LastEngGrade!F:F,MATCH(D211,LastEngGrade!A:A,0)),"")</f>
        <v>Q1</v>
      </c>
      <c r="AJ211" s="23">
        <f t="array" ref="AJ211">IFERROR(INDEX(CurrentYearGPA!C:C,MATCH(D211,CurrentYearGPA!B:B,0)),"")</f>
        <v>0</v>
      </c>
      <c r="AK211" s="23" t="str">
        <f t="shared" si="7"/>
        <v>No</v>
      </c>
    </row>
    <row r="212" spans="1:37" x14ac:dyDescent="0.2">
      <c r="A212" s="1" t="s">
        <v>68</v>
      </c>
      <c r="B212" s="1" t="s">
        <v>69</v>
      </c>
      <c r="C212" s="1">
        <v>14034</v>
      </c>
      <c r="D212" s="1">
        <v>4198745340</v>
      </c>
      <c r="E212" s="1" t="s">
        <v>283</v>
      </c>
      <c r="F212" s="12">
        <v>38154</v>
      </c>
      <c r="G212" s="13">
        <v>10</v>
      </c>
      <c r="H212" s="1">
        <v>1</v>
      </c>
      <c r="I212" s="14" t="str">
        <f t="array" ref="I212">INDEX('Language Codes'!B:B,MATCH(H212,'Language Codes'!A:A,0))</f>
        <v>Spanish</v>
      </c>
      <c r="J212" s="14" t="s">
        <v>65</v>
      </c>
      <c r="K212" s="15">
        <f t="array" ref="K212">IFERROR(INDEX('18-19 ELPAC Data'!C:C,MATCH(D212,'18-19 ELPAC Data'!B:B,0)),"")</f>
        <v>1</v>
      </c>
      <c r="L212" s="16" t="str">
        <f t="shared" si="8"/>
        <v>Spring 2019</v>
      </c>
      <c r="M212" s="16">
        <f t="array" ref="M212">IFERROR(INDEX('18-19 ELPAC Data'!N:N,MATCH(D212,'18-19 ELPAC Data'!B:B,0)),"")</f>
        <v>1</v>
      </c>
      <c r="N212" s="16">
        <f t="array" ref="N212">IFERROR(INDEX('18-19 ELPAC Data'!Q:Q,MATCH(D212,'18-19 ELPAC Data'!B:B,0)),"")</f>
        <v>1</v>
      </c>
      <c r="O212" s="16">
        <f t="array" ref="O212">IFERROR(INDEX('18-19 ELPAC Data'!F:F,MATCH(D212,'18-19 ELPAC Data'!B:B,0)),"")</f>
        <v>2</v>
      </c>
      <c r="P212" s="16">
        <f t="array" ref="P212">IFERROR(INDEX('18-19 ELPAC Data'!H:H,MATCH(D212,'18-19 ELPAC Data'!B:B,0)),"")</f>
        <v>1</v>
      </c>
      <c r="Q212" s="16">
        <f t="array" ref="Q212">IFERROR(INDEX('18-19 ELPAC Data'!J:J,MATCH(D212,'18-19 ELPAC Data'!B:B,0)),"")</f>
        <v>1</v>
      </c>
      <c r="R212" s="16">
        <f t="array" ref="R212">IFERROR(INDEX('18-19 ELPAC Data'!L:L,MATCH(D212,'18-19 ELPAC Data'!B:B,0)),"")</f>
        <v>1</v>
      </c>
      <c r="S212" s="16" t="s">
        <v>65</v>
      </c>
      <c r="T212" s="17" t="str">
        <f t="shared" si="0"/>
        <v/>
      </c>
      <c r="U212" s="24" t="s">
        <v>66</v>
      </c>
      <c r="V212" s="19" t="str">
        <f t="shared" si="1"/>
        <v>No</v>
      </c>
      <c r="W212" s="19" t="str">
        <f t="shared" si="2"/>
        <v>No</v>
      </c>
      <c r="X212" s="20" t="str">
        <f t="shared" si="3"/>
        <v>No</v>
      </c>
      <c r="Y212" s="25">
        <f t="array" ref="Y212">IF(OR(ISBLANK(Z212),Z212="N/A"),"",INDEX('ICA 20-21 ELA'!D:D,MATCH(D212,'ICA 20-21 ELA'!A:A,0)))</f>
        <v>44088</v>
      </c>
      <c r="Z212" s="21">
        <v>2321</v>
      </c>
      <c r="AA212" s="21">
        <v>-250</v>
      </c>
      <c r="AB212" s="16" t="str">
        <f t="shared" si="4"/>
        <v>No</v>
      </c>
      <c r="AC212" s="22" t="str">
        <f t="shared" si="5"/>
        <v>No</v>
      </c>
      <c r="AD212" s="19" t="str">
        <f t="array" ref="AD212">IF(ISBLANK(AE212),"",INDEX(WPAData!F:F,MATCH(C212,WPAData!A:A,0)))</f>
        <v/>
      </c>
      <c r="AE212" s="19"/>
      <c r="AF212" s="19" t="str">
        <f t="shared" si="6"/>
        <v>No</v>
      </c>
      <c r="AG212" s="15" t="str">
        <f t="array" ref="AG212">IFERROR(INDEX(LastEngGrade!G:G,MATCH(D212,LastEngGrade!A:A,0)),"")</f>
        <v>F+</v>
      </c>
      <c r="AH212" s="16" t="str">
        <f t="array" ref="AH212">IFERROR(INDEX(LastEngGrade!C:C,MATCH(D212,LastEngGrade!A:A,0)),"")</f>
        <v>English II</v>
      </c>
      <c r="AI212" s="22" t="str">
        <f t="array" ref="AI212">IFERROR(INDEX(LastEngGrade!F:F,MATCH(D212,LastEngGrade!A:A,0)),"")</f>
        <v>P1</v>
      </c>
      <c r="AJ212" s="23">
        <f t="array" ref="AJ212">IFERROR(INDEX(CurrentYearGPA!C:C,MATCH(D212,CurrentYearGPA!B:B,0)),"")</f>
        <v>1</v>
      </c>
      <c r="AK212" s="23" t="str">
        <f t="shared" si="7"/>
        <v>No</v>
      </c>
    </row>
    <row r="213" spans="1:37" x14ac:dyDescent="0.2">
      <c r="A213" s="1" t="s">
        <v>68</v>
      </c>
      <c r="B213" s="1" t="s">
        <v>69</v>
      </c>
      <c r="C213" s="1">
        <v>90304</v>
      </c>
      <c r="D213" s="1">
        <v>3192384497</v>
      </c>
      <c r="E213" s="1" t="s">
        <v>284</v>
      </c>
      <c r="F213" s="12">
        <v>38024</v>
      </c>
      <c r="G213" s="13">
        <v>11</v>
      </c>
      <c r="H213" s="1">
        <v>1</v>
      </c>
      <c r="I213" s="14" t="str">
        <f t="array" ref="I213">INDEX('Language Codes'!B:B,MATCH(H213,'Language Codes'!A:A,0))</f>
        <v>Spanish</v>
      </c>
      <c r="J213" s="14" t="s">
        <v>78</v>
      </c>
      <c r="K213" s="15">
        <f t="array" ref="K213">IFERROR(INDEX('18-19 ELPAC Data'!C:C,MATCH(D213,'18-19 ELPAC Data'!B:B,0)),"")</f>
        <v>4</v>
      </c>
      <c r="L213" s="16" t="str">
        <f t="shared" si="8"/>
        <v>Spring 2019</v>
      </c>
      <c r="M213" s="16">
        <f t="array" ref="M213">IFERROR(INDEX('18-19 ELPAC Data'!N:N,MATCH(D213,'18-19 ELPAC Data'!B:B,0)),"")</f>
        <v>4</v>
      </c>
      <c r="N213" s="16">
        <f t="array" ref="N213">IFERROR(INDEX('18-19 ELPAC Data'!Q:Q,MATCH(D213,'18-19 ELPAC Data'!B:B,0)),"")</f>
        <v>3</v>
      </c>
      <c r="O213" s="16">
        <f t="array" ref="O213">IFERROR(INDEX('18-19 ELPAC Data'!F:F,MATCH(D213,'18-19 ELPAC Data'!B:B,0)),"")</f>
        <v>3</v>
      </c>
      <c r="P213" s="16">
        <f t="array" ref="P213">IFERROR(INDEX('18-19 ELPAC Data'!H:H,MATCH(D213,'18-19 ELPAC Data'!B:B,0)),"")</f>
        <v>3</v>
      </c>
      <c r="Q213" s="16">
        <f t="array" ref="Q213">IFERROR(INDEX('18-19 ELPAC Data'!J:J,MATCH(D213,'18-19 ELPAC Data'!B:B,0)),"")</f>
        <v>2</v>
      </c>
      <c r="R213" s="16">
        <f t="array" ref="R213">IFERROR(INDEX('18-19 ELPAC Data'!L:L,MATCH(D213,'18-19 ELPAC Data'!B:B,0)),"")</f>
        <v>2</v>
      </c>
      <c r="S213" s="16" t="s">
        <v>65</v>
      </c>
      <c r="T213" s="17" t="str">
        <f t="shared" si="0"/>
        <v/>
      </c>
      <c r="U213" s="24" t="s">
        <v>66</v>
      </c>
      <c r="V213" s="19" t="str">
        <f t="shared" si="1"/>
        <v>No</v>
      </c>
      <c r="W213" s="19" t="str">
        <f t="shared" si="2"/>
        <v>No</v>
      </c>
      <c r="X213" s="20" t="str">
        <f t="shared" si="3"/>
        <v>No</v>
      </c>
      <c r="Y213" s="25">
        <f t="array" ref="Y213">IF(OR(ISBLANK(Z213),Z213="N/A"),"",INDEX('ICA 20-21 ELA'!D:D,MATCH(D213,'ICA 20-21 ELA'!A:A,0)))</f>
        <v>44088</v>
      </c>
      <c r="Z213" s="21">
        <v>2445</v>
      </c>
      <c r="AA213" s="21">
        <v>-132</v>
      </c>
      <c r="AB213" s="16" t="str">
        <f t="shared" si="4"/>
        <v>No</v>
      </c>
      <c r="AC213" s="22" t="str">
        <f t="shared" si="5"/>
        <v>No</v>
      </c>
      <c r="AD213" s="26">
        <f t="array" ref="AD213">IF(ISBLANK(AE213),"",INDEX(WPAData!F:F,MATCH(C213,WPAData!A:A,0)))</f>
        <v>44132</v>
      </c>
      <c r="AE213" s="24">
        <v>1</v>
      </c>
      <c r="AF213" s="19" t="str">
        <f t="shared" si="6"/>
        <v>No</v>
      </c>
      <c r="AG213" s="15" t="str">
        <f t="array" ref="AG213">IFERROR(INDEX(LastEngGrade!G:G,MATCH(D213,LastEngGrade!A:A,0)),"")</f>
        <v>A</v>
      </c>
      <c r="AH213" s="16" t="str">
        <f t="array" ref="AH213">IFERROR(INDEX(LastEngGrade!C:C,MATCH(D213,LastEngGrade!A:A,0)),"")</f>
        <v>English III</v>
      </c>
      <c r="AI213" s="22" t="str">
        <f t="array" ref="AI213">IFERROR(INDEX(LastEngGrade!F:F,MATCH(D213,LastEngGrade!A:A,0)),"")</f>
        <v>P1</v>
      </c>
      <c r="AJ213" s="23">
        <f t="array" ref="AJ213">IFERROR(INDEX(CurrentYearGPA!C:C,MATCH(D213,CurrentYearGPA!B:B,0)),"")</f>
        <v>2.8</v>
      </c>
      <c r="AK213" s="23" t="str">
        <f t="shared" si="7"/>
        <v>No</v>
      </c>
    </row>
    <row r="214" spans="1:37" x14ac:dyDescent="0.2">
      <c r="A214" s="1" t="s">
        <v>62</v>
      </c>
      <c r="B214" s="1" t="s">
        <v>63</v>
      </c>
      <c r="C214" s="1">
        <v>12676</v>
      </c>
      <c r="D214" s="1">
        <v>5448851842</v>
      </c>
      <c r="E214" s="1" t="s">
        <v>285</v>
      </c>
      <c r="F214" s="12">
        <v>39254</v>
      </c>
      <c r="G214" s="13">
        <v>8</v>
      </c>
      <c r="H214" s="1">
        <v>1</v>
      </c>
      <c r="I214" s="14" t="str">
        <f t="array" ref="I214">INDEX('Language Codes'!B:B,MATCH(H214,'Language Codes'!A:A,0))</f>
        <v>Spanish</v>
      </c>
      <c r="J214" s="14" t="s">
        <v>65</v>
      </c>
      <c r="K214" s="15">
        <f t="array" ref="K214">IFERROR(INDEX('18-19 ELPAC Data'!C:C,MATCH(D214,'18-19 ELPAC Data'!B:B,0)),"")</f>
        <v>3</v>
      </c>
      <c r="L214" s="16" t="str">
        <f t="shared" si="8"/>
        <v>Spring 2019</v>
      </c>
      <c r="M214" s="16">
        <f t="array" ref="M214">IFERROR(INDEX('18-19 ELPAC Data'!N:N,MATCH(D214,'18-19 ELPAC Data'!B:B,0)),"")</f>
        <v>4</v>
      </c>
      <c r="N214" s="16">
        <f t="array" ref="N214">IFERROR(INDEX('18-19 ELPAC Data'!Q:Q,MATCH(D214,'18-19 ELPAC Data'!B:B,0)),"")</f>
        <v>3</v>
      </c>
      <c r="O214" s="16">
        <f t="array" ref="O214">IFERROR(INDEX('18-19 ELPAC Data'!F:F,MATCH(D214,'18-19 ELPAC Data'!B:B,0)),"")</f>
        <v>2</v>
      </c>
      <c r="P214" s="16">
        <f t="array" ref="P214">IFERROR(INDEX('18-19 ELPAC Data'!H:H,MATCH(D214,'18-19 ELPAC Data'!B:B,0)),"")</f>
        <v>3</v>
      </c>
      <c r="Q214" s="16">
        <f t="array" ref="Q214">IFERROR(INDEX('18-19 ELPAC Data'!J:J,MATCH(D214,'18-19 ELPAC Data'!B:B,0)),"")</f>
        <v>2</v>
      </c>
      <c r="R214" s="16">
        <f t="array" ref="R214">IFERROR(INDEX('18-19 ELPAC Data'!L:L,MATCH(D214,'18-19 ELPAC Data'!B:B,0)),"")</f>
        <v>3</v>
      </c>
      <c r="S214" s="16" t="s">
        <v>65</v>
      </c>
      <c r="T214" s="17" t="str">
        <f t="shared" si="0"/>
        <v>Fall 20-21</v>
      </c>
      <c r="U214" s="24">
        <v>210</v>
      </c>
      <c r="V214" s="19" t="str">
        <f t="shared" si="1"/>
        <v>No</v>
      </c>
      <c r="W214" s="19" t="str">
        <f t="shared" si="2"/>
        <v>No</v>
      </c>
      <c r="X214" s="20" t="str">
        <f t="shared" si="3"/>
        <v>No</v>
      </c>
      <c r="Y214" s="21" t="str">
        <f t="array" ref="Y214">IF(OR(ISBLANK(Z214),Z214="N/A"),"",INDEX('ICA 20-21 ELA'!D:D,MATCH(D214,'ICA 20-21 ELA'!A:A,0)))</f>
        <v/>
      </c>
      <c r="Z214" s="21" t="s">
        <v>66</v>
      </c>
      <c r="AA214" s="21" t="s">
        <v>66</v>
      </c>
      <c r="AB214" s="16" t="str">
        <f t="shared" si="4"/>
        <v>No</v>
      </c>
      <c r="AC214" s="22" t="str">
        <f t="shared" si="5"/>
        <v>No</v>
      </c>
      <c r="AD214" s="19" t="str">
        <f t="array" ref="AD214">IF(ISBLANK(AE214),"",INDEX(WPAData!F:F,MATCH(C214,WPAData!A:A,0)))</f>
        <v/>
      </c>
      <c r="AE214" s="19"/>
      <c r="AF214" s="19" t="str">
        <f t="shared" si="6"/>
        <v>No</v>
      </c>
      <c r="AG214" s="15" t="str">
        <f t="array" ref="AG214">IFERROR(INDEX(LastEngGrade!G:G,MATCH(D214,LastEngGrade!A:A,0)),"")</f>
        <v>A</v>
      </c>
      <c r="AH214" s="16" t="str">
        <f t="array" ref="AH214">IFERROR(INDEX(LastEngGrade!C:C,MATCH(D214,LastEngGrade!A:A,0)),"")</f>
        <v>Humanities 8</v>
      </c>
      <c r="AI214" s="22" t="str">
        <f t="array" ref="AI214">IFERROR(INDEX(LastEngGrade!F:F,MATCH(D214,LastEngGrade!A:A,0)),"")</f>
        <v>Q1</v>
      </c>
      <c r="AJ214" s="23">
        <f t="array" ref="AJ214">IFERROR(INDEX(CurrentYearGPA!C:C,MATCH(D214,CurrentYearGPA!B:B,0)),"")</f>
        <v>3.33</v>
      </c>
      <c r="AK214" s="23" t="str">
        <f t="shared" si="7"/>
        <v>No</v>
      </c>
    </row>
    <row r="215" spans="1:37" x14ac:dyDescent="0.2">
      <c r="A215" s="1" t="s">
        <v>75</v>
      </c>
      <c r="B215" s="1" t="s">
        <v>76</v>
      </c>
      <c r="C215" s="1">
        <v>14171</v>
      </c>
      <c r="D215" s="1">
        <v>8323935467</v>
      </c>
      <c r="E215" s="1" t="s">
        <v>286</v>
      </c>
      <c r="F215" s="27">
        <v>39731</v>
      </c>
      <c r="G215" s="13">
        <v>6</v>
      </c>
      <c r="H215" s="1">
        <v>1</v>
      </c>
      <c r="I215" s="14" t="str">
        <f t="array" ref="I215">INDEX('Language Codes'!B:B,MATCH(H215,'Language Codes'!A:A,0))</f>
        <v>Spanish</v>
      </c>
      <c r="J215" s="14" t="s">
        <v>65</v>
      </c>
      <c r="K215" s="15" t="str">
        <f t="array" ref="K215">IFERROR(INDEX('18-19 ELPAC Data'!C:C,MATCH(D215,'18-19 ELPAC Data'!B:B,0)),"")</f>
        <v/>
      </c>
      <c r="L215" s="16" t="str">
        <f t="shared" si="8"/>
        <v/>
      </c>
      <c r="M215" s="16">
        <f t="array" ref="M215">IFERROR(INDEX('18-19 ELPAC Data'!N:N,MATCH(D215,'18-19 ELPAC Data'!B:B,0)),"")</f>
        <v>0</v>
      </c>
      <c r="N215" s="16">
        <f t="array" ref="N215">IFERROR(INDEX('18-19 ELPAC Data'!Q:Q,MATCH(D215,'18-19 ELPAC Data'!B:B,0)),"")</f>
        <v>0</v>
      </c>
      <c r="O215" s="16" t="str">
        <f t="array" ref="O215">IFERROR(INDEX('18-19 ELPAC Data'!F:F,MATCH(D215,'18-19 ELPAC Data'!B:B,0)),"")</f>
        <v/>
      </c>
      <c r="P215" s="16" t="str">
        <f t="array" ref="P215">IFERROR(INDEX('18-19 ELPAC Data'!H:H,MATCH(D215,'18-19 ELPAC Data'!B:B,0)),"")</f>
        <v/>
      </c>
      <c r="Q215" s="16" t="str">
        <f t="array" ref="Q215">IFERROR(INDEX('18-19 ELPAC Data'!J:J,MATCH(D215,'18-19 ELPAC Data'!B:B,0)),"")</f>
        <v/>
      </c>
      <c r="R215" s="16" t="str">
        <f t="array" ref="R215">IFERROR(INDEX('18-19 ELPAC Data'!L:L,MATCH(D215,'18-19 ELPAC Data'!B:B,0)),"")</f>
        <v/>
      </c>
      <c r="S215" s="16" t="s">
        <v>65</v>
      </c>
      <c r="T215" s="17" t="str">
        <f t="shared" si="0"/>
        <v>Fall 20-21</v>
      </c>
      <c r="U215" s="24">
        <v>199</v>
      </c>
      <c r="V215" s="19" t="str">
        <f t="shared" si="1"/>
        <v>No</v>
      </c>
      <c r="W215" s="19" t="str">
        <f t="shared" si="2"/>
        <v>No</v>
      </c>
      <c r="X215" s="20" t="str">
        <f t="shared" si="3"/>
        <v>No</v>
      </c>
      <c r="Y215" s="21" t="str">
        <f t="array" ref="Y215">IF(OR(ISBLANK(Z215),Z215="N/A"),"",INDEX('ICA 20-21 ELA'!D:D,MATCH(D215,'ICA 20-21 ELA'!A:A,0)))</f>
        <v/>
      </c>
      <c r="Z215" s="21" t="s">
        <v>66</v>
      </c>
      <c r="AA215" s="21" t="s">
        <v>66</v>
      </c>
      <c r="AB215" s="16" t="str">
        <f t="shared" si="4"/>
        <v>No</v>
      </c>
      <c r="AC215" s="22" t="str">
        <f t="shared" si="5"/>
        <v>No</v>
      </c>
      <c r="AD215" s="19" t="str">
        <f t="array" ref="AD215">IF(ISBLANK(AE215),"",INDEX(WPAData!F:F,MATCH(C215,WPAData!A:A,0)))</f>
        <v/>
      </c>
      <c r="AE215" s="19"/>
      <c r="AF215" s="19" t="str">
        <f t="shared" si="6"/>
        <v>No</v>
      </c>
      <c r="AG215" s="15" t="str">
        <f t="array" ref="AG215">IFERROR(INDEX(LastEngGrade!G:G,MATCH(D215,LastEngGrade!A:A,0)),"")</f>
        <v>C-</v>
      </c>
      <c r="AH215" s="16" t="str">
        <f t="array" ref="AH215">IFERROR(INDEX(LastEngGrade!C:C,MATCH(D215,LastEngGrade!A:A,0)),"")</f>
        <v>Humanities 6</v>
      </c>
      <c r="AI215" s="22" t="str">
        <f t="array" ref="AI215">IFERROR(INDEX(LastEngGrade!F:F,MATCH(D215,LastEngGrade!A:A,0)),"")</f>
        <v>Q1</v>
      </c>
      <c r="AJ215" s="23">
        <f t="array" ref="AJ215">IFERROR(INDEX(CurrentYearGPA!C:C,MATCH(D215,CurrentYearGPA!B:B,0)),"")</f>
        <v>1.25</v>
      </c>
      <c r="AK215" s="23" t="str">
        <f t="shared" si="7"/>
        <v>No</v>
      </c>
    </row>
    <row r="216" spans="1:37" x14ac:dyDescent="0.2">
      <c r="A216" s="1" t="s">
        <v>68</v>
      </c>
      <c r="B216" s="1" t="s">
        <v>69</v>
      </c>
      <c r="C216" s="1">
        <v>92194</v>
      </c>
      <c r="D216" s="1">
        <v>5194994332</v>
      </c>
      <c r="E216" s="1" t="s">
        <v>287</v>
      </c>
      <c r="F216" s="27">
        <v>37976</v>
      </c>
      <c r="G216" s="13">
        <v>11</v>
      </c>
      <c r="H216" s="1">
        <v>1</v>
      </c>
      <c r="I216" s="14" t="str">
        <f t="array" ref="I216">INDEX('Language Codes'!B:B,MATCH(H216,'Language Codes'!A:A,0))</f>
        <v>Spanish</v>
      </c>
      <c r="J216" s="14" t="s">
        <v>65</v>
      </c>
      <c r="K216" s="15">
        <f t="array" ref="K216">IFERROR(INDEX('18-19 ELPAC Data'!C:C,MATCH(D216,'18-19 ELPAC Data'!B:B,0)),"")</f>
        <v>4</v>
      </c>
      <c r="L216" s="16" t="str">
        <f t="shared" si="8"/>
        <v>Spring 2019</v>
      </c>
      <c r="M216" s="16">
        <f t="array" ref="M216">IFERROR(INDEX('18-19 ELPAC Data'!N:N,MATCH(D216,'18-19 ELPAC Data'!B:B,0)),"")</f>
        <v>4</v>
      </c>
      <c r="N216" s="16">
        <f t="array" ref="N216">IFERROR(INDEX('18-19 ELPAC Data'!Q:Q,MATCH(D216,'18-19 ELPAC Data'!B:B,0)),"")</f>
        <v>4</v>
      </c>
      <c r="O216" s="16">
        <f t="array" ref="O216">IFERROR(INDEX('18-19 ELPAC Data'!F:F,MATCH(D216,'18-19 ELPAC Data'!B:B,0)),"")</f>
        <v>2</v>
      </c>
      <c r="P216" s="16">
        <f t="array" ref="P216">IFERROR(INDEX('18-19 ELPAC Data'!H:H,MATCH(D216,'18-19 ELPAC Data'!B:B,0)),"")</f>
        <v>3</v>
      </c>
      <c r="Q216" s="16">
        <f t="array" ref="Q216">IFERROR(INDEX('18-19 ELPAC Data'!J:J,MATCH(D216,'18-19 ELPAC Data'!B:B,0)),"")</f>
        <v>3</v>
      </c>
      <c r="R216" s="16">
        <f t="array" ref="R216">IFERROR(INDEX('18-19 ELPAC Data'!L:L,MATCH(D216,'18-19 ELPAC Data'!B:B,0)),"")</f>
        <v>2</v>
      </c>
      <c r="S216" s="16" t="s">
        <v>65</v>
      </c>
      <c r="T216" s="17" t="str">
        <f t="shared" si="0"/>
        <v/>
      </c>
      <c r="U216" s="24" t="s">
        <v>66</v>
      </c>
      <c r="V216" s="19" t="str">
        <f t="shared" si="1"/>
        <v>No</v>
      </c>
      <c r="W216" s="19" t="str">
        <f t="shared" si="2"/>
        <v>No</v>
      </c>
      <c r="X216" s="20" t="str">
        <f t="shared" si="3"/>
        <v>No</v>
      </c>
      <c r="Y216" s="25">
        <f t="array" ref="Y216">IF(OR(ISBLANK(Z216),Z216="N/A"),"",INDEX('ICA 20-21 ELA'!D:D,MATCH(D216,'ICA 20-21 ELA'!A:A,0)))</f>
        <v>44090</v>
      </c>
      <c r="Z216" s="21">
        <v>2529</v>
      </c>
      <c r="AA216" s="21">
        <v>-48</v>
      </c>
      <c r="AB216" s="16" t="str">
        <f t="shared" si="4"/>
        <v>No</v>
      </c>
      <c r="AC216" s="22" t="str">
        <f t="shared" si="5"/>
        <v>No</v>
      </c>
      <c r="AD216" s="19" t="str">
        <f t="array" ref="AD216">IF(ISBLANK(AE216),"",INDEX(WPAData!F:F,MATCH(C216,WPAData!A:A,0)))</f>
        <v/>
      </c>
      <c r="AE216" s="19"/>
      <c r="AF216" s="19" t="str">
        <f t="shared" si="6"/>
        <v>No</v>
      </c>
      <c r="AG216" s="15" t="str">
        <f t="array" ref="AG216">IFERROR(INDEX(LastEngGrade!G:G,MATCH(D216,LastEngGrade!A:A,0)),"")</f>
        <v>A+</v>
      </c>
      <c r="AH216" s="16" t="str">
        <f t="array" ref="AH216">IFERROR(INDEX(LastEngGrade!C:C,MATCH(D216,LastEngGrade!A:A,0)),"")</f>
        <v>AP English Literature</v>
      </c>
      <c r="AI216" s="22" t="str">
        <f t="array" ref="AI216">IFERROR(INDEX(LastEngGrade!F:F,MATCH(D216,LastEngGrade!A:A,0)),"")</f>
        <v>P1</v>
      </c>
      <c r="AJ216" s="23">
        <f t="array" ref="AJ216">IFERROR(INDEX(CurrentYearGPA!C:C,MATCH(D216,CurrentYearGPA!B:B,0)),"")</f>
        <v>4</v>
      </c>
      <c r="AK216" s="23" t="str">
        <f t="shared" si="7"/>
        <v>No</v>
      </c>
    </row>
    <row r="217" spans="1:37" x14ac:dyDescent="0.2">
      <c r="A217" s="1" t="s">
        <v>68</v>
      </c>
      <c r="B217" s="1" t="s">
        <v>69</v>
      </c>
      <c r="C217" s="1">
        <v>13875</v>
      </c>
      <c r="D217" s="1">
        <v>9443209590</v>
      </c>
      <c r="E217" s="1" t="s">
        <v>288</v>
      </c>
      <c r="F217" s="12">
        <v>38453</v>
      </c>
      <c r="G217" s="13">
        <v>10</v>
      </c>
      <c r="H217" s="1">
        <v>1</v>
      </c>
      <c r="I217" s="14" t="str">
        <f t="array" ref="I217">INDEX('Language Codes'!B:B,MATCH(H217,'Language Codes'!A:A,0))</f>
        <v>Spanish</v>
      </c>
      <c r="J217" s="14" t="s">
        <v>78</v>
      </c>
      <c r="K217" s="15">
        <f t="array" ref="K217">IFERROR(INDEX('18-19 ELPAC Data'!C:C,MATCH(D217,'18-19 ELPAC Data'!B:B,0)),"")</f>
        <v>2</v>
      </c>
      <c r="L217" s="16" t="str">
        <f t="shared" si="8"/>
        <v>Spring 2019</v>
      </c>
      <c r="M217" s="16">
        <f t="array" ref="M217">IFERROR(INDEX('18-19 ELPAC Data'!N:N,MATCH(D217,'18-19 ELPAC Data'!B:B,0)),"")</f>
        <v>3</v>
      </c>
      <c r="N217" s="16">
        <f t="array" ref="N217">IFERROR(INDEX('18-19 ELPAC Data'!Q:Q,MATCH(D217,'18-19 ELPAC Data'!B:B,0)),"")</f>
        <v>2</v>
      </c>
      <c r="O217" s="16">
        <f t="array" ref="O217">IFERROR(INDEX('18-19 ELPAC Data'!F:F,MATCH(D217,'18-19 ELPAC Data'!B:B,0)),"")</f>
        <v>2</v>
      </c>
      <c r="P217" s="16">
        <f t="array" ref="P217">IFERROR(INDEX('18-19 ELPAC Data'!H:H,MATCH(D217,'18-19 ELPAC Data'!B:B,0)),"")</f>
        <v>2</v>
      </c>
      <c r="Q217" s="16">
        <f t="array" ref="Q217">IFERROR(INDEX('18-19 ELPAC Data'!J:J,MATCH(D217,'18-19 ELPAC Data'!B:B,0)),"")</f>
        <v>1</v>
      </c>
      <c r="R217" s="16">
        <f t="array" ref="R217">IFERROR(INDEX('18-19 ELPAC Data'!L:L,MATCH(D217,'18-19 ELPAC Data'!B:B,0)),"")</f>
        <v>2</v>
      </c>
      <c r="S217" s="16" t="s">
        <v>65</v>
      </c>
      <c r="T217" s="17" t="str">
        <f t="shared" si="0"/>
        <v/>
      </c>
      <c r="U217" s="24" t="s">
        <v>66</v>
      </c>
      <c r="V217" s="19" t="str">
        <f t="shared" si="1"/>
        <v>No</v>
      </c>
      <c r="W217" s="19" t="str">
        <f t="shared" si="2"/>
        <v>No</v>
      </c>
      <c r="X217" s="20" t="str">
        <f t="shared" si="3"/>
        <v>No</v>
      </c>
      <c r="Y217" s="25">
        <f t="array" ref="Y217">IF(OR(ISBLANK(Z217),Z217="N/A"),"",INDEX('ICA 20-21 ELA'!D:D,MATCH(D217,'ICA 20-21 ELA'!A:A,0)))</f>
        <v>44089</v>
      </c>
      <c r="Z217" s="21">
        <v>2431</v>
      </c>
      <c r="AA217" s="21">
        <v>-140</v>
      </c>
      <c r="AB217" s="16" t="str">
        <f t="shared" si="4"/>
        <v>No</v>
      </c>
      <c r="AC217" s="22" t="str">
        <f t="shared" si="5"/>
        <v>No</v>
      </c>
      <c r="AD217" s="26">
        <f t="array" ref="AD217">IF(ISBLANK(AE217),"",INDEX(WPAData!F:F,MATCH(C217,WPAData!A:A,0)))</f>
        <v>44118</v>
      </c>
      <c r="AE217" s="24">
        <v>2</v>
      </c>
      <c r="AF217" s="19" t="str">
        <f t="shared" si="6"/>
        <v>No</v>
      </c>
      <c r="AG217" s="15" t="str">
        <f t="array" ref="AG217">IFERROR(INDEX(LastEngGrade!G:G,MATCH(D217,LastEngGrade!A:A,0)),"")</f>
        <v>A-</v>
      </c>
      <c r="AH217" s="16" t="str">
        <f t="array" ref="AH217">IFERROR(INDEX(LastEngGrade!C:C,MATCH(D217,LastEngGrade!A:A,0)),"")</f>
        <v>English II</v>
      </c>
      <c r="AI217" s="22" t="str">
        <f t="array" ref="AI217">IFERROR(INDEX(LastEngGrade!F:F,MATCH(D217,LastEngGrade!A:A,0)),"")</f>
        <v>P1</v>
      </c>
      <c r="AJ217" s="23">
        <f t="array" ref="AJ217">IFERROR(INDEX(CurrentYearGPA!C:C,MATCH(D217,CurrentYearGPA!B:B,0)),"")</f>
        <v>4</v>
      </c>
      <c r="AK217" s="23" t="str">
        <f t="shared" si="7"/>
        <v>No</v>
      </c>
    </row>
    <row r="218" spans="1:37" x14ac:dyDescent="0.2">
      <c r="A218" s="1" t="s">
        <v>75</v>
      </c>
      <c r="B218" s="1" t="s">
        <v>76</v>
      </c>
      <c r="C218" s="1">
        <v>14097</v>
      </c>
      <c r="D218" s="1">
        <v>3759090827</v>
      </c>
      <c r="E218" s="1" t="s">
        <v>289</v>
      </c>
      <c r="F218" s="12">
        <v>39927</v>
      </c>
      <c r="G218" s="13">
        <v>6</v>
      </c>
      <c r="H218" s="1">
        <v>1</v>
      </c>
      <c r="I218" s="14" t="str">
        <f t="array" ref="I218">INDEX('Language Codes'!B:B,MATCH(H218,'Language Codes'!A:A,0))</f>
        <v>Spanish</v>
      </c>
      <c r="J218" s="14" t="s">
        <v>65</v>
      </c>
      <c r="K218" s="15" t="str">
        <f t="array" ref="K218">IFERROR(INDEX('18-19 ELPAC Data'!C:C,MATCH(D218,'18-19 ELPAC Data'!B:B,0)),"")</f>
        <v/>
      </c>
      <c r="L218" s="16" t="str">
        <f t="shared" si="8"/>
        <v/>
      </c>
      <c r="M218" s="16">
        <f t="array" ref="M218">IFERROR(INDEX('18-19 ELPAC Data'!N:N,MATCH(D218,'18-19 ELPAC Data'!B:B,0)),"")</f>
        <v>0</v>
      </c>
      <c r="N218" s="16">
        <f t="array" ref="N218">IFERROR(INDEX('18-19 ELPAC Data'!Q:Q,MATCH(D218,'18-19 ELPAC Data'!B:B,0)),"")</f>
        <v>0</v>
      </c>
      <c r="O218" s="16" t="str">
        <f t="array" ref="O218">IFERROR(INDEX('18-19 ELPAC Data'!F:F,MATCH(D218,'18-19 ELPAC Data'!B:B,0)),"")</f>
        <v/>
      </c>
      <c r="P218" s="16" t="str">
        <f t="array" ref="P218">IFERROR(INDEX('18-19 ELPAC Data'!H:H,MATCH(D218,'18-19 ELPAC Data'!B:B,0)),"")</f>
        <v/>
      </c>
      <c r="Q218" s="16" t="str">
        <f t="array" ref="Q218">IFERROR(INDEX('18-19 ELPAC Data'!J:J,MATCH(D218,'18-19 ELPAC Data'!B:B,0)),"")</f>
        <v/>
      </c>
      <c r="R218" s="16" t="str">
        <f t="array" ref="R218">IFERROR(INDEX('18-19 ELPAC Data'!L:L,MATCH(D218,'18-19 ELPAC Data'!B:B,0)),"")</f>
        <v/>
      </c>
      <c r="S218" s="16" t="s">
        <v>65</v>
      </c>
      <c r="T218" s="17" t="str">
        <f t="shared" si="0"/>
        <v>Fall 20-21</v>
      </c>
      <c r="U218" s="24">
        <v>218</v>
      </c>
      <c r="V218" s="19" t="str">
        <f t="shared" si="1"/>
        <v>Yes</v>
      </c>
      <c r="W218" s="19" t="str">
        <f t="shared" si="2"/>
        <v>No</v>
      </c>
      <c r="X218" s="20" t="str">
        <f t="shared" si="3"/>
        <v>No</v>
      </c>
      <c r="Y218" s="21" t="str">
        <f t="array" ref="Y218">IF(OR(ISBLANK(Z218),Z218="N/A"),"",INDEX('ICA 20-21 ELA'!D:D,MATCH(D218,'ICA 20-21 ELA'!A:A,0)))</f>
        <v/>
      </c>
      <c r="Z218" s="21" t="s">
        <v>66</v>
      </c>
      <c r="AA218" s="21" t="s">
        <v>66</v>
      </c>
      <c r="AB218" s="16" t="str">
        <f t="shared" si="4"/>
        <v>No</v>
      </c>
      <c r="AC218" s="22" t="str">
        <f t="shared" si="5"/>
        <v>No</v>
      </c>
      <c r="AD218" s="19" t="str">
        <f t="array" ref="AD218">IF(ISBLANK(AE218),"",INDEX(WPAData!F:F,MATCH(C218,WPAData!A:A,0)))</f>
        <v/>
      </c>
      <c r="AE218" s="19"/>
      <c r="AF218" s="19" t="str">
        <f t="shared" si="6"/>
        <v>No</v>
      </c>
      <c r="AG218" s="15" t="str">
        <f t="array" ref="AG218">IFERROR(INDEX(LastEngGrade!G:G,MATCH(D218,LastEngGrade!A:A,0)),"")</f>
        <v>F+</v>
      </c>
      <c r="AH218" s="16" t="str">
        <f t="array" ref="AH218">IFERROR(INDEX(LastEngGrade!C:C,MATCH(D218,LastEngGrade!A:A,0)),"")</f>
        <v>Humanities 6</v>
      </c>
      <c r="AI218" s="22" t="str">
        <f t="array" ref="AI218">IFERROR(INDEX(LastEngGrade!F:F,MATCH(D218,LastEngGrade!A:A,0)),"")</f>
        <v>Q1</v>
      </c>
      <c r="AJ218" s="23">
        <f t="array" ref="AJ218">IFERROR(INDEX(CurrentYearGPA!C:C,MATCH(D218,CurrentYearGPA!B:B,0)),"")</f>
        <v>2.33</v>
      </c>
      <c r="AK218" s="23" t="str">
        <f t="shared" si="7"/>
        <v>No</v>
      </c>
    </row>
    <row r="219" spans="1:37" x14ac:dyDescent="0.2">
      <c r="A219" s="1" t="s">
        <v>68</v>
      </c>
      <c r="B219" s="1" t="s">
        <v>69</v>
      </c>
      <c r="C219" s="1">
        <v>13301</v>
      </c>
      <c r="D219" s="1">
        <v>4010958347</v>
      </c>
      <c r="E219" s="1" t="s">
        <v>290</v>
      </c>
      <c r="F219" s="12">
        <v>38177</v>
      </c>
      <c r="G219" s="13">
        <v>10</v>
      </c>
      <c r="H219" s="1">
        <v>1</v>
      </c>
      <c r="I219" s="14" t="str">
        <f t="array" ref="I219">INDEX('Language Codes'!B:B,MATCH(H219,'Language Codes'!A:A,0))</f>
        <v>Spanish</v>
      </c>
      <c r="J219" s="14" t="s">
        <v>65</v>
      </c>
      <c r="K219" s="15">
        <f t="array" ref="K219">IFERROR(INDEX('18-19 ELPAC Data'!C:C,MATCH(D219,'18-19 ELPAC Data'!B:B,0)),"")</f>
        <v>2</v>
      </c>
      <c r="L219" s="16" t="str">
        <f t="shared" si="8"/>
        <v>Spring 2019</v>
      </c>
      <c r="M219" s="16">
        <f t="array" ref="M219">IFERROR(INDEX('18-19 ELPAC Data'!N:N,MATCH(D219,'18-19 ELPAC Data'!B:B,0)),"")</f>
        <v>3</v>
      </c>
      <c r="N219" s="16">
        <f t="array" ref="N219">IFERROR(INDEX('18-19 ELPAC Data'!Q:Q,MATCH(D219,'18-19 ELPAC Data'!B:B,0)),"")</f>
        <v>2</v>
      </c>
      <c r="O219" s="16">
        <f t="array" ref="O219">IFERROR(INDEX('18-19 ELPAC Data'!F:F,MATCH(D219,'18-19 ELPAC Data'!B:B,0)),"")</f>
        <v>2</v>
      </c>
      <c r="P219" s="16">
        <f t="array" ref="P219">IFERROR(INDEX('18-19 ELPAC Data'!H:H,MATCH(D219,'18-19 ELPAC Data'!B:B,0)),"")</f>
        <v>2</v>
      </c>
      <c r="Q219" s="16">
        <f t="array" ref="Q219">IFERROR(INDEX('18-19 ELPAC Data'!J:J,MATCH(D219,'18-19 ELPAC Data'!B:B,0)),"")</f>
        <v>1</v>
      </c>
      <c r="R219" s="16">
        <f t="array" ref="R219">IFERROR(INDEX('18-19 ELPAC Data'!L:L,MATCH(D219,'18-19 ELPAC Data'!B:B,0)),"")</f>
        <v>2</v>
      </c>
      <c r="S219" s="16" t="s">
        <v>65</v>
      </c>
      <c r="T219" s="17" t="str">
        <f t="shared" si="0"/>
        <v/>
      </c>
      <c r="U219" s="24" t="s">
        <v>66</v>
      </c>
      <c r="V219" s="19" t="str">
        <f t="shared" si="1"/>
        <v>No</v>
      </c>
      <c r="W219" s="19" t="str">
        <f t="shared" si="2"/>
        <v>No</v>
      </c>
      <c r="X219" s="20" t="str">
        <f t="shared" si="3"/>
        <v>No</v>
      </c>
      <c r="Y219" s="25">
        <f t="array" ref="Y219">IF(OR(ISBLANK(Z219),Z219="N/A"),"",INDEX('ICA 20-21 ELA'!D:D,MATCH(D219,'ICA 20-21 ELA'!A:A,0)))</f>
        <v>44088</v>
      </c>
      <c r="Z219" s="21">
        <v>2490</v>
      </c>
      <c r="AA219" s="21">
        <v>-81</v>
      </c>
      <c r="AB219" s="16" t="str">
        <f t="shared" si="4"/>
        <v>No</v>
      </c>
      <c r="AC219" s="22" t="str">
        <f t="shared" si="5"/>
        <v>No</v>
      </c>
      <c r="AD219" s="26">
        <f t="array" ref="AD219">IF(ISBLANK(AE219),"",INDEX(WPAData!F:F,MATCH(C219,WPAData!A:A,0)))</f>
        <v>44132</v>
      </c>
      <c r="AE219" s="24">
        <v>1</v>
      </c>
      <c r="AF219" s="19" t="str">
        <f t="shared" si="6"/>
        <v>No</v>
      </c>
      <c r="AG219" s="15" t="str">
        <f t="array" ref="AG219">IFERROR(INDEX(LastEngGrade!G:G,MATCH(D219,LastEngGrade!A:A,0)),"")</f>
        <v>F</v>
      </c>
      <c r="AH219" s="16" t="str">
        <f t="array" ref="AH219">IFERROR(INDEX(LastEngGrade!C:C,MATCH(D219,LastEngGrade!A:A,0)),"")</f>
        <v>Creative Writing</v>
      </c>
      <c r="AI219" s="22" t="str">
        <f t="array" ref="AI219">IFERROR(INDEX(LastEngGrade!F:F,MATCH(D219,LastEngGrade!A:A,0)),"")</f>
        <v>P1</v>
      </c>
      <c r="AJ219" s="23">
        <f t="array" ref="AJ219">IFERROR(INDEX(CurrentYearGPA!C:C,MATCH(D219,CurrentYearGPA!B:B,0)),"")</f>
        <v>0.25</v>
      </c>
      <c r="AK219" s="23" t="str">
        <f t="shared" si="7"/>
        <v>No</v>
      </c>
    </row>
    <row r="220" spans="1:37" x14ac:dyDescent="0.2">
      <c r="A220" s="1" t="s">
        <v>62</v>
      </c>
      <c r="B220" s="1" t="s">
        <v>63</v>
      </c>
      <c r="C220" s="1">
        <v>14282</v>
      </c>
      <c r="D220" s="1">
        <v>4080062103</v>
      </c>
      <c r="E220" s="1" t="s">
        <v>291</v>
      </c>
      <c r="F220" s="12">
        <v>40327</v>
      </c>
      <c r="G220" s="13">
        <v>5</v>
      </c>
      <c r="H220" s="1">
        <v>1</v>
      </c>
      <c r="I220" s="14" t="str">
        <f t="array" ref="I220">INDEX('Language Codes'!B:B,MATCH(H220,'Language Codes'!A:A,0))</f>
        <v>Spanish</v>
      </c>
      <c r="J220" s="14" t="s">
        <v>65</v>
      </c>
      <c r="K220" s="15" t="str">
        <f t="array" ref="K220">IFERROR(INDEX('18-19 ELPAC Data'!C:C,MATCH(D220,'18-19 ELPAC Data'!B:B,0)),"")</f>
        <v/>
      </c>
      <c r="L220" s="16" t="str">
        <f t="shared" si="8"/>
        <v/>
      </c>
      <c r="M220" s="16">
        <f t="array" ref="M220">IFERROR(INDEX('18-19 ELPAC Data'!N:N,MATCH(D220,'18-19 ELPAC Data'!B:B,0)),"")</f>
        <v>0</v>
      </c>
      <c r="N220" s="16">
        <f t="array" ref="N220">IFERROR(INDEX('18-19 ELPAC Data'!Q:Q,MATCH(D220,'18-19 ELPAC Data'!B:B,0)),"")</f>
        <v>0</v>
      </c>
      <c r="O220" s="16" t="str">
        <f t="array" ref="O220">IFERROR(INDEX('18-19 ELPAC Data'!F:F,MATCH(D220,'18-19 ELPAC Data'!B:B,0)),"")</f>
        <v/>
      </c>
      <c r="P220" s="16" t="str">
        <f t="array" ref="P220">IFERROR(INDEX('18-19 ELPAC Data'!H:H,MATCH(D220,'18-19 ELPAC Data'!B:B,0)),"")</f>
        <v/>
      </c>
      <c r="Q220" s="16" t="str">
        <f t="array" ref="Q220">IFERROR(INDEX('18-19 ELPAC Data'!J:J,MATCH(D220,'18-19 ELPAC Data'!B:B,0)),"")</f>
        <v/>
      </c>
      <c r="R220" s="16" t="str">
        <f t="array" ref="R220">IFERROR(INDEX('18-19 ELPAC Data'!L:L,MATCH(D220,'18-19 ELPAC Data'!B:B,0)),"")</f>
        <v/>
      </c>
      <c r="S220" s="16" t="s">
        <v>65</v>
      </c>
      <c r="T220" s="17" t="str">
        <f t="shared" si="0"/>
        <v>Fall 20-21</v>
      </c>
      <c r="U220" s="24">
        <v>198</v>
      </c>
      <c r="V220" s="19" t="str">
        <f t="shared" si="1"/>
        <v>No</v>
      </c>
      <c r="W220" s="19" t="str">
        <f t="shared" si="2"/>
        <v>No</v>
      </c>
      <c r="X220" s="20" t="str">
        <f t="shared" si="3"/>
        <v>No</v>
      </c>
      <c r="Y220" s="21" t="str">
        <f t="array" ref="Y220">IF(OR(ISBLANK(Z220),Z220="N/A"),"",INDEX('ICA 20-21 ELA'!D:D,MATCH(D220,'ICA 20-21 ELA'!A:A,0)))</f>
        <v/>
      </c>
      <c r="Z220" s="21" t="s">
        <v>66</v>
      </c>
      <c r="AA220" s="21" t="s">
        <v>66</v>
      </c>
      <c r="AB220" s="16" t="str">
        <f t="shared" si="4"/>
        <v>No</v>
      </c>
      <c r="AC220" s="22" t="str">
        <f t="shared" si="5"/>
        <v>No</v>
      </c>
      <c r="AD220" s="19" t="str">
        <f t="array" ref="AD220">IF(ISBLANK(AE220),"",INDEX(WPAData!F:F,MATCH(C220,WPAData!A:A,0)))</f>
        <v/>
      </c>
      <c r="AE220" s="19"/>
      <c r="AF220" s="19" t="str">
        <f t="shared" si="6"/>
        <v>No</v>
      </c>
      <c r="AG220" s="15" t="str">
        <f t="array" ref="AG220">IFERROR(INDEX(LastEngGrade!G:G,MATCH(D220,LastEngGrade!A:A,0)),"")</f>
        <v/>
      </c>
      <c r="AH220" s="16" t="str">
        <f t="array" ref="AH220">IFERROR(INDEX(LastEngGrade!C:C,MATCH(D220,LastEngGrade!A:A,0)),"")</f>
        <v/>
      </c>
      <c r="AI220" s="22" t="str">
        <f t="array" ref="AI220">IFERROR(INDEX(LastEngGrade!F:F,MATCH(D220,LastEngGrade!A:A,0)),"")</f>
        <v/>
      </c>
      <c r="AJ220" s="23">
        <f t="array" ref="AJ220">IFERROR(INDEX(CurrentYearGPA!C:C,MATCH(D220,CurrentYearGPA!B:B,0)),"")</f>
        <v>0.5</v>
      </c>
      <c r="AK220" s="23" t="str">
        <f t="shared" si="7"/>
        <v>No</v>
      </c>
    </row>
    <row r="221" spans="1:37" x14ac:dyDescent="0.2">
      <c r="A221" s="1" t="s">
        <v>68</v>
      </c>
      <c r="B221" s="1" t="s">
        <v>69</v>
      </c>
      <c r="C221" s="1">
        <v>14347</v>
      </c>
      <c r="D221" s="1">
        <v>6235197535</v>
      </c>
      <c r="E221" s="1" t="s">
        <v>292</v>
      </c>
      <c r="F221" s="12">
        <v>38975</v>
      </c>
      <c r="G221" s="13">
        <v>9</v>
      </c>
      <c r="H221" s="1">
        <v>1</v>
      </c>
      <c r="I221" s="14" t="str">
        <f t="array" ref="I221">INDEX('Language Codes'!B:B,MATCH(H221,'Language Codes'!A:A,0))</f>
        <v>Spanish</v>
      </c>
      <c r="J221" s="14" t="s">
        <v>78</v>
      </c>
      <c r="K221" s="15" t="str">
        <f t="array" ref="K221">IFERROR(INDEX('18-19 ELPAC Data'!C:C,MATCH(D221,'18-19 ELPAC Data'!B:B,0)),"")</f>
        <v/>
      </c>
      <c r="L221" s="16" t="str">
        <f t="shared" si="8"/>
        <v/>
      </c>
      <c r="M221" s="16">
        <f t="array" ref="M221">IFERROR(INDEX('18-19 ELPAC Data'!N:N,MATCH(D221,'18-19 ELPAC Data'!B:B,0)),"")</f>
        <v>0</v>
      </c>
      <c r="N221" s="16">
        <f t="array" ref="N221">IFERROR(INDEX('18-19 ELPAC Data'!Q:Q,MATCH(D221,'18-19 ELPAC Data'!B:B,0)),"")</f>
        <v>0</v>
      </c>
      <c r="O221" s="16" t="str">
        <f t="array" ref="O221">IFERROR(INDEX('18-19 ELPAC Data'!F:F,MATCH(D221,'18-19 ELPAC Data'!B:B,0)),"")</f>
        <v/>
      </c>
      <c r="P221" s="16" t="str">
        <f t="array" ref="P221">IFERROR(INDEX('18-19 ELPAC Data'!H:H,MATCH(D221,'18-19 ELPAC Data'!B:B,0)),"")</f>
        <v/>
      </c>
      <c r="Q221" s="16" t="str">
        <f t="array" ref="Q221">IFERROR(INDEX('18-19 ELPAC Data'!J:J,MATCH(D221,'18-19 ELPAC Data'!B:B,0)),"")</f>
        <v/>
      </c>
      <c r="R221" s="16" t="str">
        <f t="array" ref="R221">IFERROR(INDEX('18-19 ELPAC Data'!L:L,MATCH(D221,'18-19 ELPAC Data'!B:B,0)),"")</f>
        <v/>
      </c>
      <c r="S221" s="16" t="s">
        <v>65</v>
      </c>
      <c r="T221" s="17" t="str">
        <f t="shared" si="0"/>
        <v/>
      </c>
      <c r="U221" s="24" t="s">
        <v>66</v>
      </c>
      <c r="V221" s="19" t="str">
        <f t="shared" si="1"/>
        <v>No</v>
      </c>
      <c r="W221" s="19" t="str">
        <f t="shared" si="2"/>
        <v>No</v>
      </c>
      <c r="X221" s="20" t="str">
        <f t="shared" si="3"/>
        <v>No</v>
      </c>
      <c r="Y221" s="21" t="str">
        <f t="array" ref="Y221">IF(OR(ISBLANK(Z221),Z221="N/A"),"",INDEX('ICA 20-21 ELA'!D:D,MATCH(D221,'ICA 20-21 ELA'!A:A,0)))</f>
        <v/>
      </c>
      <c r="Z221" s="16"/>
      <c r="AA221" s="16"/>
      <c r="AB221" s="16" t="str">
        <f t="shared" si="4"/>
        <v>No</v>
      </c>
      <c r="AC221" s="22" t="str">
        <f t="shared" si="5"/>
        <v>No</v>
      </c>
      <c r="AD221" s="26">
        <f t="array" ref="AD221">IF(ISBLANK(AE221),"",INDEX(WPAData!F:F,MATCH(C221,WPAData!A:A,0)))</f>
        <v>44132</v>
      </c>
      <c r="AE221" s="24">
        <v>1</v>
      </c>
      <c r="AF221" s="19" t="str">
        <f t="shared" si="6"/>
        <v>No</v>
      </c>
      <c r="AG221" s="15" t="str">
        <f t="array" ref="AG221">IFERROR(INDEX(LastEngGrade!G:G,MATCH(D221,LastEngGrade!A:A,0)),"")</f>
        <v>C-</v>
      </c>
      <c r="AH221" s="16" t="str">
        <f t="array" ref="AH221">IFERROR(INDEX(LastEngGrade!C:C,MATCH(D221,LastEngGrade!A:A,0)),"")</f>
        <v>English I</v>
      </c>
      <c r="AI221" s="22" t="str">
        <f t="array" ref="AI221">IFERROR(INDEX(LastEngGrade!F:F,MATCH(D221,LastEngGrade!A:A,0)),"")</f>
        <v>P1</v>
      </c>
      <c r="AJ221" s="23">
        <f t="array" ref="AJ221">IFERROR(INDEX(CurrentYearGPA!C:C,MATCH(D221,CurrentYearGPA!B:B,0)),"")</f>
        <v>0.5</v>
      </c>
      <c r="AK221" s="23" t="str">
        <f t="shared" si="7"/>
        <v>No</v>
      </c>
    </row>
    <row r="222" spans="1:37" x14ac:dyDescent="0.2">
      <c r="A222" s="1" t="s">
        <v>62</v>
      </c>
      <c r="B222" s="1" t="s">
        <v>63</v>
      </c>
      <c r="C222" s="1">
        <v>13997</v>
      </c>
      <c r="D222" s="1">
        <v>6723136901</v>
      </c>
      <c r="E222" s="1" t="s">
        <v>293</v>
      </c>
      <c r="F222" s="12">
        <v>39680</v>
      </c>
      <c r="G222" s="13">
        <v>7</v>
      </c>
      <c r="H222" s="1">
        <v>1</v>
      </c>
      <c r="I222" s="14" t="str">
        <f t="array" ref="I222">INDEX('Language Codes'!B:B,MATCH(H222,'Language Codes'!A:A,0))</f>
        <v>Spanish</v>
      </c>
      <c r="J222" s="14" t="s">
        <v>78</v>
      </c>
      <c r="K222" s="15">
        <f t="array" ref="K222">IFERROR(INDEX('18-19 ELPAC Data'!C:C,MATCH(D222,'18-19 ELPAC Data'!B:B,0)),"")</f>
        <v>2</v>
      </c>
      <c r="L222" s="16" t="str">
        <f t="shared" si="8"/>
        <v>Spring 2019</v>
      </c>
      <c r="M222" s="16">
        <f t="array" ref="M222">IFERROR(INDEX('18-19 ELPAC Data'!N:N,MATCH(D222,'18-19 ELPAC Data'!B:B,0)),"")</f>
        <v>3</v>
      </c>
      <c r="N222" s="16">
        <f t="array" ref="N222">IFERROR(INDEX('18-19 ELPAC Data'!Q:Q,MATCH(D222,'18-19 ELPAC Data'!B:B,0)),"")</f>
        <v>2</v>
      </c>
      <c r="O222" s="16">
        <f t="array" ref="O222">IFERROR(INDEX('18-19 ELPAC Data'!F:F,MATCH(D222,'18-19 ELPAC Data'!B:B,0)),"")</f>
        <v>2</v>
      </c>
      <c r="P222" s="16">
        <f t="array" ref="P222">IFERROR(INDEX('18-19 ELPAC Data'!H:H,MATCH(D222,'18-19 ELPAC Data'!B:B,0)),"")</f>
        <v>2</v>
      </c>
      <c r="Q222" s="16">
        <f t="array" ref="Q222">IFERROR(INDEX('18-19 ELPAC Data'!J:J,MATCH(D222,'18-19 ELPAC Data'!B:B,0)),"")</f>
        <v>2</v>
      </c>
      <c r="R222" s="16">
        <f t="array" ref="R222">IFERROR(INDEX('18-19 ELPAC Data'!L:L,MATCH(D222,'18-19 ELPAC Data'!B:B,0)),"")</f>
        <v>1</v>
      </c>
      <c r="S222" s="16" t="s">
        <v>65</v>
      </c>
      <c r="T222" s="17" t="str">
        <f t="shared" si="0"/>
        <v>Fall 20-21</v>
      </c>
      <c r="U222" s="24">
        <v>213</v>
      </c>
      <c r="V222" s="19" t="str">
        <f t="shared" si="1"/>
        <v>No</v>
      </c>
      <c r="W222" s="19" t="str">
        <f t="shared" si="2"/>
        <v>No</v>
      </c>
      <c r="X222" s="20" t="str">
        <f t="shared" si="3"/>
        <v>No</v>
      </c>
      <c r="Y222" s="21" t="str">
        <f t="array" ref="Y222">IF(OR(ISBLANK(Z222),Z222="N/A"),"",INDEX('ICA 20-21 ELA'!D:D,MATCH(D222,'ICA 20-21 ELA'!A:A,0)))</f>
        <v/>
      </c>
      <c r="Z222" s="21" t="s">
        <v>66</v>
      </c>
      <c r="AA222" s="21" t="s">
        <v>66</v>
      </c>
      <c r="AB222" s="16" t="str">
        <f t="shared" si="4"/>
        <v>No</v>
      </c>
      <c r="AC222" s="22" t="str">
        <f t="shared" si="5"/>
        <v>No</v>
      </c>
      <c r="AD222" s="19" t="str">
        <f t="array" ref="AD222">IF(ISBLANK(AE222),"",INDEX(WPAData!F:F,MATCH(C222,WPAData!A:A,0)))</f>
        <v/>
      </c>
      <c r="AE222" s="19"/>
      <c r="AF222" s="19" t="str">
        <f t="shared" si="6"/>
        <v>No</v>
      </c>
      <c r="AG222" s="15" t="str">
        <f t="array" ref="AG222">IFERROR(INDEX(LastEngGrade!G:G,MATCH(D222,LastEngGrade!A:A,0)),"")</f>
        <v>A-</v>
      </c>
      <c r="AH222" s="16" t="str">
        <f t="array" ref="AH222">IFERROR(INDEX(LastEngGrade!C:C,MATCH(D222,LastEngGrade!A:A,0)),"")</f>
        <v>Humanities 7</v>
      </c>
      <c r="AI222" s="22" t="str">
        <f t="array" ref="AI222">IFERROR(INDEX(LastEngGrade!F:F,MATCH(D222,LastEngGrade!A:A,0)),"")</f>
        <v>Q1</v>
      </c>
      <c r="AJ222" s="23">
        <f t="array" ref="AJ222">IFERROR(INDEX(CurrentYearGPA!C:C,MATCH(D222,CurrentYearGPA!B:B,0)),"")</f>
        <v>3.33</v>
      </c>
      <c r="AK222" s="23" t="str">
        <f t="shared" si="7"/>
        <v>No</v>
      </c>
    </row>
    <row r="223" spans="1:37" x14ac:dyDescent="0.2">
      <c r="A223" s="1" t="s">
        <v>75</v>
      </c>
      <c r="B223" s="1" t="s">
        <v>76</v>
      </c>
      <c r="C223" s="1">
        <v>14157</v>
      </c>
      <c r="D223" s="1">
        <v>4665962395</v>
      </c>
      <c r="E223" s="1" t="s">
        <v>294</v>
      </c>
      <c r="F223" s="12">
        <v>40015</v>
      </c>
      <c r="G223" s="13">
        <v>6</v>
      </c>
      <c r="H223" s="1">
        <v>1</v>
      </c>
      <c r="I223" s="14" t="str">
        <f t="array" ref="I223">INDEX('Language Codes'!B:B,MATCH(H223,'Language Codes'!A:A,0))</f>
        <v>Spanish</v>
      </c>
      <c r="J223" s="14" t="s">
        <v>65</v>
      </c>
      <c r="K223" s="15" t="str">
        <f t="array" ref="K223">IFERROR(INDEX('18-19 ELPAC Data'!C:C,MATCH(D223,'18-19 ELPAC Data'!B:B,0)),"")</f>
        <v/>
      </c>
      <c r="L223" s="16" t="str">
        <f t="shared" si="8"/>
        <v/>
      </c>
      <c r="M223" s="16">
        <f t="array" ref="M223">IFERROR(INDEX('18-19 ELPAC Data'!N:N,MATCH(D223,'18-19 ELPAC Data'!B:B,0)),"")</f>
        <v>0</v>
      </c>
      <c r="N223" s="16">
        <f t="array" ref="N223">IFERROR(INDEX('18-19 ELPAC Data'!Q:Q,MATCH(D223,'18-19 ELPAC Data'!B:B,0)),"")</f>
        <v>0</v>
      </c>
      <c r="O223" s="16" t="str">
        <f t="array" ref="O223">IFERROR(INDEX('18-19 ELPAC Data'!F:F,MATCH(D223,'18-19 ELPAC Data'!B:B,0)),"")</f>
        <v/>
      </c>
      <c r="P223" s="16" t="str">
        <f t="array" ref="P223">IFERROR(INDEX('18-19 ELPAC Data'!H:H,MATCH(D223,'18-19 ELPAC Data'!B:B,0)),"")</f>
        <v/>
      </c>
      <c r="Q223" s="16" t="str">
        <f t="array" ref="Q223">IFERROR(INDEX('18-19 ELPAC Data'!J:J,MATCH(D223,'18-19 ELPAC Data'!B:B,0)),"")</f>
        <v/>
      </c>
      <c r="R223" s="16" t="str">
        <f t="array" ref="R223">IFERROR(INDEX('18-19 ELPAC Data'!L:L,MATCH(D223,'18-19 ELPAC Data'!B:B,0)),"")</f>
        <v/>
      </c>
      <c r="S223" s="16" t="s">
        <v>65</v>
      </c>
      <c r="T223" s="17" t="str">
        <f t="shared" si="0"/>
        <v>Fall 20-21</v>
      </c>
      <c r="U223" s="24">
        <v>209</v>
      </c>
      <c r="V223" s="19" t="str">
        <f t="shared" si="1"/>
        <v>No</v>
      </c>
      <c r="W223" s="19" t="str">
        <f t="shared" si="2"/>
        <v>No</v>
      </c>
      <c r="X223" s="20" t="str">
        <f t="shared" si="3"/>
        <v>No</v>
      </c>
      <c r="Y223" s="21" t="str">
        <f t="array" ref="Y223">IF(OR(ISBLANK(Z223),Z223="N/A"),"",INDEX('ICA 20-21 ELA'!D:D,MATCH(D223,'ICA 20-21 ELA'!A:A,0)))</f>
        <v/>
      </c>
      <c r="Z223" s="21" t="s">
        <v>66</v>
      </c>
      <c r="AA223" s="21" t="s">
        <v>66</v>
      </c>
      <c r="AB223" s="16" t="str">
        <f t="shared" si="4"/>
        <v>No</v>
      </c>
      <c r="AC223" s="22" t="str">
        <f t="shared" si="5"/>
        <v>No</v>
      </c>
      <c r="AD223" s="19" t="str">
        <f t="array" ref="AD223">IF(ISBLANK(AE223),"",INDEX(WPAData!F:F,MATCH(C223,WPAData!A:A,0)))</f>
        <v/>
      </c>
      <c r="AE223" s="19"/>
      <c r="AF223" s="19" t="str">
        <f t="shared" si="6"/>
        <v>No</v>
      </c>
      <c r="AG223" s="15" t="str">
        <f t="array" ref="AG223">IFERROR(INDEX(LastEngGrade!G:G,MATCH(D223,LastEngGrade!A:A,0)),"")</f>
        <v>A-</v>
      </c>
      <c r="AH223" s="16" t="str">
        <f t="array" ref="AH223">IFERROR(INDEX(LastEngGrade!C:C,MATCH(D223,LastEngGrade!A:A,0)),"")</f>
        <v>Humanities 6</v>
      </c>
      <c r="AI223" s="22" t="str">
        <f t="array" ref="AI223">IFERROR(INDEX(LastEngGrade!F:F,MATCH(D223,LastEngGrade!A:A,0)),"")</f>
        <v>Q1</v>
      </c>
      <c r="AJ223" s="23">
        <f t="array" ref="AJ223">IFERROR(INDEX(CurrentYearGPA!C:C,MATCH(D223,CurrentYearGPA!B:B,0)),"")</f>
        <v>1.75</v>
      </c>
      <c r="AK223" s="23" t="str">
        <f t="shared" si="7"/>
        <v>No</v>
      </c>
    </row>
    <row r="224" spans="1:37" x14ac:dyDescent="0.2">
      <c r="A224" s="1" t="s">
        <v>68</v>
      </c>
      <c r="B224" s="1" t="s">
        <v>69</v>
      </c>
      <c r="C224" s="1">
        <v>14291</v>
      </c>
      <c r="D224" s="1">
        <v>6332414477</v>
      </c>
      <c r="E224" s="1" t="s">
        <v>295</v>
      </c>
      <c r="F224" s="12">
        <v>38792</v>
      </c>
      <c r="G224" s="13">
        <v>9</v>
      </c>
      <c r="H224" s="1">
        <v>1</v>
      </c>
      <c r="I224" s="14" t="str">
        <f t="array" ref="I224">INDEX('Language Codes'!B:B,MATCH(H224,'Language Codes'!A:A,0))</f>
        <v>Spanish</v>
      </c>
      <c r="J224" s="14" t="s">
        <v>65</v>
      </c>
      <c r="K224" s="15" t="str">
        <f t="array" ref="K224">IFERROR(INDEX('18-19 ELPAC Data'!C:C,MATCH(D224,'18-19 ELPAC Data'!B:B,0)),"")</f>
        <v/>
      </c>
      <c r="L224" s="16" t="str">
        <f t="shared" si="8"/>
        <v/>
      </c>
      <c r="M224" s="16">
        <f t="array" ref="M224">IFERROR(INDEX('18-19 ELPAC Data'!N:N,MATCH(D224,'18-19 ELPAC Data'!B:B,0)),"")</f>
        <v>0</v>
      </c>
      <c r="N224" s="16">
        <f t="array" ref="N224">IFERROR(INDEX('18-19 ELPAC Data'!Q:Q,MATCH(D224,'18-19 ELPAC Data'!B:B,0)),"")</f>
        <v>0</v>
      </c>
      <c r="O224" s="16" t="str">
        <f t="array" ref="O224">IFERROR(INDEX('18-19 ELPAC Data'!F:F,MATCH(D224,'18-19 ELPAC Data'!B:B,0)),"")</f>
        <v/>
      </c>
      <c r="P224" s="16" t="str">
        <f t="array" ref="P224">IFERROR(INDEX('18-19 ELPAC Data'!H:H,MATCH(D224,'18-19 ELPAC Data'!B:B,0)),"")</f>
        <v/>
      </c>
      <c r="Q224" s="16" t="str">
        <f t="array" ref="Q224">IFERROR(INDEX('18-19 ELPAC Data'!J:J,MATCH(D224,'18-19 ELPAC Data'!B:B,0)),"")</f>
        <v/>
      </c>
      <c r="R224" s="16" t="str">
        <f t="array" ref="R224">IFERROR(INDEX('18-19 ELPAC Data'!L:L,MATCH(D224,'18-19 ELPAC Data'!B:B,0)),"")</f>
        <v/>
      </c>
      <c r="S224" s="16" t="s">
        <v>65</v>
      </c>
      <c r="T224" s="17" t="str">
        <f t="shared" si="0"/>
        <v/>
      </c>
      <c r="U224" s="24" t="s">
        <v>66</v>
      </c>
      <c r="V224" s="19" t="str">
        <f t="shared" si="1"/>
        <v>No</v>
      </c>
      <c r="W224" s="19" t="str">
        <f t="shared" si="2"/>
        <v>No</v>
      </c>
      <c r="X224" s="20" t="str">
        <f t="shared" si="3"/>
        <v>No</v>
      </c>
      <c r="Y224" s="21" t="str">
        <f t="array" ref="Y224">IF(OR(ISBLANK(Z224),Z224="N/A"),"",INDEX('ICA 20-21 ELA'!D:D,MATCH(D224,'ICA 20-21 ELA'!A:A,0)))</f>
        <v/>
      </c>
      <c r="Z224" s="16"/>
      <c r="AA224" s="16"/>
      <c r="AB224" s="16" t="str">
        <f t="shared" si="4"/>
        <v>No</v>
      </c>
      <c r="AC224" s="22" t="str">
        <f t="shared" si="5"/>
        <v>No</v>
      </c>
      <c r="AD224" s="26">
        <f t="array" ref="AD224">IF(ISBLANK(AE224),"",INDEX(WPAData!F:F,MATCH(C224,WPAData!A:A,0)))</f>
        <v>44132</v>
      </c>
      <c r="AE224" s="24">
        <v>1</v>
      </c>
      <c r="AF224" s="19" t="str">
        <f t="shared" si="6"/>
        <v>No</v>
      </c>
      <c r="AG224" s="15" t="str">
        <f t="array" ref="AG224">IFERROR(INDEX(LastEngGrade!G:G,MATCH(D224,LastEngGrade!A:A,0)),"")</f>
        <v>A</v>
      </c>
      <c r="AH224" s="16" t="str">
        <f t="array" ref="AH224">IFERROR(INDEX(LastEngGrade!C:C,MATCH(D224,LastEngGrade!A:A,0)),"")</f>
        <v>English I</v>
      </c>
      <c r="AI224" s="22" t="str">
        <f t="array" ref="AI224">IFERROR(INDEX(LastEngGrade!F:F,MATCH(D224,LastEngGrade!A:A,0)),"")</f>
        <v>P1</v>
      </c>
      <c r="AJ224" s="23">
        <f t="array" ref="AJ224">IFERROR(INDEX(CurrentYearGPA!C:C,MATCH(D224,CurrentYearGPA!B:B,0)),"")</f>
        <v>2.5</v>
      </c>
      <c r="AK224" s="23" t="str">
        <f t="shared" si="7"/>
        <v>No</v>
      </c>
    </row>
    <row r="225" spans="1:37" x14ac:dyDescent="0.2">
      <c r="A225" s="1" t="s">
        <v>62</v>
      </c>
      <c r="B225" s="1" t="s">
        <v>63</v>
      </c>
      <c r="C225" s="1">
        <v>13604</v>
      </c>
      <c r="D225" s="1">
        <v>6345204671</v>
      </c>
      <c r="E225" s="1" t="s">
        <v>296</v>
      </c>
      <c r="F225" s="12">
        <v>39492</v>
      </c>
      <c r="G225" s="13">
        <v>7</v>
      </c>
      <c r="H225" s="1">
        <v>1</v>
      </c>
      <c r="I225" s="14" t="str">
        <f t="array" ref="I225">INDEX('Language Codes'!B:B,MATCH(H225,'Language Codes'!A:A,0))</f>
        <v>Spanish</v>
      </c>
      <c r="J225" s="14" t="s">
        <v>65</v>
      </c>
      <c r="K225" s="15">
        <f t="array" ref="K225">IFERROR(INDEX('18-19 ELPAC Data'!C:C,MATCH(D225,'18-19 ELPAC Data'!B:B,0)),"")</f>
        <v>3</v>
      </c>
      <c r="L225" s="16" t="str">
        <f t="shared" si="8"/>
        <v>Spring 2019</v>
      </c>
      <c r="M225" s="16">
        <f t="array" ref="M225">IFERROR(INDEX('18-19 ELPAC Data'!N:N,MATCH(D225,'18-19 ELPAC Data'!B:B,0)),"")</f>
        <v>3</v>
      </c>
      <c r="N225" s="16">
        <f t="array" ref="N225">IFERROR(INDEX('18-19 ELPAC Data'!Q:Q,MATCH(D225,'18-19 ELPAC Data'!B:B,0)),"")</f>
        <v>3</v>
      </c>
      <c r="O225" s="16">
        <f t="array" ref="O225">IFERROR(INDEX('18-19 ELPAC Data'!F:F,MATCH(D225,'18-19 ELPAC Data'!B:B,0)),"")</f>
        <v>2</v>
      </c>
      <c r="P225" s="16">
        <f t="array" ref="P225">IFERROR(INDEX('18-19 ELPAC Data'!H:H,MATCH(D225,'18-19 ELPAC Data'!B:B,0)),"")</f>
        <v>2</v>
      </c>
      <c r="Q225" s="16">
        <f t="array" ref="Q225">IFERROR(INDEX('18-19 ELPAC Data'!J:J,MATCH(D225,'18-19 ELPAC Data'!B:B,0)),"")</f>
        <v>2</v>
      </c>
      <c r="R225" s="16">
        <f t="array" ref="R225">IFERROR(INDEX('18-19 ELPAC Data'!L:L,MATCH(D225,'18-19 ELPAC Data'!B:B,0)),"")</f>
        <v>2</v>
      </c>
      <c r="S225" s="16" t="s">
        <v>65</v>
      </c>
      <c r="T225" s="17" t="str">
        <f t="shared" si="0"/>
        <v>Fall 20-21</v>
      </c>
      <c r="U225" s="24">
        <v>204</v>
      </c>
      <c r="V225" s="19" t="str">
        <f t="shared" si="1"/>
        <v>No</v>
      </c>
      <c r="W225" s="19" t="str">
        <f t="shared" si="2"/>
        <v>No</v>
      </c>
      <c r="X225" s="20" t="str">
        <f t="shared" si="3"/>
        <v>No</v>
      </c>
      <c r="Y225" s="21" t="str">
        <f t="array" ref="Y225">IF(OR(ISBLANK(Z225),Z225="N/A"),"",INDEX('ICA 20-21 ELA'!D:D,MATCH(D225,'ICA 20-21 ELA'!A:A,0)))</f>
        <v/>
      </c>
      <c r="Z225" s="21" t="s">
        <v>66</v>
      </c>
      <c r="AA225" s="21" t="s">
        <v>66</v>
      </c>
      <c r="AB225" s="16" t="str">
        <f t="shared" si="4"/>
        <v>No</v>
      </c>
      <c r="AC225" s="22" t="str">
        <f t="shared" si="5"/>
        <v>No</v>
      </c>
      <c r="AD225" s="19" t="str">
        <f t="array" ref="AD225">IF(ISBLANK(AE225),"",INDEX(WPAData!F:F,MATCH(C225,WPAData!A:A,0)))</f>
        <v/>
      </c>
      <c r="AE225" s="19"/>
      <c r="AF225" s="19" t="str">
        <f t="shared" si="6"/>
        <v>No</v>
      </c>
      <c r="AG225" s="15" t="str">
        <f t="array" ref="AG225">IFERROR(INDEX(LastEngGrade!G:G,MATCH(D225,LastEngGrade!A:A,0)),"")</f>
        <v>B</v>
      </c>
      <c r="AH225" s="16" t="str">
        <f t="array" ref="AH225">IFERROR(INDEX(LastEngGrade!C:C,MATCH(D225,LastEngGrade!A:A,0)),"")</f>
        <v>Humanities 7</v>
      </c>
      <c r="AI225" s="22" t="str">
        <f t="array" ref="AI225">IFERROR(INDEX(LastEngGrade!F:F,MATCH(D225,LastEngGrade!A:A,0)),"")</f>
        <v>Q1</v>
      </c>
      <c r="AJ225" s="23">
        <f t="array" ref="AJ225">IFERROR(INDEX(CurrentYearGPA!C:C,MATCH(D225,CurrentYearGPA!B:B,0)),"")</f>
        <v>2.67</v>
      </c>
      <c r="AK225" s="23" t="str">
        <f t="shared" si="7"/>
        <v>No</v>
      </c>
    </row>
    <row r="226" spans="1:37" x14ac:dyDescent="0.2">
      <c r="A226" s="1" t="s">
        <v>62</v>
      </c>
      <c r="B226" s="1" t="s">
        <v>63</v>
      </c>
      <c r="C226" s="1">
        <v>14317</v>
      </c>
      <c r="D226" s="1">
        <v>6421574608</v>
      </c>
      <c r="E226" s="1" t="s">
        <v>297</v>
      </c>
      <c r="F226" s="12">
        <v>40303</v>
      </c>
      <c r="G226" s="13">
        <v>5</v>
      </c>
      <c r="H226" s="1">
        <v>1</v>
      </c>
      <c r="I226" s="14" t="str">
        <f t="array" ref="I226">INDEX('Language Codes'!B:B,MATCH(H226,'Language Codes'!A:A,0))</f>
        <v>Spanish</v>
      </c>
      <c r="J226" s="14" t="s">
        <v>65</v>
      </c>
      <c r="K226" s="15" t="str">
        <f t="array" ref="K226">IFERROR(INDEX('18-19 ELPAC Data'!C:C,MATCH(D226,'18-19 ELPAC Data'!B:B,0)),"")</f>
        <v/>
      </c>
      <c r="L226" s="16" t="str">
        <f t="shared" si="8"/>
        <v/>
      </c>
      <c r="M226" s="16">
        <f t="array" ref="M226">IFERROR(INDEX('18-19 ELPAC Data'!N:N,MATCH(D226,'18-19 ELPAC Data'!B:B,0)),"")</f>
        <v>0</v>
      </c>
      <c r="N226" s="16">
        <f t="array" ref="N226">IFERROR(INDEX('18-19 ELPAC Data'!Q:Q,MATCH(D226,'18-19 ELPAC Data'!B:B,0)),"")</f>
        <v>0</v>
      </c>
      <c r="O226" s="16" t="str">
        <f t="array" ref="O226">IFERROR(INDEX('18-19 ELPAC Data'!F:F,MATCH(D226,'18-19 ELPAC Data'!B:B,0)),"")</f>
        <v/>
      </c>
      <c r="P226" s="16" t="str">
        <f t="array" ref="P226">IFERROR(INDEX('18-19 ELPAC Data'!H:H,MATCH(D226,'18-19 ELPAC Data'!B:B,0)),"")</f>
        <v/>
      </c>
      <c r="Q226" s="16" t="str">
        <f t="array" ref="Q226">IFERROR(INDEX('18-19 ELPAC Data'!J:J,MATCH(D226,'18-19 ELPAC Data'!B:B,0)),"")</f>
        <v/>
      </c>
      <c r="R226" s="16" t="str">
        <f t="array" ref="R226">IFERROR(INDEX('18-19 ELPAC Data'!L:L,MATCH(D226,'18-19 ELPAC Data'!B:B,0)),"")</f>
        <v/>
      </c>
      <c r="S226" s="16" t="s">
        <v>65</v>
      </c>
      <c r="T226" s="17" t="str">
        <f t="shared" si="0"/>
        <v>Fall 20-21</v>
      </c>
      <c r="U226" s="24">
        <v>197</v>
      </c>
      <c r="V226" s="19" t="str">
        <f t="shared" si="1"/>
        <v>No</v>
      </c>
      <c r="W226" s="19" t="str">
        <f t="shared" si="2"/>
        <v>No</v>
      </c>
      <c r="X226" s="20" t="str">
        <f t="shared" si="3"/>
        <v>No</v>
      </c>
      <c r="Y226" s="21" t="str">
        <f t="array" ref="Y226">IF(OR(ISBLANK(Z226),Z226="N/A"),"",INDEX('ICA 20-21 ELA'!D:D,MATCH(D226,'ICA 20-21 ELA'!A:A,0)))</f>
        <v/>
      </c>
      <c r="Z226" s="21" t="s">
        <v>66</v>
      </c>
      <c r="AA226" s="21" t="s">
        <v>66</v>
      </c>
      <c r="AB226" s="16" t="str">
        <f t="shared" si="4"/>
        <v>No</v>
      </c>
      <c r="AC226" s="22" t="str">
        <f t="shared" si="5"/>
        <v>No</v>
      </c>
      <c r="AD226" s="19" t="str">
        <f t="array" ref="AD226">IF(ISBLANK(AE226),"",INDEX(WPAData!F:F,MATCH(C226,WPAData!A:A,0)))</f>
        <v/>
      </c>
      <c r="AE226" s="19"/>
      <c r="AF226" s="19" t="str">
        <f t="shared" si="6"/>
        <v>No</v>
      </c>
      <c r="AG226" s="15" t="str">
        <f t="array" ref="AG226">IFERROR(INDEX(LastEngGrade!G:G,MATCH(D226,LastEngGrade!A:A,0)),"")</f>
        <v/>
      </c>
      <c r="AH226" s="16" t="str">
        <f t="array" ref="AH226">IFERROR(INDEX(LastEngGrade!C:C,MATCH(D226,LastEngGrade!A:A,0)),"")</f>
        <v/>
      </c>
      <c r="AI226" s="22" t="str">
        <f t="array" ref="AI226">IFERROR(INDEX(LastEngGrade!F:F,MATCH(D226,LastEngGrade!A:A,0)),"")</f>
        <v/>
      </c>
      <c r="AJ226" s="23">
        <f t="array" ref="AJ226">IFERROR(INDEX(CurrentYearGPA!C:C,MATCH(D226,CurrentYearGPA!B:B,0)),"")</f>
        <v>1</v>
      </c>
      <c r="AK226" s="23" t="str">
        <f t="shared" si="7"/>
        <v>No</v>
      </c>
    </row>
    <row r="227" spans="1:37" x14ac:dyDescent="0.2">
      <c r="A227" s="1" t="s">
        <v>68</v>
      </c>
      <c r="B227" s="1" t="s">
        <v>69</v>
      </c>
      <c r="C227" s="1">
        <v>14938</v>
      </c>
      <c r="D227" s="1">
        <v>8197511488</v>
      </c>
      <c r="E227" s="1" t="s">
        <v>298</v>
      </c>
      <c r="F227" s="12">
        <v>38198</v>
      </c>
      <c r="G227" s="13">
        <v>10</v>
      </c>
      <c r="H227" s="1">
        <v>1</v>
      </c>
      <c r="I227" s="14" t="str">
        <f t="array" ref="I227">INDEX('Language Codes'!B:B,MATCH(H227,'Language Codes'!A:A,0))</f>
        <v>Spanish</v>
      </c>
      <c r="J227" s="14" t="s">
        <v>65</v>
      </c>
      <c r="K227" s="15">
        <f t="array" ref="K227">IFERROR(INDEX('18-19 ELPAC Data'!C:C,MATCH(D227,'18-19 ELPAC Data'!B:B,0)),"")</f>
        <v>2</v>
      </c>
      <c r="L227" s="16" t="str">
        <f t="shared" si="8"/>
        <v>Spring 2019</v>
      </c>
      <c r="M227" s="16">
        <f t="array" ref="M227">IFERROR(INDEX('18-19 ELPAC Data'!N:N,MATCH(D227,'18-19 ELPAC Data'!B:B,0)),"")</f>
        <v>3</v>
      </c>
      <c r="N227" s="16">
        <f t="array" ref="N227">IFERROR(INDEX('18-19 ELPAC Data'!Q:Q,MATCH(D227,'18-19 ELPAC Data'!B:B,0)),"")</f>
        <v>1</v>
      </c>
      <c r="O227" s="16">
        <f t="array" ref="O227">IFERROR(INDEX('18-19 ELPAC Data'!F:F,MATCH(D227,'18-19 ELPAC Data'!B:B,0)),"")</f>
        <v>2</v>
      </c>
      <c r="P227" s="16">
        <f t="array" ref="P227">IFERROR(INDEX('18-19 ELPAC Data'!H:H,MATCH(D227,'18-19 ELPAC Data'!B:B,0)),"")</f>
        <v>3</v>
      </c>
      <c r="Q227" s="16">
        <f t="array" ref="Q227">IFERROR(INDEX('18-19 ELPAC Data'!J:J,MATCH(D227,'18-19 ELPAC Data'!B:B,0)),"")</f>
        <v>1</v>
      </c>
      <c r="R227" s="16">
        <f t="array" ref="R227">IFERROR(INDEX('18-19 ELPAC Data'!L:L,MATCH(D227,'18-19 ELPAC Data'!B:B,0)),"")</f>
        <v>2</v>
      </c>
      <c r="S227" s="16" t="s">
        <v>65</v>
      </c>
      <c r="T227" s="17" t="str">
        <f t="shared" si="0"/>
        <v/>
      </c>
      <c r="U227" s="24" t="s">
        <v>66</v>
      </c>
      <c r="V227" s="19" t="str">
        <f t="shared" si="1"/>
        <v>No</v>
      </c>
      <c r="W227" s="19" t="str">
        <f t="shared" si="2"/>
        <v>No</v>
      </c>
      <c r="X227" s="20" t="str">
        <f t="shared" si="3"/>
        <v>No</v>
      </c>
      <c r="Y227" s="21" t="str">
        <f t="array" ref="Y227">IF(OR(ISBLANK(Z227),Z227="N/A"),"",INDEX('ICA 20-21 ELA'!D:D,MATCH(D227,'ICA 20-21 ELA'!A:A,0)))</f>
        <v/>
      </c>
      <c r="Z227" s="16"/>
      <c r="AA227" s="16"/>
      <c r="AB227" s="16" t="str">
        <f t="shared" si="4"/>
        <v>No</v>
      </c>
      <c r="AC227" s="22" t="str">
        <f t="shared" si="5"/>
        <v>No</v>
      </c>
      <c r="AD227" s="26">
        <f t="array" ref="AD227">IF(ISBLANK(AE227),"",INDEX(WPAData!F:F,MATCH(C227,WPAData!A:A,0)))</f>
        <v>44132</v>
      </c>
      <c r="AE227" s="24">
        <v>1</v>
      </c>
      <c r="AF227" s="19" t="str">
        <f t="shared" si="6"/>
        <v>No</v>
      </c>
      <c r="AG227" s="15" t="str">
        <f t="array" ref="AG227">IFERROR(INDEX(LastEngGrade!G:G,MATCH(D227,LastEngGrade!A:A,0)),"")</f>
        <v>F</v>
      </c>
      <c r="AH227" s="16" t="str">
        <f t="array" ref="AH227">IFERROR(INDEX(LastEngGrade!C:C,MATCH(D227,LastEngGrade!A:A,0)),"")</f>
        <v>English II</v>
      </c>
      <c r="AI227" s="22" t="str">
        <f t="array" ref="AI227">IFERROR(INDEX(LastEngGrade!F:F,MATCH(D227,LastEngGrade!A:A,0)),"")</f>
        <v>P1</v>
      </c>
      <c r="AJ227" s="23">
        <f t="array" ref="AJ227">IFERROR(INDEX(CurrentYearGPA!C:C,MATCH(D227,CurrentYearGPA!B:B,0)),"")</f>
        <v>0.75</v>
      </c>
      <c r="AK227" s="23" t="str">
        <f t="shared" si="7"/>
        <v>No</v>
      </c>
    </row>
    <row r="228" spans="1:37" x14ac:dyDescent="0.2">
      <c r="A228" s="1" t="s">
        <v>62</v>
      </c>
      <c r="B228" s="1" t="s">
        <v>63</v>
      </c>
      <c r="C228" s="1">
        <v>13000</v>
      </c>
      <c r="D228" s="1">
        <v>6728495580</v>
      </c>
      <c r="E228" s="1" t="s">
        <v>299</v>
      </c>
      <c r="F228" s="12">
        <v>39647</v>
      </c>
      <c r="G228" s="13">
        <v>7</v>
      </c>
      <c r="H228" s="1">
        <v>1</v>
      </c>
      <c r="I228" s="14" t="str">
        <f t="array" ref="I228">INDEX('Language Codes'!B:B,MATCH(H228,'Language Codes'!A:A,0))</f>
        <v>Spanish</v>
      </c>
      <c r="J228" s="14" t="s">
        <v>65</v>
      </c>
      <c r="K228" s="15">
        <f t="array" ref="K228">IFERROR(INDEX('18-19 ELPAC Data'!C:C,MATCH(D228,'18-19 ELPAC Data'!B:B,0)),"")</f>
        <v>3</v>
      </c>
      <c r="L228" s="16" t="str">
        <f t="shared" si="8"/>
        <v>Spring 2019</v>
      </c>
      <c r="M228" s="16">
        <f t="array" ref="M228">IFERROR(INDEX('18-19 ELPAC Data'!N:N,MATCH(D228,'18-19 ELPAC Data'!B:B,0)),"")</f>
        <v>4</v>
      </c>
      <c r="N228" s="16">
        <f t="array" ref="N228">IFERROR(INDEX('18-19 ELPAC Data'!Q:Q,MATCH(D228,'18-19 ELPAC Data'!B:B,0)),"")</f>
        <v>2</v>
      </c>
      <c r="O228" s="16">
        <f t="array" ref="O228">IFERROR(INDEX('18-19 ELPAC Data'!F:F,MATCH(D228,'18-19 ELPAC Data'!B:B,0)),"")</f>
        <v>2</v>
      </c>
      <c r="P228" s="16">
        <f t="array" ref="P228">IFERROR(INDEX('18-19 ELPAC Data'!H:H,MATCH(D228,'18-19 ELPAC Data'!B:B,0)),"")</f>
        <v>3</v>
      </c>
      <c r="Q228" s="16">
        <f t="array" ref="Q228">IFERROR(INDEX('18-19 ELPAC Data'!J:J,MATCH(D228,'18-19 ELPAC Data'!B:B,0)),"")</f>
        <v>2</v>
      </c>
      <c r="R228" s="16">
        <f t="array" ref="R228">IFERROR(INDEX('18-19 ELPAC Data'!L:L,MATCH(D228,'18-19 ELPAC Data'!B:B,0)),"")</f>
        <v>2</v>
      </c>
      <c r="S228" s="16" t="s">
        <v>65</v>
      </c>
      <c r="T228" s="17" t="str">
        <f t="shared" si="0"/>
        <v>Fall 20-21</v>
      </c>
      <c r="U228" s="24">
        <v>194</v>
      </c>
      <c r="V228" s="19" t="str">
        <f t="shared" si="1"/>
        <v>No</v>
      </c>
      <c r="W228" s="19" t="str">
        <f t="shared" si="2"/>
        <v>No</v>
      </c>
      <c r="X228" s="20" t="str">
        <f t="shared" si="3"/>
        <v>No</v>
      </c>
      <c r="Y228" s="21" t="str">
        <f t="array" ref="Y228">IF(OR(ISBLANK(Z228),Z228="N/A"),"",INDEX('ICA 20-21 ELA'!D:D,MATCH(D228,'ICA 20-21 ELA'!A:A,0)))</f>
        <v/>
      </c>
      <c r="Z228" s="21" t="s">
        <v>66</v>
      </c>
      <c r="AA228" s="21" t="s">
        <v>66</v>
      </c>
      <c r="AB228" s="16" t="str">
        <f t="shared" si="4"/>
        <v>No</v>
      </c>
      <c r="AC228" s="22" t="str">
        <f t="shared" si="5"/>
        <v>No</v>
      </c>
      <c r="AD228" s="19" t="str">
        <f t="array" ref="AD228">IF(ISBLANK(AE228),"",INDEX(WPAData!F:F,MATCH(C228,WPAData!A:A,0)))</f>
        <v/>
      </c>
      <c r="AE228" s="19"/>
      <c r="AF228" s="19" t="str">
        <f t="shared" si="6"/>
        <v>No</v>
      </c>
      <c r="AG228" s="15" t="str">
        <f t="array" ref="AG228">IFERROR(INDEX(LastEngGrade!G:G,MATCH(D228,LastEngGrade!A:A,0)),"")</f>
        <v>C</v>
      </c>
      <c r="AH228" s="16" t="str">
        <f t="array" ref="AH228">IFERROR(INDEX(LastEngGrade!C:C,MATCH(D228,LastEngGrade!A:A,0)),"")</f>
        <v>Humanities 7</v>
      </c>
      <c r="AI228" s="22" t="str">
        <f t="array" ref="AI228">IFERROR(INDEX(LastEngGrade!F:F,MATCH(D228,LastEngGrade!A:A,0)),"")</f>
        <v>Q1</v>
      </c>
      <c r="AJ228" s="23">
        <f t="array" ref="AJ228">IFERROR(INDEX(CurrentYearGPA!C:C,MATCH(D228,CurrentYearGPA!B:B,0)),"")</f>
        <v>3</v>
      </c>
      <c r="AK228" s="23" t="str">
        <f t="shared" si="7"/>
        <v>No</v>
      </c>
    </row>
    <row r="229" spans="1:37" x14ac:dyDescent="0.2">
      <c r="A229" s="1" t="s">
        <v>75</v>
      </c>
      <c r="B229" s="1" t="s">
        <v>76</v>
      </c>
      <c r="C229" s="1">
        <v>13861</v>
      </c>
      <c r="D229" s="1">
        <v>6382870468</v>
      </c>
      <c r="E229" s="1" t="s">
        <v>300</v>
      </c>
      <c r="F229" s="12">
        <v>39689</v>
      </c>
      <c r="G229" s="13">
        <v>7</v>
      </c>
      <c r="H229" s="1">
        <v>1</v>
      </c>
      <c r="I229" s="14" t="str">
        <f t="array" ref="I229">INDEX('Language Codes'!B:B,MATCH(H229,'Language Codes'!A:A,0))</f>
        <v>Spanish</v>
      </c>
      <c r="J229" s="14" t="s">
        <v>65</v>
      </c>
      <c r="K229" s="15">
        <f t="array" ref="K229">IFERROR(INDEX('18-19 ELPAC Data'!C:C,MATCH(D229,'18-19 ELPAC Data'!B:B,0)),"")</f>
        <v>2</v>
      </c>
      <c r="L229" s="16" t="str">
        <f t="shared" si="8"/>
        <v>Spring 2019</v>
      </c>
      <c r="M229" s="16">
        <f t="array" ref="M229">IFERROR(INDEX('18-19 ELPAC Data'!N:N,MATCH(D229,'18-19 ELPAC Data'!B:B,0)),"")</f>
        <v>2</v>
      </c>
      <c r="N229" s="16">
        <f t="array" ref="N229">IFERROR(INDEX('18-19 ELPAC Data'!Q:Q,MATCH(D229,'18-19 ELPAC Data'!B:B,0)),"")</f>
        <v>2</v>
      </c>
      <c r="O229" s="16">
        <f t="array" ref="O229">IFERROR(INDEX('18-19 ELPAC Data'!F:F,MATCH(D229,'18-19 ELPAC Data'!B:B,0)),"")</f>
        <v>1</v>
      </c>
      <c r="P229" s="16">
        <f t="array" ref="P229">IFERROR(INDEX('18-19 ELPAC Data'!H:H,MATCH(D229,'18-19 ELPAC Data'!B:B,0)),"")</f>
        <v>2</v>
      </c>
      <c r="Q229" s="16">
        <f t="array" ref="Q229">IFERROR(INDEX('18-19 ELPAC Data'!J:J,MATCH(D229,'18-19 ELPAC Data'!B:B,0)),"")</f>
        <v>2</v>
      </c>
      <c r="R229" s="16">
        <f t="array" ref="R229">IFERROR(INDEX('18-19 ELPAC Data'!L:L,MATCH(D229,'18-19 ELPAC Data'!B:B,0)),"")</f>
        <v>1</v>
      </c>
      <c r="S229" s="16" t="s">
        <v>65</v>
      </c>
      <c r="T229" s="17" t="str">
        <f t="shared" si="0"/>
        <v>Fall 20-21</v>
      </c>
      <c r="U229" s="24">
        <v>202</v>
      </c>
      <c r="V229" s="19" t="str">
        <f t="shared" si="1"/>
        <v>No</v>
      </c>
      <c r="W229" s="19" t="str">
        <f t="shared" si="2"/>
        <v>No</v>
      </c>
      <c r="X229" s="20" t="str">
        <f t="shared" si="3"/>
        <v>No</v>
      </c>
      <c r="Y229" s="21" t="str">
        <f t="array" ref="Y229">IF(OR(ISBLANK(Z229),Z229="N/A"),"",INDEX('ICA 20-21 ELA'!D:D,MATCH(D229,'ICA 20-21 ELA'!A:A,0)))</f>
        <v/>
      </c>
      <c r="Z229" s="21" t="s">
        <v>66</v>
      </c>
      <c r="AA229" s="21" t="s">
        <v>66</v>
      </c>
      <c r="AB229" s="16" t="str">
        <f t="shared" si="4"/>
        <v>No</v>
      </c>
      <c r="AC229" s="22" t="str">
        <f t="shared" si="5"/>
        <v>No</v>
      </c>
      <c r="AD229" s="19" t="str">
        <f t="array" ref="AD229">IF(ISBLANK(AE229),"",INDEX(WPAData!F:F,MATCH(C229,WPAData!A:A,0)))</f>
        <v/>
      </c>
      <c r="AE229" s="19"/>
      <c r="AF229" s="19" t="str">
        <f t="shared" si="6"/>
        <v>No</v>
      </c>
      <c r="AG229" s="15" t="str">
        <f t="array" ref="AG229">IFERROR(INDEX(LastEngGrade!G:G,MATCH(D229,LastEngGrade!A:A,0)),"")</f>
        <v>B+</v>
      </c>
      <c r="AH229" s="16" t="str">
        <f t="array" ref="AH229">IFERROR(INDEX(LastEngGrade!C:C,MATCH(D229,LastEngGrade!A:A,0)),"")</f>
        <v>Humanities 7</v>
      </c>
      <c r="AI229" s="22" t="str">
        <f t="array" ref="AI229">IFERROR(INDEX(LastEngGrade!F:F,MATCH(D229,LastEngGrade!A:A,0)),"")</f>
        <v>Q1</v>
      </c>
      <c r="AJ229" s="23">
        <f t="array" ref="AJ229">IFERROR(INDEX(CurrentYearGPA!C:C,MATCH(D229,CurrentYearGPA!B:B,0)),"")</f>
        <v>2.33</v>
      </c>
      <c r="AK229" s="23" t="str">
        <f t="shared" si="7"/>
        <v>No</v>
      </c>
    </row>
    <row r="230" spans="1:37" x14ac:dyDescent="0.2">
      <c r="A230" s="1" t="s">
        <v>62</v>
      </c>
      <c r="B230" s="1" t="s">
        <v>63</v>
      </c>
      <c r="C230" s="1">
        <v>12955</v>
      </c>
      <c r="D230" s="1">
        <v>9636937367</v>
      </c>
      <c r="E230" s="1" t="s">
        <v>301</v>
      </c>
      <c r="F230" s="12">
        <v>39224</v>
      </c>
      <c r="G230" s="13">
        <v>8</v>
      </c>
      <c r="H230" s="1">
        <v>1</v>
      </c>
      <c r="I230" s="14" t="str">
        <f t="array" ref="I230">INDEX('Language Codes'!B:B,MATCH(H230,'Language Codes'!A:A,0))</f>
        <v>Spanish</v>
      </c>
      <c r="J230" s="14" t="s">
        <v>78</v>
      </c>
      <c r="K230" s="15">
        <f t="array" ref="K230">IFERROR(INDEX('18-19 ELPAC Data'!C:C,MATCH(D230,'18-19 ELPAC Data'!B:B,0)),"")</f>
        <v>3</v>
      </c>
      <c r="L230" s="16" t="str">
        <f t="shared" si="8"/>
        <v>Spring 2019</v>
      </c>
      <c r="M230" s="16">
        <f t="array" ref="M230">IFERROR(INDEX('18-19 ELPAC Data'!N:N,MATCH(D230,'18-19 ELPAC Data'!B:B,0)),"")</f>
        <v>4</v>
      </c>
      <c r="N230" s="16">
        <f t="array" ref="N230">IFERROR(INDEX('18-19 ELPAC Data'!Q:Q,MATCH(D230,'18-19 ELPAC Data'!B:B,0)),"")</f>
        <v>2</v>
      </c>
      <c r="O230" s="16">
        <f t="array" ref="O230">IFERROR(INDEX('18-19 ELPAC Data'!F:F,MATCH(D230,'18-19 ELPAC Data'!B:B,0)),"")</f>
        <v>2</v>
      </c>
      <c r="P230" s="16">
        <f t="array" ref="P230">IFERROR(INDEX('18-19 ELPAC Data'!H:H,MATCH(D230,'18-19 ELPAC Data'!B:B,0)),"")</f>
        <v>3</v>
      </c>
      <c r="Q230" s="16">
        <f t="array" ref="Q230">IFERROR(INDEX('18-19 ELPAC Data'!J:J,MATCH(D230,'18-19 ELPAC Data'!B:B,0)),"")</f>
        <v>1</v>
      </c>
      <c r="R230" s="16">
        <f t="array" ref="R230">IFERROR(INDEX('18-19 ELPAC Data'!L:L,MATCH(D230,'18-19 ELPAC Data'!B:B,0)),"")</f>
        <v>2</v>
      </c>
      <c r="S230" s="16" t="s">
        <v>65</v>
      </c>
      <c r="T230" s="17" t="str">
        <f t="shared" si="0"/>
        <v>Fall 20-21</v>
      </c>
      <c r="U230" s="24">
        <v>207</v>
      </c>
      <c r="V230" s="19" t="str">
        <f t="shared" si="1"/>
        <v>No</v>
      </c>
      <c r="W230" s="19" t="str">
        <f t="shared" si="2"/>
        <v>No</v>
      </c>
      <c r="X230" s="20" t="str">
        <f t="shared" si="3"/>
        <v>No</v>
      </c>
      <c r="Y230" s="21" t="str">
        <f t="array" ref="Y230">IF(OR(ISBLANK(Z230),Z230="N/A"),"",INDEX('ICA 20-21 ELA'!D:D,MATCH(D230,'ICA 20-21 ELA'!A:A,0)))</f>
        <v/>
      </c>
      <c r="Z230" s="21" t="s">
        <v>66</v>
      </c>
      <c r="AA230" s="21" t="s">
        <v>66</v>
      </c>
      <c r="AB230" s="16" t="str">
        <f t="shared" si="4"/>
        <v>No</v>
      </c>
      <c r="AC230" s="22" t="str">
        <f t="shared" si="5"/>
        <v>No</v>
      </c>
      <c r="AD230" s="19" t="str">
        <f t="array" ref="AD230">IF(ISBLANK(AE230),"",INDEX(WPAData!F:F,MATCH(C230,WPAData!A:A,0)))</f>
        <v/>
      </c>
      <c r="AE230" s="19"/>
      <c r="AF230" s="19" t="str">
        <f t="shared" si="6"/>
        <v>No</v>
      </c>
      <c r="AG230" s="15" t="str">
        <f t="array" ref="AG230">IFERROR(INDEX(LastEngGrade!G:G,MATCH(D230,LastEngGrade!A:A,0)),"")</f>
        <v>C</v>
      </c>
      <c r="AH230" s="16" t="str">
        <f t="array" ref="AH230">IFERROR(INDEX(LastEngGrade!C:C,MATCH(D230,LastEngGrade!A:A,0)),"")</f>
        <v>Humanities 8</v>
      </c>
      <c r="AI230" s="22" t="str">
        <f t="array" ref="AI230">IFERROR(INDEX(LastEngGrade!F:F,MATCH(D230,LastEngGrade!A:A,0)),"")</f>
        <v>Q1</v>
      </c>
      <c r="AJ230" s="23">
        <f t="array" ref="AJ230">IFERROR(INDEX(CurrentYearGPA!C:C,MATCH(D230,CurrentYearGPA!B:B,0)),"")</f>
        <v>2.67</v>
      </c>
      <c r="AK230" s="23" t="str">
        <f t="shared" si="7"/>
        <v>No</v>
      </c>
    </row>
    <row r="231" spans="1:37" x14ac:dyDescent="0.2">
      <c r="A231" s="1" t="s">
        <v>75</v>
      </c>
      <c r="B231" s="1" t="s">
        <v>76</v>
      </c>
      <c r="C231" s="1">
        <v>13278</v>
      </c>
      <c r="D231" s="1">
        <v>9187786776</v>
      </c>
      <c r="E231" s="1" t="s">
        <v>302</v>
      </c>
      <c r="F231" s="12">
        <v>38953</v>
      </c>
      <c r="G231" s="13">
        <v>8</v>
      </c>
      <c r="H231" s="1">
        <v>1</v>
      </c>
      <c r="I231" s="14" t="str">
        <f t="array" ref="I231">INDEX('Language Codes'!B:B,MATCH(H231,'Language Codes'!A:A,0))</f>
        <v>Spanish</v>
      </c>
      <c r="J231" s="14" t="s">
        <v>65</v>
      </c>
      <c r="K231" s="15">
        <f t="array" ref="K231">IFERROR(INDEX('18-19 ELPAC Data'!C:C,MATCH(D231,'18-19 ELPAC Data'!B:B,0)),"")</f>
        <v>3</v>
      </c>
      <c r="L231" s="16" t="str">
        <f t="shared" si="8"/>
        <v>Spring 2019</v>
      </c>
      <c r="M231" s="16">
        <f t="array" ref="M231">IFERROR(INDEX('18-19 ELPAC Data'!N:N,MATCH(D231,'18-19 ELPAC Data'!B:B,0)),"")</f>
        <v>3</v>
      </c>
      <c r="N231" s="16">
        <f t="array" ref="N231">IFERROR(INDEX('18-19 ELPAC Data'!Q:Q,MATCH(D231,'18-19 ELPAC Data'!B:B,0)),"")</f>
        <v>2</v>
      </c>
      <c r="O231" s="16">
        <f t="array" ref="O231">IFERROR(INDEX('18-19 ELPAC Data'!F:F,MATCH(D231,'18-19 ELPAC Data'!B:B,0)),"")</f>
        <v>2</v>
      </c>
      <c r="P231" s="16">
        <f t="array" ref="P231">IFERROR(INDEX('18-19 ELPAC Data'!H:H,MATCH(D231,'18-19 ELPAC Data'!B:B,0)),"")</f>
        <v>3</v>
      </c>
      <c r="Q231" s="16">
        <f t="array" ref="Q231">IFERROR(INDEX('18-19 ELPAC Data'!J:J,MATCH(D231,'18-19 ELPAC Data'!B:B,0)),"")</f>
        <v>1</v>
      </c>
      <c r="R231" s="16">
        <f t="array" ref="R231">IFERROR(INDEX('18-19 ELPAC Data'!L:L,MATCH(D231,'18-19 ELPAC Data'!B:B,0)),"")</f>
        <v>2</v>
      </c>
      <c r="S231" s="16" t="s">
        <v>65</v>
      </c>
      <c r="T231" s="17" t="str">
        <f t="shared" si="0"/>
        <v>Fall 20-21</v>
      </c>
      <c r="U231" s="24">
        <v>212</v>
      </c>
      <c r="V231" s="19" t="str">
        <f t="shared" si="1"/>
        <v>No</v>
      </c>
      <c r="W231" s="19" t="str">
        <f t="shared" si="2"/>
        <v>No</v>
      </c>
      <c r="X231" s="20" t="str">
        <f t="shared" si="3"/>
        <v>No</v>
      </c>
      <c r="Y231" s="21" t="str">
        <f t="array" ref="Y231">IF(OR(ISBLANK(Z231),Z231="N/A"),"",INDEX('ICA 20-21 ELA'!D:D,MATCH(D231,'ICA 20-21 ELA'!A:A,0)))</f>
        <v/>
      </c>
      <c r="Z231" s="21" t="s">
        <v>66</v>
      </c>
      <c r="AA231" s="21" t="s">
        <v>66</v>
      </c>
      <c r="AB231" s="16" t="str">
        <f t="shared" si="4"/>
        <v>No</v>
      </c>
      <c r="AC231" s="22" t="str">
        <f t="shared" si="5"/>
        <v>No</v>
      </c>
      <c r="AD231" s="19" t="str">
        <f t="array" ref="AD231">IF(ISBLANK(AE231),"",INDEX(WPAData!F:F,MATCH(C231,WPAData!A:A,0)))</f>
        <v/>
      </c>
      <c r="AE231" s="19"/>
      <c r="AF231" s="19" t="str">
        <f t="shared" si="6"/>
        <v>No</v>
      </c>
      <c r="AG231" s="15" t="str">
        <f t="array" ref="AG231">IFERROR(INDEX(LastEngGrade!G:G,MATCH(D231,LastEngGrade!A:A,0)),"")</f>
        <v>C</v>
      </c>
      <c r="AH231" s="16" t="str">
        <f t="array" ref="AH231">IFERROR(INDEX(LastEngGrade!C:C,MATCH(D231,LastEngGrade!A:A,0)),"")</f>
        <v>Humanities 8</v>
      </c>
      <c r="AI231" s="22" t="str">
        <f t="array" ref="AI231">IFERROR(INDEX(LastEngGrade!F:F,MATCH(D231,LastEngGrade!A:A,0)),"")</f>
        <v>Q1</v>
      </c>
      <c r="AJ231" s="23">
        <f t="array" ref="AJ231">IFERROR(INDEX(CurrentYearGPA!C:C,MATCH(D231,CurrentYearGPA!B:B,0)),"")</f>
        <v>2.67</v>
      </c>
      <c r="AK231" s="23" t="str">
        <f t="shared" si="7"/>
        <v>No</v>
      </c>
    </row>
    <row r="232" spans="1:37" x14ac:dyDescent="0.2">
      <c r="A232" s="1" t="s">
        <v>62</v>
      </c>
      <c r="B232" s="1" t="s">
        <v>63</v>
      </c>
      <c r="C232" s="1">
        <v>14299</v>
      </c>
      <c r="D232" s="1">
        <v>8988299796</v>
      </c>
      <c r="E232" s="1" t="s">
        <v>303</v>
      </c>
      <c r="F232" s="12">
        <v>39625</v>
      </c>
      <c r="G232" s="13">
        <v>7</v>
      </c>
      <c r="H232" s="1">
        <v>1</v>
      </c>
      <c r="I232" s="14" t="str">
        <f t="array" ref="I232">INDEX('Language Codes'!B:B,MATCH(H232,'Language Codes'!A:A,0))</f>
        <v>Spanish</v>
      </c>
      <c r="J232" s="14" t="s">
        <v>65</v>
      </c>
      <c r="K232" s="15" t="str">
        <f t="array" ref="K232">IFERROR(INDEX('18-19 ELPAC Data'!C:C,MATCH(D232,'18-19 ELPAC Data'!B:B,0)),"")</f>
        <v/>
      </c>
      <c r="L232" s="16" t="str">
        <f t="shared" si="8"/>
        <v/>
      </c>
      <c r="M232" s="16">
        <f t="array" ref="M232">IFERROR(INDEX('18-19 ELPAC Data'!N:N,MATCH(D232,'18-19 ELPAC Data'!B:B,0)),"")</f>
        <v>0</v>
      </c>
      <c r="N232" s="16">
        <f t="array" ref="N232">IFERROR(INDEX('18-19 ELPAC Data'!Q:Q,MATCH(D232,'18-19 ELPAC Data'!B:B,0)),"")</f>
        <v>0</v>
      </c>
      <c r="O232" s="16" t="str">
        <f t="array" ref="O232">IFERROR(INDEX('18-19 ELPAC Data'!F:F,MATCH(D232,'18-19 ELPAC Data'!B:B,0)),"")</f>
        <v/>
      </c>
      <c r="P232" s="16" t="str">
        <f t="array" ref="P232">IFERROR(INDEX('18-19 ELPAC Data'!H:H,MATCH(D232,'18-19 ELPAC Data'!B:B,0)),"")</f>
        <v/>
      </c>
      <c r="Q232" s="16" t="str">
        <f t="array" ref="Q232">IFERROR(INDEX('18-19 ELPAC Data'!J:J,MATCH(D232,'18-19 ELPAC Data'!B:B,0)),"")</f>
        <v/>
      </c>
      <c r="R232" s="16" t="str">
        <f t="array" ref="R232">IFERROR(INDEX('18-19 ELPAC Data'!L:L,MATCH(D232,'18-19 ELPAC Data'!B:B,0)),"")</f>
        <v/>
      </c>
      <c r="S232" s="16" t="s">
        <v>65</v>
      </c>
      <c r="T232" s="17" t="str">
        <f t="shared" si="0"/>
        <v/>
      </c>
      <c r="U232" s="18"/>
      <c r="V232" s="19" t="str">
        <f t="shared" si="1"/>
        <v>No</v>
      </c>
      <c r="W232" s="19" t="str">
        <f t="shared" si="2"/>
        <v>No</v>
      </c>
      <c r="X232" s="20" t="str">
        <f t="shared" si="3"/>
        <v>No</v>
      </c>
      <c r="Y232" s="21" t="str">
        <f t="array" ref="Y232">IF(OR(ISBLANK(Z232),Z232="N/A"),"",INDEX('ICA 20-21 ELA'!D:D,MATCH(D232,'ICA 20-21 ELA'!A:A,0)))</f>
        <v/>
      </c>
      <c r="Z232" s="21" t="s">
        <v>66</v>
      </c>
      <c r="AA232" s="21" t="s">
        <v>66</v>
      </c>
      <c r="AB232" s="16" t="str">
        <f t="shared" si="4"/>
        <v>No</v>
      </c>
      <c r="AC232" s="22" t="str">
        <f t="shared" si="5"/>
        <v>No</v>
      </c>
      <c r="AD232" s="19" t="str">
        <f t="array" ref="AD232">IF(ISBLANK(AE232),"",INDEX(WPAData!F:F,MATCH(C232,WPAData!A:A,0)))</f>
        <v/>
      </c>
      <c r="AE232" s="19"/>
      <c r="AF232" s="19" t="str">
        <f t="shared" si="6"/>
        <v>No</v>
      </c>
      <c r="AG232" s="15" t="str">
        <f t="array" ref="AG232">IFERROR(INDEX(LastEngGrade!G:G,MATCH(D232,LastEngGrade!A:A,0)),"")</f>
        <v>B-</v>
      </c>
      <c r="AH232" s="16" t="str">
        <f t="array" ref="AH232">IFERROR(INDEX(LastEngGrade!C:C,MATCH(D232,LastEngGrade!A:A,0)),"")</f>
        <v>Humanities 7</v>
      </c>
      <c r="AI232" s="22" t="str">
        <f t="array" ref="AI232">IFERROR(INDEX(LastEngGrade!F:F,MATCH(D232,LastEngGrade!A:A,0)),"")</f>
        <v>Q1</v>
      </c>
      <c r="AJ232" s="23">
        <f t="array" ref="AJ232">IFERROR(INDEX(CurrentYearGPA!C:C,MATCH(D232,CurrentYearGPA!B:B,0)),"")</f>
        <v>2.67</v>
      </c>
      <c r="AK232" s="23" t="str">
        <f t="shared" si="7"/>
        <v>No</v>
      </c>
    </row>
    <row r="233" spans="1:37" x14ac:dyDescent="0.2">
      <c r="A233" s="1" t="s">
        <v>75</v>
      </c>
      <c r="B233" s="1" t="s">
        <v>76</v>
      </c>
      <c r="C233" s="1">
        <v>13148</v>
      </c>
      <c r="D233" s="1">
        <v>5036116498</v>
      </c>
      <c r="E233" s="1" t="s">
        <v>304</v>
      </c>
      <c r="F233" s="12">
        <v>39351</v>
      </c>
      <c r="G233" s="13">
        <v>8</v>
      </c>
      <c r="H233" s="1">
        <v>1</v>
      </c>
      <c r="I233" s="14" t="str">
        <f t="array" ref="I233">INDEX('Language Codes'!B:B,MATCH(H233,'Language Codes'!A:A,0))</f>
        <v>Spanish</v>
      </c>
      <c r="J233" s="14" t="s">
        <v>78</v>
      </c>
      <c r="K233" s="15">
        <f t="array" ref="K233">IFERROR(INDEX('18-19 ELPAC Data'!C:C,MATCH(D233,'18-19 ELPAC Data'!B:B,0)),"")</f>
        <v>3</v>
      </c>
      <c r="L233" s="16" t="str">
        <f t="shared" si="8"/>
        <v>Spring 2019</v>
      </c>
      <c r="M233" s="16">
        <f t="array" ref="M233">IFERROR(INDEX('18-19 ELPAC Data'!N:N,MATCH(D233,'18-19 ELPAC Data'!B:B,0)),"")</f>
        <v>4</v>
      </c>
      <c r="N233" s="16">
        <f t="array" ref="N233">IFERROR(INDEX('18-19 ELPAC Data'!Q:Q,MATCH(D233,'18-19 ELPAC Data'!B:B,0)),"")</f>
        <v>2</v>
      </c>
      <c r="O233" s="16">
        <f t="array" ref="O233">IFERROR(INDEX('18-19 ELPAC Data'!F:F,MATCH(D233,'18-19 ELPAC Data'!B:B,0)),"")</f>
        <v>3</v>
      </c>
      <c r="P233" s="16">
        <f t="array" ref="P233">IFERROR(INDEX('18-19 ELPAC Data'!H:H,MATCH(D233,'18-19 ELPAC Data'!B:B,0)),"")</f>
        <v>3</v>
      </c>
      <c r="Q233" s="16">
        <f t="array" ref="Q233">IFERROR(INDEX('18-19 ELPAC Data'!J:J,MATCH(D233,'18-19 ELPAC Data'!B:B,0)),"")</f>
        <v>2</v>
      </c>
      <c r="R233" s="16">
        <f t="array" ref="R233">IFERROR(INDEX('18-19 ELPAC Data'!L:L,MATCH(D233,'18-19 ELPAC Data'!B:B,0)),"")</f>
        <v>2</v>
      </c>
      <c r="S233" s="16" t="s">
        <v>65</v>
      </c>
      <c r="T233" s="17" t="str">
        <f t="shared" si="0"/>
        <v>Fall 20-21</v>
      </c>
      <c r="U233" s="24">
        <v>193</v>
      </c>
      <c r="V233" s="19" t="str">
        <f t="shared" si="1"/>
        <v>No</v>
      </c>
      <c r="W233" s="19" t="str">
        <f t="shared" si="2"/>
        <v>No</v>
      </c>
      <c r="X233" s="20" t="str">
        <f t="shared" si="3"/>
        <v>No</v>
      </c>
      <c r="Y233" s="21" t="str">
        <f t="array" ref="Y233">IF(OR(ISBLANK(Z233),Z233="N/A"),"",INDEX('ICA 20-21 ELA'!D:D,MATCH(D233,'ICA 20-21 ELA'!A:A,0)))</f>
        <v/>
      </c>
      <c r="Z233" s="21" t="s">
        <v>66</v>
      </c>
      <c r="AA233" s="21" t="s">
        <v>66</v>
      </c>
      <c r="AB233" s="16" t="str">
        <f t="shared" si="4"/>
        <v>No</v>
      </c>
      <c r="AC233" s="22" t="str">
        <f t="shared" si="5"/>
        <v>No</v>
      </c>
      <c r="AD233" s="19" t="str">
        <f t="array" ref="AD233">IF(ISBLANK(AE233),"",INDEX(WPAData!F:F,MATCH(C233,WPAData!A:A,0)))</f>
        <v/>
      </c>
      <c r="AE233" s="19"/>
      <c r="AF233" s="19" t="str">
        <f t="shared" si="6"/>
        <v>No</v>
      </c>
      <c r="AG233" s="15" t="str">
        <f t="array" ref="AG233">IFERROR(INDEX(LastEngGrade!G:G,MATCH(D233,LastEngGrade!A:A,0)),"")</f>
        <v>C</v>
      </c>
      <c r="AH233" s="16" t="str">
        <f t="array" ref="AH233">IFERROR(INDEX(LastEngGrade!C:C,MATCH(D233,LastEngGrade!A:A,0)),"")</f>
        <v>Humanities 8</v>
      </c>
      <c r="AI233" s="22" t="str">
        <f t="array" ref="AI233">IFERROR(INDEX(LastEngGrade!F:F,MATCH(D233,LastEngGrade!A:A,0)),"")</f>
        <v>Q1</v>
      </c>
      <c r="AJ233" s="23">
        <f t="array" ref="AJ233">IFERROR(INDEX(CurrentYearGPA!C:C,MATCH(D233,CurrentYearGPA!B:B,0)),"")</f>
        <v>2.67</v>
      </c>
      <c r="AK233" s="23" t="str">
        <f t="shared" si="7"/>
        <v>No</v>
      </c>
    </row>
    <row r="234" spans="1:37" x14ac:dyDescent="0.2">
      <c r="A234" s="1" t="s">
        <v>68</v>
      </c>
      <c r="B234" s="1" t="s">
        <v>69</v>
      </c>
      <c r="C234" s="1">
        <v>14915</v>
      </c>
      <c r="D234" s="1">
        <v>8198122948</v>
      </c>
      <c r="E234" s="1" t="s">
        <v>305</v>
      </c>
      <c r="F234" s="27">
        <v>37972</v>
      </c>
      <c r="G234" s="13">
        <v>11</v>
      </c>
      <c r="H234" s="1">
        <v>1</v>
      </c>
      <c r="I234" s="14" t="str">
        <f t="array" ref="I234">INDEX('Language Codes'!B:B,MATCH(H234,'Language Codes'!A:A,0))</f>
        <v>Spanish</v>
      </c>
      <c r="J234" s="14" t="s">
        <v>65</v>
      </c>
      <c r="K234" s="15">
        <f t="array" ref="K234">IFERROR(INDEX('18-19 ELPAC Data'!C:C,MATCH(D234,'18-19 ELPAC Data'!B:B,0)),"")</f>
        <v>3</v>
      </c>
      <c r="L234" s="16" t="str">
        <f t="shared" si="8"/>
        <v>Spring 2019</v>
      </c>
      <c r="M234" s="16">
        <f t="array" ref="M234">IFERROR(INDEX('18-19 ELPAC Data'!N:N,MATCH(D234,'18-19 ELPAC Data'!B:B,0)),"")</f>
        <v>4</v>
      </c>
      <c r="N234" s="16">
        <f t="array" ref="N234">IFERROR(INDEX('18-19 ELPAC Data'!Q:Q,MATCH(D234,'18-19 ELPAC Data'!B:B,0)),"")</f>
        <v>2</v>
      </c>
      <c r="O234" s="16">
        <f t="array" ref="O234">IFERROR(INDEX('18-19 ELPAC Data'!F:F,MATCH(D234,'18-19 ELPAC Data'!B:B,0)),"")</f>
        <v>2</v>
      </c>
      <c r="P234" s="16">
        <f t="array" ref="P234">IFERROR(INDEX('18-19 ELPAC Data'!H:H,MATCH(D234,'18-19 ELPAC Data'!B:B,0)),"")</f>
        <v>3</v>
      </c>
      <c r="Q234" s="16">
        <f t="array" ref="Q234">IFERROR(INDEX('18-19 ELPAC Data'!J:J,MATCH(D234,'18-19 ELPAC Data'!B:B,0)),"")</f>
        <v>2</v>
      </c>
      <c r="R234" s="16">
        <f t="array" ref="R234">IFERROR(INDEX('18-19 ELPAC Data'!L:L,MATCH(D234,'18-19 ELPAC Data'!B:B,0)),"")</f>
        <v>2</v>
      </c>
      <c r="S234" s="16" t="s">
        <v>65</v>
      </c>
      <c r="T234" s="17" t="str">
        <f t="shared" si="0"/>
        <v/>
      </c>
      <c r="U234" s="24" t="s">
        <v>66</v>
      </c>
      <c r="V234" s="19" t="str">
        <f t="shared" si="1"/>
        <v>No</v>
      </c>
      <c r="W234" s="19" t="str">
        <f t="shared" si="2"/>
        <v>No</v>
      </c>
      <c r="X234" s="20" t="str">
        <f t="shared" si="3"/>
        <v>No</v>
      </c>
      <c r="Y234" s="25">
        <f t="array" ref="Y234">IF(OR(ISBLANK(Z234),Z234="N/A"),"",INDEX('ICA 20-21 ELA'!D:D,MATCH(D234,'ICA 20-21 ELA'!A:A,0)))</f>
        <v>44097</v>
      </c>
      <c r="Z234" s="21">
        <v>2520</v>
      </c>
      <c r="AA234" s="21">
        <v>-57</v>
      </c>
      <c r="AB234" s="16" t="str">
        <f t="shared" si="4"/>
        <v>No</v>
      </c>
      <c r="AC234" s="22" t="str">
        <f t="shared" si="5"/>
        <v>No</v>
      </c>
      <c r="AD234" s="19" t="str">
        <f t="array" ref="AD234">IF(ISBLANK(AE234),"",INDEX(WPAData!F:F,MATCH(C234,WPAData!A:A,0)))</f>
        <v/>
      </c>
      <c r="AE234" s="19"/>
      <c r="AF234" s="19" t="str">
        <f t="shared" si="6"/>
        <v>No</v>
      </c>
      <c r="AG234" s="15" t="str">
        <f t="array" ref="AG234">IFERROR(INDEX(LastEngGrade!G:G,MATCH(D234,LastEngGrade!A:A,0)),"")</f>
        <v>C+</v>
      </c>
      <c r="AH234" s="16" t="str">
        <f t="array" ref="AH234">IFERROR(INDEX(LastEngGrade!C:C,MATCH(D234,LastEngGrade!A:A,0)),"")</f>
        <v>AP English Language</v>
      </c>
      <c r="AI234" s="22" t="str">
        <f t="array" ref="AI234">IFERROR(INDEX(LastEngGrade!F:F,MATCH(D234,LastEngGrade!A:A,0)),"")</f>
        <v>P1</v>
      </c>
      <c r="AJ234" s="23">
        <f t="array" ref="AJ234">IFERROR(INDEX(CurrentYearGPA!C:C,MATCH(D234,CurrentYearGPA!B:B,0)),"")</f>
        <v>3.6</v>
      </c>
      <c r="AK234" s="23" t="str">
        <f t="shared" si="7"/>
        <v>No</v>
      </c>
    </row>
    <row r="235" spans="1:37" x14ac:dyDescent="0.2">
      <c r="A235" s="1" t="s">
        <v>62</v>
      </c>
      <c r="B235" s="1" t="s">
        <v>63</v>
      </c>
      <c r="C235" s="1">
        <v>12919</v>
      </c>
      <c r="D235" s="1">
        <v>2660153398</v>
      </c>
      <c r="E235" s="1" t="s">
        <v>306</v>
      </c>
      <c r="F235" s="12">
        <v>39542</v>
      </c>
      <c r="G235" s="13">
        <v>7</v>
      </c>
      <c r="H235" s="1">
        <v>1</v>
      </c>
      <c r="I235" s="14" t="str">
        <f t="array" ref="I235">INDEX('Language Codes'!B:B,MATCH(H235,'Language Codes'!A:A,0))</f>
        <v>Spanish</v>
      </c>
      <c r="J235" s="14" t="s">
        <v>78</v>
      </c>
      <c r="K235" s="15">
        <f t="array" ref="K235">IFERROR(INDEX('18-19 ELPAC Data'!C:C,MATCH(D235,'18-19 ELPAC Data'!B:B,0)),"")</f>
        <v>2</v>
      </c>
      <c r="L235" s="16" t="str">
        <f t="shared" si="8"/>
        <v>Spring 2019</v>
      </c>
      <c r="M235" s="16">
        <f t="array" ref="M235">IFERROR(INDEX('18-19 ELPAC Data'!N:N,MATCH(D235,'18-19 ELPAC Data'!B:B,0)),"")</f>
        <v>1</v>
      </c>
      <c r="N235" s="16">
        <f t="array" ref="N235">IFERROR(INDEX('18-19 ELPAC Data'!Q:Q,MATCH(D235,'18-19 ELPAC Data'!B:B,0)),"")</f>
        <v>2</v>
      </c>
      <c r="O235" s="16">
        <f t="array" ref="O235">IFERROR(INDEX('18-19 ELPAC Data'!F:F,MATCH(D235,'18-19 ELPAC Data'!B:B,0)),"")</f>
        <v>1</v>
      </c>
      <c r="P235" s="16">
        <f t="array" ref="P235">IFERROR(INDEX('18-19 ELPAC Data'!H:H,MATCH(D235,'18-19 ELPAC Data'!B:B,0)),"")</f>
        <v>2</v>
      </c>
      <c r="Q235" s="16">
        <f t="array" ref="Q235">IFERROR(INDEX('18-19 ELPAC Data'!J:J,MATCH(D235,'18-19 ELPAC Data'!B:B,0)),"")</f>
        <v>2</v>
      </c>
      <c r="R235" s="16">
        <f t="array" ref="R235">IFERROR(INDEX('18-19 ELPAC Data'!L:L,MATCH(D235,'18-19 ELPAC Data'!B:B,0)),"")</f>
        <v>2</v>
      </c>
      <c r="S235" s="16" t="s">
        <v>65</v>
      </c>
      <c r="T235" s="17" t="str">
        <f t="shared" si="0"/>
        <v>Fall 20-21</v>
      </c>
      <c r="U235" s="24">
        <v>194</v>
      </c>
      <c r="V235" s="19" t="str">
        <f t="shared" si="1"/>
        <v>No</v>
      </c>
      <c r="W235" s="19" t="str">
        <f t="shared" si="2"/>
        <v>No</v>
      </c>
      <c r="X235" s="20" t="str">
        <f t="shared" si="3"/>
        <v>No</v>
      </c>
      <c r="Y235" s="21" t="str">
        <f t="array" ref="Y235">IF(OR(ISBLANK(Z235),Z235="N/A"),"",INDEX('ICA 20-21 ELA'!D:D,MATCH(D235,'ICA 20-21 ELA'!A:A,0)))</f>
        <v/>
      </c>
      <c r="Z235" s="21" t="s">
        <v>66</v>
      </c>
      <c r="AA235" s="21" t="s">
        <v>66</v>
      </c>
      <c r="AB235" s="16" t="str">
        <f t="shared" si="4"/>
        <v>No</v>
      </c>
      <c r="AC235" s="22" t="str">
        <f t="shared" si="5"/>
        <v>No</v>
      </c>
      <c r="AD235" s="19" t="str">
        <f t="array" ref="AD235">IF(ISBLANK(AE235),"",INDEX(WPAData!F:F,MATCH(C235,WPAData!A:A,0)))</f>
        <v/>
      </c>
      <c r="AE235" s="19"/>
      <c r="AF235" s="19" t="str">
        <f t="shared" si="6"/>
        <v>No</v>
      </c>
      <c r="AG235" s="15" t="str">
        <f t="array" ref="AG235">IFERROR(INDEX(LastEngGrade!G:G,MATCH(D235,LastEngGrade!A:A,0)),"")</f>
        <v>A</v>
      </c>
      <c r="AH235" s="16" t="str">
        <f t="array" ref="AH235">IFERROR(INDEX(LastEngGrade!C:C,MATCH(D235,LastEngGrade!A:A,0)),"")</f>
        <v>Humanities 7</v>
      </c>
      <c r="AI235" s="22" t="str">
        <f t="array" ref="AI235">IFERROR(INDEX(LastEngGrade!F:F,MATCH(D235,LastEngGrade!A:A,0)),"")</f>
        <v>Q1</v>
      </c>
      <c r="AJ235" s="23">
        <f t="array" ref="AJ235">IFERROR(INDEX(CurrentYearGPA!C:C,MATCH(D235,CurrentYearGPA!B:B,0)),"")</f>
        <v>4</v>
      </c>
      <c r="AK235" s="23" t="str">
        <f t="shared" si="7"/>
        <v>No</v>
      </c>
    </row>
    <row r="236" spans="1:37" x14ac:dyDescent="0.2">
      <c r="A236" s="1" t="s">
        <v>62</v>
      </c>
      <c r="B236" s="1" t="s">
        <v>63</v>
      </c>
      <c r="C236" s="1">
        <v>14400</v>
      </c>
      <c r="D236" s="1">
        <v>8286946446</v>
      </c>
      <c r="E236" s="1" t="s">
        <v>307</v>
      </c>
      <c r="F236" s="12">
        <v>39753</v>
      </c>
      <c r="G236" s="13">
        <v>6</v>
      </c>
      <c r="H236" s="1">
        <v>1</v>
      </c>
      <c r="I236" s="14" t="str">
        <f t="array" ref="I236">INDEX('Language Codes'!B:B,MATCH(H236,'Language Codes'!A:A,0))</f>
        <v>Spanish</v>
      </c>
      <c r="J236" s="14" t="s">
        <v>65</v>
      </c>
      <c r="K236" s="15" t="str">
        <f t="array" ref="K236">IFERROR(INDEX('18-19 ELPAC Data'!C:C,MATCH(D236,'18-19 ELPAC Data'!B:B,0)),"")</f>
        <v/>
      </c>
      <c r="L236" s="16" t="str">
        <f t="shared" si="8"/>
        <v/>
      </c>
      <c r="M236" s="16">
        <f t="array" ref="M236">IFERROR(INDEX('18-19 ELPAC Data'!N:N,MATCH(D236,'18-19 ELPAC Data'!B:B,0)),"")</f>
        <v>0</v>
      </c>
      <c r="N236" s="16">
        <f t="array" ref="N236">IFERROR(INDEX('18-19 ELPAC Data'!Q:Q,MATCH(D236,'18-19 ELPAC Data'!B:B,0)),"")</f>
        <v>0</v>
      </c>
      <c r="O236" s="16" t="str">
        <f t="array" ref="O236">IFERROR(INDEX('18-19 ELPAC Data'!F:F,MATCH(D236,'18-19 ELPAC Data'!B:B,0)),"")</f>
        <v/>
      </c>
      <c r="P236" s="16" t="str">
        <f t="array" ref="P236">IFERROR(INDEX('18-19 ELPAC Data'!H:H,MATCH(D236,'18-19 ELPAC Data'!B:B,0)),"")</f>
        <v/>
      </c>
      <c r="Q236" s="16" t="str">
        <f t="array" ref="Q236">IFERROR(INDEX('18-19 ELPAC Data'!J:J,MATCH(D236,'18-19 ELPAC Data'!B:B,0)),"")</f>
        <v/>
      </c>
      <c r="R236" s="16" t="str">
        <f t="array" ref="R236">IFERROR(INDEX('18-19 ELPAC Data'!L:L,MATCH(D236,'18-19 ELPAC Data'!B:B,0)),"")</f>
        <v/>
      </c>
      <c r="S236" s="16" t="s">
        <v>65</v>
      </c>
      <c r="T236" s="17" t="str">
        <f t="shared" si="0"/>
        <v>Fall 20-21</v>
      </c>
      <c r="U236" s="24">
        <v>189</v>
      </c>
      <c r="V236" s="19" t="str">
        <f t="shared" si="1"/>
        <v>No</v>
      </c>
      <c r="W236" s="19" t="str">
        <f t="shared" si="2"/>
        <v>No</v>
      </c>
      <c r="X236" s="20" t="str">
        <f t="shared" si="3"/>
        <v>No</v>
      </c>
      <c r="Y236" s="21" t="str">
        <f t="array" ref="Y236">IF(OR(ISBLANK(Z236),Z236="N/A"),"",INDEX('ICA 20-21 ELA'!D:D,MATCH(D236,'ICA 20-21 ELA'!A:A,0)))</f>
        <v/>
      </c>
      <c r="Z236" s="21" t="s">
        <v>66</v>
      </c>
      <c r="AA236" s="21" t="s">
        <v>66</v>
      </c>
      <c r="AB236" s="16" t="str">
        <f t="shared" si="4"/>
        <v>No</v>
      </c>
      <c r="AC236" s="22" t="str">
        <f t="shared" si="5"/>
        <v>No</v>
      </c>
      <c r="AD236" s="19" t="str">
        <f t="array" ref="AD236">IF(ISBLANK(AE236),"",INDEX(WPAData!F:F,MATCH(C236,WPAData!A:A,0)))</f>
        <v/>
      </c>
      <c r="AE236" s="19"/>
      <c r="AF236" s="19" t="str">
        <f t="shared" si="6"/>
        <v>No</v>
      </c>
      <c r="AG236" s="15" t="str">
        <f t="array" ref="AG236">IFERROR(INDEX(LastEngGrade!G:G,MATCH(D236,LastEngGrade!A:A,0)),"")</f>
        <v>C</v>
      </c>
      <c r="AH236" s="16" t="str">
        <f t="array" ref="AH236">IFERROR(INDEX(LastEngGrade!C:C,MATCH(D236,LastEngGrade!A:A,0)),"")</f>
        <v>Humanities 6</v>
      </c>
      <c r="AI236" s="22" t="str">
        <f t="array" ref="AI236">IFERROR(INDEX(LastEngGrade!F:F,MATCH(D236,LastEngGrade!A:A,0)),"")</f>
        <v>Q1</v>
      </c>
      <c r="AJ236" s="23">
        <f t="array" ref="AJ236">IFERROR(INDEX(CurrentYearGPA!C:C,MATCH(D236,CurrentYearGPA!B:B,0)),"")</f>
        <v>2.67</v>
      </c>
      <c r="AK236" s="23" t="str">
        <f t="shared" si="7"/>
        <v>No</v>
      </c>
    </row>
    <row r="237" spans="1:37" x14ac:dyDescent="0.2">
      <c r="A237" s="1" t="s">
        <v>68</v>
      </c>
      <c r="B237" s="1" t="s">
        <v>69</v>
      </c>
      <c r="C237" s="1">
        <v>1043</v>
      </c>
      <c r="D237" s="1">
        <v>9186757301</v>
      </c>
      <c r="E237" s="1" t="s">
        <v>308</v>
      </c>
      <c r="F237" s="12">
        <v>37859</v>
      </c>
      <c r="G237" s="13">
        <v>12</v>
      </c>
      <c r="H237" s="1">
        <v>1</v>
      </c>
      <c r="I237" s="14" t="str">
        <f t="array" ref="I237">INDEX('Language Codes'!B:B,MATCH(H237,'Language Codes'!A:A,0))</f>
        <v>Spanish</v>
      </c>
      <c r="J237" s="14" t="s">
        <v>65</v>
      </c>
      <c r="K237" s="15">
        <f t="array" ref="K237">IFERROR(INDEX('18-19 ELPAC Data'!C:C,MATCH(D237,'18-19 ELPAC Data'!B:B,0)),"")</f>
        <v>3</v>
      </c>
      <c r="L237" s="16" t="str">
        <f t="shared" si="8"/>
        <v>Spring 2019</v>
      </c>
      <c r="M237" s="16">
        <f t="array" ref="M237">IFERROR(INDEX('18-19 ELPAC Data'!N:N,MATCH(D237,'18-19 ELPAC Data'!B:B,0)),"")</f>
        <v>3</v>
      </c>
      <c r="N237" s="16">
        <f t="array" ref="N237">IFERROR(INDEX('18-19 ELPAC Data'!Q:Q,MATCH(D237,'18-19 ELPAC Data'!B:B,0)),"")</f>
        <v>2</v>
      </c>
      <c r="O237" s="16">
        <f t="array" ref="O237">IFERROR(INDEX('18-19 ELPAC Data'!F:F,MATCH(D237,'18-19 ELPAC Data'!B:B,0)),"")</f>
        <v>2</v>
      </c>
      <c r="P237" s="16">
        <f t="array" ref="P237">IFERROR(INDEX('18-19 ELPAC Data'!H:H,MATCH(D237,'18-19 ELPAC Data'!B:B,0)),"")</f>
        <v>3</v>
      </c>
      <c r="Q237" s="16">
        <f t="array" ref="Q237">IFERROR(INDEX('18-19 ELPAC Data'!J:J,MATCH(D237,'18-19 ELPAC Data'!B:B,0)),"")</f>
        <v>1</v>
      </c>
      <c r="R237" s="16">
        <f t="array" ref="R237">IFERROR(INDEX('18-19 ELPAC Data'!L:L,MATCH(D237,'18-19 ELPAC Data'!B:B,0)),"")</f>
        <v>3</v>
      </c>
      <c r="S237" s="16" t="s">
        <v>65</v>
      </c>
      <c r="T237" s="17" t="str">
        <f t="shared" si="0"/>
        <v/>
      </c>
      <c r="U237" s="24" t="s">
        <v>66</v>
      </c>
      <c r="V237" s="19" t="str">
        <f t="shared" si="1"/>
        <v>No</v>
      </c>
      <c r="W237" s="19" t="str">
        <f t="shared" si="2"/>
        <v>No</v>
      </c>
      <c r="X237" s="20" t="str">
        <f t="shared" si="3"/>
        <v>No</v>
      </c>
      <c r="Y237" s="21" t="str">
        <f t="array" ref="Y237">IF(OR(ISBLANK(Z237),Z237="N/A"),"",INDEX('ICA 20-21 ELA'!D:D,MATCH(D237,'ICA 20-21 ELA'!A:A,0)))</f>
        <v/>
      </c>
      <c r="Z237" s="16"/>
      <c r="AA237" s="16"/>
      <c r="AB237" s="16" t="str">
        <f t="shared" si="4"/>
        <v>No</v>
      </c>
      <c r="AC237" s="22" t="str">
        <f t="shared" si="5"/>
        <v>No</v>
      </c>
      <c r="AD237" s="19" t="str">
        <f t="array" ref="AD237">IF(ISBLANK(AE237),"",INDEX(WPAData!F:F,MATCH(C237,WPAData!A:A,0)))</f>
        <v/>
      </c>
      <c r="AE237" s="19"/>
      <c r="AF237" s="19" t="str">
        <f t="shared" si="6"/>
        <v>No</v>
      </c>
      <c r="AG237" s="15" t="str">
        <f t="array" ref="AG237">IFERROR(INDEX(LastEngGrade!G:G,MATCH(D237,LastEngGrade!A:A,0)),"")</f>
        <v>B+</v>
      </c>
      <c r="AH237" s="16" t="str">
        <f t="array" ref="AH237">IFERROR(INDEX(LastEngGrade!C:C,MATCH(D237,LastEngGrade!A:A,0)),"")</f>
        <v>English IV ERWC</v>
      </c>
      <c r="AI237" s="22" t="str">
        <f t="array" ref="AI237">IFERROR(INDEX(LastEngGrade!F:F,MATCH(D237,LastEngGrade!A:A,0)),"")</f>
        <v>P1</v>
      </c>
      <c r="AJ237" s="23">
        <f t="array" ref="AJ237">IFERROR(INDEX(CurrentYearGPA!C:C,MATCH(D237,CurrentYearGPA!B:B,0)),"")</f>
        <v>3.2</v>
      </c>
      <c r="AK237" s="23" t="str">
        <f t="shared" si="7"/>
        <v>No</v>
      </c>
    </row>
    <row r="238" spans="1:37" x14ac:dyDescent="0.2">
      <c r="A238" s="1" t="s">
        <v>62</v>
      </c>
      <c r="B238" s="1" t="s">
        <v>63</v>
      </c>
      <c r="C238" s="1">
        <v>14404</v>
      </c>
      <c r="D238" s="1">
        <v>7138448785</v>
      </c>
      <c r="E238" s="1" t="s">
        <v>309</v>
      </c>
      <c r="F238" s="12">
        <v>39605</v>
      </c>
      <c r="G238" s="13">
        <v>7</v>
      </c>
      <c r="H238" s="1">
        <v>1</v>
      </c>
      <c r="I238" s="14" t="str">
        <f t="array" ref="I238">INDEX('Language Codes'!B:B,MATCH(H238,'Language Codes'!A:A,0))</f>
        <v>Spanish</v>
      </c>
      <c r="J238" s="14" t="s">
        <v>65</v>
      </c>
      <c r="K238" s="15" t="str">
        <f t="array" ref="K238">IFERROR(INDEX('18-19 ELPAC Data'!C:C,MATCH(D238,'18-19 ELPAC Data'!B:B,0)),"")</f>
        <v/>
      </c>
      <c r="L238" s="16" t="str">
        <f t="shared" si="8"/>
        <v/>
      </c>
      <c r="M238" s="16">
        <f t="array" ref="M238">IFERROR(INDEX('18-19 ELPAC Data'!N:N,MATCH(D238,'18-19 ELPAC Data'!B:B,0)),"")</f>
        <v>0</v>
      </c>
      <c r="N238" s="16">
        <f t="array" ref="N238">IFERROR(INDEX('18-19 ELPAC Data'!Q:Q,MATCH(D238,'18-19 ELPAC Data'!B:B,0)),"")</f>
        <v>0</v>
      </c>
      <c r="O238" s="16" t="str">
        <f t="array" ref="O238">IFERROR(INDEX('18-19 ELPAC Data'!F:F,MATCH(D238,'18-19 ELPAC Data'!B:B,0)),"")</f>
        <v/>
      </c>
      <c r="P238" s="16" t="str">
        <f t="array" ref="P238">IFERROR(INDEX('18-19 ELPAC Data'!H:H,MATCH(D238,'18-19 ELPAC Data'!B:B,0)),"")</f>
        <v/>
      </c>
      <c r="Q238" s="16" t="str">
        <f t="array" ref="Q238">IFERROR(INDEX('18-19 ELPAC Data'!J:J,MATCH(D238,'18-19 ELPAC Data'!B:B,0)),"")</f>
        <v/>
      </c>
      <c r="R238" s="16" t="str">
        <f t="array" ref="R238">IFERROR(INDEX('18-19 ELPAC Data'!L:L,MATCH(D238,'18-19 ELPAC Data'!B:B,0)),"")</f>
        <v/>
      </c>
      <c r="S238" s="16" t="s">
        <v>65</v>
      </c>
      <c r="T238" s="17" t="str">
        <f t="shared" si="0"/>
        <v>Fall 20-21</v>
      </c>
      <c r="U238" s="24">
        <v>201</v>
      </c>
      <c r="V238" s="19" t="str">
        <f t="shared" si="1"/>
        <v>No</v>
      </c>
      <c r="W238" s="19" t="str">
        <f t="shared" si="2"/>
        <v>No</v>
      </c>
      <c r="X238" s="20" t="str">
        <f t="shared" si="3"/>
        <v>No</v>
      </c>
      <c r="Y238" s="21" t="str">
        <f t="array" ref="Y238">IF(OR(ISBLANK(Z238),Z238="N/A"),"",INDEX('ICA 20-21 ELA'!D:D,MATCH(D238,'ICA 20-21 ELA'!A:A,0)))</f>
        <v/>
      </c>
      <c r="Z238" s="21" t="s">
        <v>66</v>
      </c>
      <c r="AA238" s="21" t="s">
        <v>66</v>
      </c>
      <c r="AB238" s="16" t="str">
        <f t="shared" si="4"/>
        <v>No</v>
      </c>
      <c r="AC238" s="22" t="str">
        <f t="shared" si="5"/>
        <v>No</v>
      </c>
      <c r="AD238" s="19" t="str">
        <f t="array" ref="AD238">IF(ISBLANK(AE238),"",INDEX(WPAData!F:F,MATCH(C238,WPAData!A:A,0)))</f>
        <v/>
      </c>
      <c r="AE238" s="19"/>
      <c r="AF238" s="19" t="str">
        <f t="shared" si="6"/>
        <v>No</v>
      </c>
      <c r="AG238" s="15" t="str">
        <f t="array" ref="AG238">IFERROR(INDEX(LastEngGrade!G:G,MATCH(D238,LastEngGrade!A:A,0)),"")</f>
        <v>A-</v>
      </c>
      <c r="AH238" s="16" t="str">
        <f t="array" ref="AH238">IFERROR(INDEX(LastEngGrade!C:C,MATCH(D238,LastEngGrade!A:A,0)),"")</f>
        <v>Humanities 7</v>
      </c>
      <c r="AI238" s="22" t="str">
        <f t="array" ref="AI238">IFERROR(INDEX(LastEngGrade!F:F,MATCH(D238,LastEngGrade!A:A,0)),"")</f>
        <v>Q1</v>
      </c>
      <c r="AJ238" s="23">
        <f t="array" ref="AJ238">IFERROR(INDEX(CurrentYearGPA!C:C,MATCH(D238,CurrentYearGPA!B:B,0)),"")</f>
        <v>3.67</v>
      </c>
      <c r="AK238" s="23" t="str">
        <f t="shared" si="7"/>
        <v>No</v>
      </c>
    </row>
    <row r="239" spans="1:37" x14ac:dyDescent="0.2">
      <c r="A239" s="1" t="s">
        <v>62</v>
      </c>
      <c r="B239" s="1" t="s">
        <v>63</v>
      </c>
      <c r="C239" s="1">
        <v>12565</v>
      </c>
      <c r="D239" s="1">
        <v>7914753011</v>
      </c>
      <c r="E239" s="1" t="s">
        <v>310</v>
      </c>
      <c r="F239" s="27">
        <v>39374</v>
      </c>
      <c r="G239" s="13">
        <v>8</v>
      </c>
      <c r="H239" s="1">
        <v>1</v>
      </c>
      <c r="I239" s="14" t="str">
        <f t="array" ref="I239">INDEX('Language Codes'!B:B,MATCH(H239,'Language Codes'!A:A,0))</f>
        <v>Spanish</v>
      </c>
      <c r="J239" s="14" t="s">
        <v>65</v>
      </c>
      <c r="K239" s="15">
        <f t="array" ref="K239">IFERROR(INDEX('18-19 ELPAC Data'!C:C,MATCH(D239,'18-19 ELPAC Data'!B:B,0)),"")</f>
        <v>4</v>
      </c>
      <c r="L239" s="16" t="str">
        <f t="shared" si="8"/>
        <v>Spring 2019</v>
      </c>
      <c r="M239" s="16">
        <f t="array" ref="M239">IFERROR(INDEX('18-19 ELPAC Data'!N:N,MATCH(D239,'18-19 ELPAC Data'!B:B,0)),"")</f>
        <v>4</v>
      </c>
      <c r="N239" s="16">
        <f t="array" ref="N239">IFERROR(INDEX('18-19 ELPAC Data'!Q:Q,MATCH(D239,'18-19 ELPAC Data'!B:B,0)),"")</f>
        <v>3</v>
      </c>
      <c r="O239" s="16">
        <f t="array" ref="O239">IFERROR(INDEX('18-19 ELPAC Data'!F:F,MATCH(D239,'18-19 ELPAC Data'!B:B,0)),"")</f>
        <v>3</v>
      </c>
      <c r="P239" s="16">
        <f t="array" ref="P239">IFERROR(INDEX('18-19 ELPAC Data'!H:H,MATCH(D239,'18-19 ELPAC Data'!B:B,0)),"")</f>
        <v>3</v>
      </c>
      <c r="Q239" s="16">
        <f t="array" ref="Q239">IFERROR(INDEX('18-19 ELPAC Data'!J:J,MATCH(D239,'18-19 ELPAC Data'!B:B,0)),"")</f>
        <v>2</v>
      </c>
      <c r="R239" s="16">
        <f t="array" ref="R239">IFERROR(INDEX('18-19 ELPAC Data'!L:L,MATCH(D239,'18-19 ELPAC Data'!B:B,0)),"")</f>
        <v>3</v>
      </c>
      <c r="S239" s="16" t="s">
        <v>65</v>
      </c>
      <c r="T239" s="17" t="str">
        <f t="shared" si="0"/>
        <v>Fall 20-21</v>
      </c>
      <c r="U239" s="24">
        <v>214</v>
      </c>
      <c r="V239" s="19" t="str">
        <f t="shared" si="1"/>
        <v>No</v>
      </c>
      <c r="W239" s="19" t="str">
        <f t="shared" si="2"/>
        <v>No</v>
      </c>
      <c r="X239" s="20" t="str">
        <f t="shared" si="3"/>
        <v>No</v>
      </c>
      <c r="Y239" s="21" t="str">
        <f t="array" ref="Y239">IF(OR(ISBLANK(Z239),Z239="N/A"),"",INDEX('ICA 20-21 ELA'!D:D,MATCH(D239,'ICA 20-21 ELA'!A:A,0)))</f>
        <v/>
      </c>
      <c r="Z239" s="21" t="s">
        <v>66</v>
      </c>
      <c r="AA239" s="21" t="s">
        <v>66</v>
      </c>
      <c r="AB239" s="16" t="str">
        <f t="shared" si="4"/>
        <v>No</v>
      </c>
      <c r="AC239" s="22" t="str">
        <f t="shared" si="5"/>
        <v>No</v>
      </c>
      <c r="AD239" s="19" t="str">
        <f t="array" ref="AD239">IF(ISBLANK(AE239),"",INDEX(WPAData!F:F,MATCH(C239,WPAData!A:A,0)))</f>
        <v/>
      </c>
      <c r="AE239" s="19"/>
      <c r="AF239" s="19" t="str">
        <f t="shared" si="6"/>
        <v>No</v>
      </c>
      <c r="AG239" s="15" t="str">
        <f t="array" ref="AG239">IFERROR(INDEX(LastEngGrade!G:G,MATCH(D239,LastEngGrade!A:A,0)),"")</f>
        <v>A+</v>
      </c>
      <c r="AH239" s="16" t="str">
        <f t="array" ref="AH239">IFERROR(INDEX(LastEngGrade!C:C,MATCH(D239,LastEngGrade!A:A,0)),"")</f>
        <v>Humanities 8</v>
      </c>
      <c r="AI239" s="22" t="str">
        <f t="array" ref="AI239">IFERROR(INDEX(LastEngGrade!F:F,MATCH(D239,LastEngGrade!A:A,0)),"")</f>
        <v>Q1</v>
      </c>
      <c r="AJ239" s="23">
        <f t="array" ref="AJ239">IFERROR(INDEX(CurrentYearGPA!C:C,MATCH(D239,CurrentYearGPA!B:B,0)),"")</f>
        <v>3.33</v>
      </c>
      <c r="AK239" s="23" t="str">
        <f t="shared" si="7"/>
        <v>No</v>
      </c>
    </row>
    <row r="240" spans="1:37" x14ac:dyDescent="0.2">
      <c r="A240" s="1" t="s">
        <v>62</v>
      </c>
      <c r="B240" s="1" t="s">
        <v>63</v>
      </c>
      <c r="C240" s="1">
        <v>12940</v>
      </c>
      <c r="D240" s="1">
        <v>3543144107</v>
      </c>
      <c r="E240" s="1" t="s">
        <v>311</v>
      </c>
      <c r="F240" s="12">
        <v>39550</v>
      </c>
      <c r="G240" s="13">
        <v>7</v>
      </c>
      <c r="H240" s="1">
        <v>1</v>
      </c>
      <c r="I240" s="14" t="str">
        <f t="array" ref="I240">INDEX('Language Codes'!B:B,MATCH(H240,'Language Codes'!A:A,0))</f>
        <v>Spanish</v>
      </c>
      <c r="J240" s="14" t="s">
        <v>65</v>
      </c>
      <c r="K240" s="15">
        <f t="array" ref="K240">IFERROR(INDEX('18-19 ELPAC Data'!C:C,MATCH(D240,'18-19 ELPAC Data'!B:B,0)),"")</f>
        <v>2</v>
      </c>
      <c r="L240" s="16" t="str">
        <f t="shared" si="8"/>
        <v>Spring 2019</v>
      </c>
      <c r="M240" s="16">
        <f t="array" ref="M240">IFERROR(INDEX('18-19 ELPAC Data'!N:N,MATCH(D240,'18-19 ELPAC Data'!B:B,0)),"")</f>
        <v>2</v>
      </c>
      <c r="N240" s="16">
        <f t="array" ref="N240">IFERROR(INDEX('18-19 ELPAC Data'!Q:Q,MATCH(D240,'18-19 ELPAC Data'!B:B,0)),"")</f>
        <v>2</v>
      </c>
      <c r="O240" s="16">
        <f t="array" ref="O240">IFERROR(INDEX('18-19 ELPAC Data'!F:F,MATCH(D240,'18-19 ELPAC Data'!B:B,0)),"")</f>
        <v>1</v>
      </c>
      <c r="P240" s="16">
        <f t="array" ref="P240">IFERROR(INDEX('18-19 ELPAC Data'!H:H,MATCH(D240,'18-19 ELPAC Data'!B:B,0)),"")</f>
        <v>2</v>
      </c>
      <c r="Q240" s="16">
        <f t="array" ref="Q240">IFERROR(INDEX('18-19 ELPAC Data'!J:J,MATCH(D240,'18-19 ELPAC Data'!B:B,0)),"")</f>
        <v>1</v>
      </c>
      <c r="R240" s="16">
        <f t="array" ref="R240">IFERROR(INDEX('18-19 ELPAC Data'!L:L,MATCH(D240,'18-19 ELPAC Data'!B:B,0)),"")</f>
        <v>2</v>
      </c>
      <c r="S240" s="16" t="s">
        <v>65</v>
      </c>
      <c r="T240" s="17" t="str">
        <f t="shared" si="0"/>
        <v>Fall 20-21</v>
      </c>
      <c r="U240" s="24">
        <v>196</v>
      </c>
      <c r="V240" s="19" t="str">
        <f t="shared" si="1"/>
        <v>No</v>
      </c>
      <c r="W240" s="19" t="str">
        <f t="shared" si="2"/>
        <v>No</v>
      </c>
      <c r="X240" s="20" t="str">
        <f t="shared" si="3"/>
        <v>No</v>
      </c>
      <c r="Y240" s="21" t="str">
        <f t="array" ref="Y240">IF(OR(ISBLANK(Z240),Z240="N/A"),"",INDEX('ICA 20-21 ELA'!D:D,MATCH(D240,'ICA 20-21 ELA'!A:A,0)))</f>
        <v/>
      </c>
      <c r="Z240" s="21" t="s">
        <v>66</v>
      </c>
      <c r="AA240" s="21" t="s">
        <v>66</v>
      </c>
      <c r="AB240" s="16" t="str">
        <f t="shared" si="4"/>
        <v>No</v>
      </c>
      <c r="AC240" s="22" t="str">
        <f t="shared" si="5"/>
        <v>No</v>
      </c>
      <c r="AD240" s="19" t="str">
        <f t="array" ref="AD240">IF(ISBLANK(AE240),"",INDEX(WPAData!F:F,MATCH(C240,WPAData!A:A,0)))</f>
        <v/>
      </c>
      <c r="AE240" s="19"/>
      <c r="AF240" s="19" t="str">
        <f t="shared" si="6"/>
        <v>No</v>
      </c>
      <c r="AG240" s="15" t="str">
        <f t="array" ref="AG240">IFERROR(INDEX(LastEngGrade!G:G,MATCH(D240,LastEngGrade!A:A,0)),"")</f>
        <v>F</v>
      </c>
      <c r="AH240" s="16" t="str">
        <f t="array" ref="AH240">IFERROR(INDEX(LastEngGrade!C:C,MATCH(D240,LastEngGrade!A:A,0)),"")</f>
        <v>Humanities 7</v>
      </c>
      <c r="AI240" s="22" t="str">
        <f t="array" ref="AI240">IFERROR(INDEX(LastEngGrade!F:F,MATCH(D240,LastEngGrade!A:A,0)),"")</f>
        <v>Q1</v>
      </c>
      <c r="AJ240" s="23">
        <f t="array" ref="AJ240">IFERROR(INDEX(CurrentYearGPA!C:C,MATCH(D240,CurrentYearGPA!B:B,0)),"")</f>
        <v>1</v>
      </c>
      <c r="AK240" s="23" t="str">
        <f t="shared" si="7"/>
        <v>No</v>
      </c>
    </row>
    <row r="241" spans="1:37" x14ac:dyDescent="0.2">
      <c r="A241" s="1" t="s">
        <v>68</v>
      </c>
      <c r="B241" s="1" t="s">
        <v>69</v>
      </c>
      <c r="C241" s="1">
        <v>90332</v>
      </c>
      <c r="D241" s="1">
        <v>6179427674</v>
      </c>
      <c r="E241" s="1" t="s">
        <v>312</v>
      </c>
      <c r="F241" s="12">
        <v>37900</v>
      </c>
      <c r="G241" s="13">
        <v>12</v>
      </c>
      <c r="H241" s="1">
        <v>1</v>
      </c>
      <c r="I241" s="14" t="str">
        <f t="array" ref="I241">INDEX('Language Codes'!B:B,MATCH(H241,'Language Codes'!A:A,0))</f>
        <v>Spanish</v>
      </c>
      <c r="J241" s="14" t="s">
        <v>78</v>
      </c>
      <c r="K241" s="15" t="str">
        <f t="array" ref="K241">IFERROR(INDEX('18-19 ELPAC Data'!C:C,MATCH(D241,'18-19 ELPAC Data'!B:B,0)),"")</f>
        <v/>
      </c>
      <c r="L241" s="16" t="str">
        <f t="shared" si="8"/>
        <v/>
      </c>
      <c r="M241" s="16">
        <f t="array" ref="M241">IFERROR(INDEX('18-19 ELPAC Data'!N:N,MATCH(D241,'18-19 ELPAC Data'!B:B,0)),"")</f>
        <v>0</v>
      </c>
      <c r="N241" s="16">
        <f t="array" ref="N241">IFERROR(INDEX('18-19 ELPAC Data'!Q:Q,MATCH(D241,'18-19 ELPAC Data'!B:B,0)),"")</f>
        <v>0</v>
      </c>
      <c r="O241" s="16" t="str">
        <f t="array" ref="O241">IFERROR(INDEX('18-19 ELPAC Data'!F:F,MATCH(D241,'18-19 ELPAC Data'!B:B,0)),"")</f>
        <v/>
      </c>
      <c r="P241" s="16" t="str">
        <f t="array" ref="P241">IFERROR(INDEX('18-19 ELPAC Data'!H:H,MATCH(D241,'18-19 ELPAC Data'!B:B,0)),"")</f>
        <v/>
      </c>
      <c r="Q241" s="16" t="str">
        <f t="array" ref="Q241">IFERROR(INDEX('18-19 ELPAC Data'!J:J,MATCH(D241,'18-19 ELPAC Data'!B:B,0)),"")</f>
        <v/>
      </c>
      <c r="R241" s="16" t="str">
        <f t="array" ref="R241">IFERROR(INDEX('18-19 ELPAC Data'!L:L,MATCH(D241,'18-19 ELPAC Data'!B:B,0)),"")</f>
        <v/>
      </c>
      <c r="S241" s="16" t="s">
        <v>65</v>
      </c>
      <c r="T241" s="17" t="str">
        <f t="shared" si="0"/>
        <v/>
      </c>
      <c r="U241" s="24" t="s">
        <v>66</v>
      </c>
      <c r="V241" s="19" t="str">
        <f t="shared" si="1"/>
        <v>No</v>
      </c>
      <c r="W241" s="19" t="str">
        <f t="shared" si="2"/>
        <v>No</v>
      </c>
      <c r="X241" s="20" t="str">
        <f t="shared" si="3"/>
        <v>No</v>
      </c>
      <c r="Y241" s="21" t="str">
        <f t="array" ref="Y241">IF(OR(ISBLANK(Z241),Z241="N/A"),"",INDEX('ICA 20-21 ELA'!D:D,MATCH(D241,'ICA 20-21 ELA'!A:A,0)))</f>
        <v/>
      </c>
      <c r="Z241" s="16"/>
      <c r="AA241" s="16"/>
      <c r="AB241" s="16" t="str">
        <f t="shared" si="4"/>
        <v>No</v>
      </c>
      <c r="AC241" s="22" t="str">
        <f t="shared" si="5"/>
        <v>No</v>
      </c>
      <c r="AD241" s="19" t="str">
        <f t="array" ref="AD241">IF(ISBLANK(AE241),"",INDEX(WPAData!F:F,MATCH(C241,WPAData!A:A,0)))</f>
        <v/>
      </c>
      <c r="AE241" s="19"/>
      <c r="AF241" s="19" t="str">
        <f t="shared" si="6"/>
        <v>No</v>
      </c>
      <c r="AG241" s="15" t="str">
        <f t="array" ref="AG241">IFERROR(INDEX(LastEngGrade!G:G,MATCH(D241,LastEngGrade!A:A,0)),"")</f>
        <v>A+</v>
      </c>
      <c r="AH241" s="16" t="str">
        <f t="array" ref="AH241">IFERROR(INDEX(LastEngGrade!C:C,MATCH(D241,LastEngGrade!A:A,0)),"")</f>
        <v>English IV ERWC</v>
      </c>
      <c r="AI241" s="22" t="str">
        <f t="array" ref="AI241">IFERROR(INDEX(LastEngGrade!F:F,MATCH(D241,LastEngGrade!A:A,0)),"")</f>
        <v>P1</v>
      </c>
      <c r="AJ241" s="23">
        <f t="array" ref="AJ241">IFERROR(INDEX(CurrentYearGPA!C:C,MATCH(D241,CurrentYearGPA!B:B,0)),"")</f>
        <v>2.6</v>
      </c>
      <c r="AK241" s="23" t="str">
        <f t="shared" si="7"/>
        <v>No</v>
      </c>
    </row>
    <row r="242" spans="1:37" x14ac:dyDescent="0.2">
      <c r="A242" s="1" t="s">
        <v>62</v>
      </c>
      <c r="B242" s="1" t="s">
        <v>63</v>
      </c>
      <c r="C242" s="1">
        <v>12957</v>
      </c>
      <c r="D242" s="1">
        <v>9163079818</v>
      </c>
      <c r="E242" s="1" t="s">
        <v>313</v>
      </c>
      <c r="F242" s="12">
        <v>39226</v>
      </c>
      <c r="G242" s="13">
        <v>8</v>
      </c>
      <c r="H242" s="1">
        <v>1</v>
      </c>
      <c r="I242" s="14" t="str">
        <f t="array" ref="I242">INDEX('Language Codes'!B:B,MATCH(H242,'Language Codes'!A:A,0))</f>
        <v>Spanish</v>
      </c>
      <c r="J242" s="14" t="s">
        <v>65</v>
      </c>
      <c r="K242" s="15">
        <f t="array" ref="K242">IFERROR(INDEX('18-19 ELPAC Data'!C:C,MATCH(D242,'18-19 ELPAC Data'!B:B,0)),"")</f>
        <v>2</v>
      </c>
      <c r="L242" s="16" t="str">
        <f t="shared" si="8"/>
        <v>Spring 2019</v>
      </c>
      <c r="M242" s="16">
        <f t="array" ref="M242">IFERROR(INDEX('18-19 ELPAC Data'!N:N,MATCH(D242,'18-19 ELPAC Data'!B:B,0)),"")</f>
        <v>2</v>
      </c>
      <c r="N242" s="16">
        <f t="array" ref="N242">IFERROR(INDEX('18-19 ELPAC Data'!Q:Q,MATCH(D242,'18-19 ELPAC Data'!B:B,0)),"")</f>
        <v>2</v>
      </c>
      <c r="O242" s="16">
        <f t="array" ref="O242">IFERROR(INDEX('18-19 ELPAC Data'!F:F,MATCH(D242,'18-19 ELPAC Data'!B:B,0)),"")</f>
        <v>1</v>
      </c>
      <c r="P242" s="16">
        <f t="array" ref="P242">IFERROR(INDEX('18-19 ELPAC Data'!H:H,MATCH(D242,'18-19 ELPAC Data'!B:B,0)),"")</f>
        <v>2</v>
      </c>
      <c r="Q242" s="16">
        <f t="array" ref="Q242">IFERROR(INDEX('18-19 ELPAC Data'!J:J,MATCH(D242,'18-19 ELPAC Data'!B:B,0)),"")</f>
        <v>2</v>
      </c>
      <c r="R242" s="16">
        <f t="array" ref="R242">IFERROR(INDEX('18-19 ELPAC Data'!L:L,MATCH(D242,'18-19 ELPAC Data'!B:B,0)),"")</f>
        <v>2</v>
      </c>
      <c r="S242" s="16" t="s">
        <v>65</v>
      </c>
      <c r="T242" s="17" t="str">
        <f t="shared" si="0"/>
        <v/>
      </c>
      <c r="U242" s="18"/>
      <c r="V242" s="19" t="str">
        <f t="shared" si="1"/>
        <v>No</v>
      </c>
      <c r="W242" s="19" t="str">
        <f t="shared" si="2"/>
        <v>No</v>
      </c>
      <c r="X242" s="20" t="str">
        <f t="shared" si="3"/>
        <v>No</v>
      </c>
      <c r="Y242" s="21" t="str">
        <f t="array" ref="Y242">IF(OR(ISBLANK(Z242),Z242="N/A"),"",INDEX('ICA 20-21 ELA'!D:D,MATCH(D242,'ICA 20-21 ELA'!A:A,0)))</f>
        <v/>
      </c>
      <c r="Z242" s="21" t="s">
        <v>66</v>
      </c>
      <c r="AA242" s="21" t="s">
        <v>66</v>
      </c>
      <c r="AB242" s="16" t="str">
        <f t="shared" si="4"/>
        <v>No</v>
      </c>
      <c r="AC242" s="22" t="str">
        <f t="shared" si="5"/>
        <v>No</v>
      </c>
      <c r="AD242" s="19" t="str">
        <f t="array" ref="AD242">IF(ISBLANK(AE242),"",INDEX(WPAData!F:F,MATCH(C242,WPAData!A:A,0)))</f>
        <v/>
      </c>
      <c r="AE242" s="19"/>
      <c r="AF242" s="19" t="str">
        <f t="shared" si="6"/>
        <v>No</v>
      </c>
      <c r="AG242" s="15" t="str">
        <f t="array" ref="AG242">IFERROR(INDEX(LastEngGrade!G:G,MATCH(D242,LastEngGrade!A:A,0)),"")</f>
        <v>F</v>
      </c>
      <c r="AH242" s="16" t="str">
        <f t="array" ref="AH242">IFERROR(INDEX(LastEngGrade!C:C,MATCH(D242,LastEngGrade!A:A,0)),"")</f>
        <v>Humanities 8</v>
      </c>
      <c r="AI242" s="22" t="str">
        <f t="array" ref="AI242">IFERROR(INDEX(LastEngGrade!F:F,MATCH(D242,LastEngGrade!A:A,0)),"")</f>
        <v>Q1</v>
      </c>
      <c r="AJ242" s="23">
        <f t="array" ref="AJ242">IFERROR(INDEX(CurrentYearGPA!C:C,MATCH(D242,CurrentYearGPA!B:B,0)),"")</f>
        <v>0.67</v>
      </c>
      <c r="AK242" s="23" t="str">
        <f t="shared" si="7"/>
        <v>No</v>
      </c>
    </row>
    <row r="243" spans="1:37" x14ac:dyDescent="0.2">
      <c r="A243" s="1" t="s">
        <v>62</v>
      </c>
      <c r="B243" s="1" t="s">
        <v>63</v>
      </c>
      <c r="C243" s="1">
        <v>13973</v>
      </c>
      <c r="D243" s="1">
        <v>9973739621</v>
      </c>
      <c r="E243" s="1" t="s">
        <v>314</v>
      </c>
      <c r="F243" s="12">
        <v>39294</v>
      </c>
      <c r="G243" s="13">
        <v>8</v>
      </c>
      <c r="H243" s="1">
        <v>1</v>
      </c>
      <c r="I243" s="14" t="str">
        <f t="array" ref="I243">INDEX('Language Codes'!B:B,MATCH(H243,'Language Codes'!A:A,0))</f>
        <v>Spanish</v>
      </c>
      <c r="J243" s="14" t="s">
        <v>65</v>
      </c>
      <c r="K243" s="15">
        <f t="array" ref="K243">IFERROR(INDEX('18-19 ELPAC Data'!C:C,MATCH(D243,'18-19 ELPAC Data'!B:B,0)),"")</f>
        <v>2</v>
      </c>
      <c r="L243" s="16" t="str">
        <f t="shared" si="8"/>
        <v>Spring 2019</v>
      </c>
      <c r="M243" s="16">
        <f t="array" ref="M243">IFERROR(INDEX('18-19 ELPAC Data'!N:N,MATCH(D243,'18-19 ELPAC Data'!B:B,0)),"")</f>
        <v>3</v>
      </c>
      <c r="N243" s="16">
        <f t="array" ref="N243">IFERROR(INDEX('18-19 ELPAC Data'!Q:Q,MATCH(D243,'18-19 ELPAC Data'!B:B,0)),"")</f>
        <v>1</v>
      </c>
      <c r="O243" s="16">
        <f t="array" ref="O243">IFERROR(INDEX('18-19 ELPAC Data'!F:F,MATCH(D243,'18-19 ELPAC Data'!B:B,0)),"")</f>
        <v>2</v>
      </c>
      <c r="P243" s="16">
        <f t="array" ref="P243">IFERROR(INDEX('18-19 ELPAC Data'!H:H,MATCH(D243,'18-19 ELPAC Data'!B:B,0)),"")</f>
        <v>3</v>
      </c>
      <c r="Q243" s="16">
        <f t="array" ref="Q243">IFERROR(INDEX('18-19 ELPAC Data'!J:J,MATCH(D243,'18-19 ELPAC Data'!B:B,0)),"")</f>
        <v>1</v>
      </c>
      <c r="R243" s="16">
        <f t="array" ref="R243">IFERROR(INDEX('18-19 ELPAC Data'!L:L,MATCH(D243,'18-19 ELPAC Data'!B:B,0)),"")</f>
        <v>1</v>
      </c>
      <c r="S243" s="16" t="s">
        <v>65</v>
      </c>
      <c r="T243" s="17" t="str">
        <f t="shared" si="0"/>
        <v/>
      </c>
      <c r="U243" s="18"/>
      <c r="V243" s="19" t="str">
        <f t="shared" si="1"/>
        <v>No</v>
      </c>
      <c r="W243" s="19" t="str">
        <f t="shared" si="2"/>
        <v>No</v>
      </c>
      <c r="X243" s="20" t="str">
        <f t="shared" si="3"/>
        <v>No</v>
      </c>
      <c r="Y243" s="21" t="str">
        <f t="array" ref="Y243">IF(OR(ISBLANK(Z243),Z243="N/A"),"",INDEX('ICA 20-21 ELA'!D:D,MATCH(D243,'ICA 20-21 ELA'!A:A,0)))</f>
        <v/>
      </c>
      <c r="Z243" s="21" t="s">
        <v>66</v>
      </c>
      <c r="AA243" s="21" t="s">
        <v>66</v>
      </c>
      <c r="AB243" s="16" t="str">
        <f t="shared" si="4"/>
        <v>No</v>
      </c>
      <c r="AC243" s="22" t="str">
        <f t="shared" si="5"/>
        <v>No</v>
      </c>
      <c r="AD243" s="19" t="str">
        <f t="array" ref="AD243">IF(ISBLANK(AE243),"",INDEX(WPAData!F:F,MATCH(C243,WPAData!A:A,0)))</f>
        <v/>
      </c>
      <c r="AE243" s="19"/>
      <c r="AF243" s="19" t="str">
        <f t="shared" si="6"/>
        <v>No</v>
      </c>
      <c r="AG243" s="15" t="str">
        <f t="array" ref="AG243">IFERROR(INDEX(LastEngGrade!G:G,MATCH(D243,LastEngGrade!A:A,0)),"")</f>
        <v>F</v>
      </c>
      <c r="AH243" s="16" t="str">
        <f t="array" ref="AH243">IFERROR(INDEX(LastEngGrade!C:C,MATCH(D243,LastEngGrade!A:A,0)),"")</f>
        <v>Humanities 8</v>
      </c>
      <c r="AI243" s="22" t="str">
        <f t="array" ref="AI243">IFERROR(INDEX(LastEngGrade!F:F,MATCH(D243,LastEngGrade!A:A,0)),"")</f>
        <v>Q1</v>
      </c>
      <c r="AJ243" s="23">
        <f t="array" ref="AJ243">IFERROR(INDEX(CurrentYearGPA!C:C,MATCH(D243,CurrentYearGPA!B:B,0)),"")</f>
        <v>1.33</v>
      </c>
      <c r="AK243" s="23" t="str">
        <f t="shared" si="7"/>
        <v>No</v>
      </c>
    </row>
    <row r="244" spans="1:37" x14ac:dyDescent="0.2">
      <c r="A244" s="1" t="s">
        <v>68</v>
      </c>
      <c r="B244" s="1" t="s">
        <v>69</v>
      </c>
      <c r="C244" s="1">
        <v>14945</v>
      </c>
      <c r="D244" s="1">
        <v>2679501903</v>
      </c>
      <c r="E244" s="1" t="s">
        <v>315</v>
      </c>
      <c r="F244" s="12">
        <v>37627</v>
      </c>
      <c r="G244" s="13">
        <v>11</v>
      </c>
      <c r="H244" s="1">
        <v>1</v>
      </c>
      <c r="I244" s="14" t="str">
        <f t="array" ref="I244">INDEX('Language Codes'!B:B,MATCH(H244,'Language Codes'!A:A,0))</f>
        <v>Spanish</v>
      </c>
      <c r="J244" s="14" t="s">
        <v>78</v>
      </c>
      <c r="K244" s="15">
        <f t="array" ref="K244">IFERROR(INDEX('18-19 ELPAC Data'!C:C,MATCH(D244,'18-19 ELPAC Data'!B:B,0)),"")</f>
        <v>3</v>
      </c>
      <c r="L244" s="16" t="str">
        <f t="shared" si="8"/>
        <v>Spring 2019</v>
      </c>
      <c r="M244" s="16">
        <f t="array" ref="M244">IFERROR(INDEX('18-19 ELPAC Data'!N:N,MATCH(D244,'18-19 ELPAC Data'!B:B,0)),"")</f>
        <v>3</v>
      </c>
      <c r="N244" s="16">
        <f t="array" ref="N244">IFERROR(INDEX('18-19 ELPAC Data'!Q:Q,MATCH(D244,'18-19 ELPAC Data'!B:B,0)),"")</f>
        <v>2</v>
      </c>
      <c r="O244" s="16">
        <f t="array" ref="O244">IFERROR(INDEX('18-19 ELPAC Data'!F:F,MATCH(D244,'18-19 ELPAC Data'!B:B,0)),"")</f>
        <v>2</v>
      </c>
      <c r="P244" s="16">
        <f t="array" ref="P244">IFERROR(INDEX('18-19 ELPAC Data'!H:H,MATCH(D244,'18-19 ELPAC Data'!B:B,0)),"")</f>
        <v>3</v>
      </c>
      <c r="Q244" s="16">
        <f t="array" ref="Q244">IFERROR(INDEX('18-19 ELPAC Data'!J:J,MATCH(D244,'18-19 ELPAC Data'!B:B,0)),"")</f>
        <v>2</v>
      </c>
      <c r="R244" s="16">
        <f t="array" ref="R244">IFERROR(INDEX('18-19 ELPAC Data'!L:L,MATCH(D244,'18-19 ELPAC Data'!B:B,0)),"")</f>
        <v>2</v>
      </c>
      <c r="S244" s="16" t="s">
        <v>65</v>
      </c>
      <c r="T244" s="17" t="str">
        <f t="shared" si="0"/>
        <v/>
      </c>
      <c r="U244" s="24" t="s">
        <v>66</v>
      </c>
      <c r="V244" s="19" t="str">
        <f t="shared" si="1"/>
        <v>No</v>
      </c>
      <c r="W244" s="19" t="str">
        <f t="shared" si="2"/>
        <v>No</v>
      </c>
      <c r="X244" s="20" t="str">
        <f t="shared" si="3"/>
        <v>No</v>
      </c>
      <c r="Y244" s="25">
        <f t="array" ref="Y244">IF(OR(ISBLANK(Z244),Z244="N/A"),"",INDEX('ICA 20-21 ELA'!D:D,MATCH(D244,'ICA 20-21 ELA'!A:A,0)))</f>
        <v>44088</v>
      </c>
      <c r="Z244" s="21">
        <v>2559</v>
      </c>
      <c r="AA244" s="21">
        <v>-18</v>
      </c>
      <c r="AB244" s="16" t="str">
        <f t="shared" si="4"/>
        <v>No</v>
      </c>
      <c r="AC244" s="22" t="str">
        <f t="shared" si="5"/>
        <v>No</v>
      </c>
      <c r="AD244" s="19" t="str">
        <f t="array" ref="AD244">IF(ISBLANK(AE244),"",INDEX(WPAData!F:F,MATCH(C244,WPAData!A:A,0)))</f>
        <v/>
      </c>
      <c r="AE244" s="19"/>
      <c r="AF244" s="19" t="str">
        <f t="shared" si="6"/>
        <v>No</v>
      </c>
      <c r="AG244" s="15" t="str">
        <f t="array" ref="AG244">IFERROR(INDEX(LastEngGrade!G:G,MATCH(D244,LastEngGrade!A:A,0)),"")</f>
        <v>B+</v>
      </c>
      <c r="AH244" s="16" t="str">
        <f t="array" ref="AH244">IFERROR(INDEX(LastEngGrade!C:C,MATCH(D244,LastEngGrade!A:A,0)),"")</f>
        <v>English III</v>
      </c>
      <c r="AI244" s="22" t="str">
        <f t="array" ref="AI244">IFERROR(INDEX(LastEngGrade!F:F,MATCH(D244,LastEngGrade!A:A,0)),"")</f>
        <v>P1</v>
      </c>
      <c r="AJ244" s="23">
        <f t="array" ref="AJ244">IFERROR(INDEX(CurrentYearGPA!C:C,MATCH(D244,CurrentYearGPA!B:B,0)),"")</f>
        <v>3.75</v>
      </c>
      <c r="AK244" s="23" t="str">
        <f t="shared" si="7"/>
        <v>No</v>
      </c>
    </row>
    <row r="245" spans="1:37" x14ac:dyDescent="0.2">
      <c r="A245" s="1" t="s">
        <v>75</v>
      </c>
      <c r="B245" s="1" t="s">
        <v>76</v>
      </c>
      <c r="C245" s="1">
        <v>14132</v>
      </c>
      <c r="D245" s="1">
        <v>2110263647</v>
      </c>
      <c r="E245" s="1" t="s">
        <v>316</v>
      </c>
      <c r="F245" s="27">
        <v>39770</v>
      </c>
      <c r="G245" s="13">
        <v>6</v>
      </c>
      <c r="H245" s="1">
        <v>1</v>
      </c>
      <c r="I245" s="14" t="str">
        <f t="array" ref="I245">INDEX('Language Codes'!B:B,MATCH(H245,'Language Codes'!A:A,0))</f>
        <v>Spanish</v>
      </c>
      <c r="J245" s="14" t="s">
        <v>65</v>
      </c>
      <c r="K245" s="15" t="str">
        <f t="array" ref="K245">IFERROR(INDEX('18-19 ELPAC Data'!C:C,MATCH(D245,'18-19 ELPAC Data'!B:B,0)),"")</f>
        <v/>
      </c>
      <c r="L245" s="16" t="str">
        <f t="shared" si="8"/>
        <v/>
      </c>
      <c r="M245" s="16">
        <f t="array" ref="M245">IFERROR(INDEX('18-19 ELPAC Data'!N:N,MATCH(D245,'18-19 ELPAC Data'!B:B,0)),"")</f>
        <v>0</v>
      </c>
      <c r="N245" s="16">
        <f t="array" ref="N245">IFERROR(INDEX('18-19 ELPAC Data'!Q:Q,MATCH(D245,'18-19 ELPAC Data'!B:B,0)),"")</f>
        <v>0</v>
      </c>
      <c r="O245" s="16" t="str">
        <f t="array" ref="O245">IFERROR(INDEX('18-19 ELPAC Data'!F:F,MATCH(D245,'18-19 ELPAC Data'!B:B,0)),"")</f>
        <v/>
      </c>
      <c r="P245" s="16" t="str">
        <f t="array" ref="P245">IFERROR(INDEX('18-19 ELPAC Data'!H:H,MATCH(D245,'18-19 ELPAC Data'!B:B,0)),"")</f>
        <v/>
      </c>
      <c r="Q245" s="16" t="str">
        <f t="array" ref="Q245">IFERROR(INDEX('18-19 ELPAC Data'!J:J,MATCH(D245,'18-19 ELPAC Data'!B:B,0)),"")</f>
        <v/>
      </c>
      <c r="R245" s="16" t="str">
        <f t="array" ref="R245">IFERROR(INDEX('18-19 ELPAC Data'!L:L,MATCH(D245,'18-19 ELPAC Data'!B:B,0)),"")</f>
        <v/>
      </c>
      <c r="S245" s="16" t="s">
        <v>65</v>
      </c>
      <c r="T245" s="17" t="str">
        <f t="shared" si="0"/>
        <v>Fall 20-21</v>
      </c>
      <c r="U245" s="24">
        <v>211</v>
      </c>
      <c r="V245" s="19" t="str">
        <f t="shared" si="1"/>
        <v>Yes</v>
      </c>
      <c r="W245" s="19" t="str">
        <f t="shared" si="2"/>
        <v>No</v>
      </c>
      <c r="X245" s="20" t="str">
        <f t="shared" si="3"/>
        <v>No</v>
      </c>
      <c r="Y245" s="21" t="str">
        <f t="array" ref="Y245">IF(OR(ISBLANK(Z245),Z245="N/A"),"",INDEX('ICA 20-21 ELA'!D:D,MATCH(D245,'ICA 20-21 ELA'!A:A,0)))</f>
        <v/>
      </c>
      <c r="Z245" s="21" t="s">
        <v>66</v>
      </c>
      <c r="AA245" s="21" t="s">
        <v>66</v>
      </c>
      <c r="AB245" s="16" t="str">
        <f t="shared" si="4"/>
        <v>No</v>
      </c>
      <c r="AC245" s="22" t="str">
        <f t="shared" si="5"/>
        <v>No</v>
      </c>
      <c r="AD245" s="19" t="str">
        <f t="array" ref="AD245">IF(ISBLANK(AE245),"",INDEX(WPAData!F:F,MATCH(C245,WPAData!A:A,0)))</f>
        <v/>
      </c>
      <c r="AE245" s="19"/>
      <c r="AF245" s="19" t="str">
        <f t="shared" si="6"/>
        <v>No</v>
      </c>
      <c r="AG245" s="15" t="str">
        <f t="array" ref="AG245">IFERROR(INDEX(LastEngGrade!G:G,MATCH(D245,LastEngGrade!A:A,0)),"")</f>
        <v>F</v>
      </c>
      <c r="AH245" s="16" t="str">
        <f t="array" ref="AH245">IFERROR(INDEX(LastEngGrade!C:C,MATCH(D245,LastEngGrade!A:A,0)),"")</f>
        <v>Humanities 6</v>
      </c>
      <c r="AI245" s="22" t="str">
        <f t="array" ref="AI245">IFERROR(INDEX(LastEngGrade!F:F,MATCH(D245,LastEngGrade!A:A,0)),"")</f>
        <v>Q1</v>
      </c>
      <c r="AJ245" s="23">
        <f t="array" ref="AJ245">IFERROR(INDEX(CurrentYearGPA!C:C,MATCH(D245,CurrentYearGPA!B:B,0)),"")</f>
        <v>0.5</v>
      </c>
      <c r="AK245" s="23" t="str">
        <f t="shared" si="7"/>
        <v>No</v>
      </c>
    </row>
    <row r="246" spans="1:37" x14ac:dyDescent="0.2">
      <c r="A246" s="1" t="s">
        <v>62</v>
      </c>
      <c r="B246" s="1" t="s">
        <v>63</v>
      </c>
      <c r="C246" s="1">
        <v>14382</v>
      </c>
      <c r="D246" s="1">
        <v>7371089144</v>
      </c>
      <c r="E246" s="1" t="s">
        <v>317</v>
      </c>
      <c r="F246" s="12">
        <v>39970</v>
      </c>
      <c r="G246" s="13">
        <v>6</v>
      </c>
      <c r="H246" s="1">
        <v>1</v>
      </c>
      <c r="I246" s="14" t="str">
        <f t="array" ref="I246">INDEX('Language Codes'!B:B,MATCH(H246,'Language Codes'!A:A,0))</f>
        <v>Spanish</v>
      </c>
      <c r="J246" s="14" t="s">
        <v>65</v>
      </c>
      <c r="K246" s="15" t="str">
        <f t="array" ref="K246">IFERROR(INDEX('18-19 ELPAC Data'!C:C,MATCH(D246,'18-19 ELPAC Data'!B:B,0)),"")</f>
        <v/>
      </c>
      <c r="L246" s="16" t="str">
        <f t="shared" si="8"/>
        <v/>
      </c>
      <c r="M246" s="16">
        <f t="array" ref="M246">IFERROR(INDEX('18-19 ELPAC Data'!N:N,MATCH(D246,'18-19 ELPAC Data'!B:B,0)),"")</f>
        <v>0</v>
      </c>
      <c r="N246" s="16">
        <f t="array" ref="N246">IFERROR(INDEX('18-19 ELPAC Data'!Q:Q,MATCH(D246,'18-19 ELPAC Data'!B:B,0)),"")</f>
        <v>0</v>
      </c>
      <c r="O246" s="16" t="str">
        <f t="array" ref="O246">IFERROR(INDEX('18-19 ELPAC Data'!F:F,MATCH(D246,'18-19 ELPAC Data'!B:B,0)),"")</f>
        <v/>
      </c>
      <c r="P246" s="16" t="str">
        <f t="array" ref="P246">IFERROR(INDEX('18-19 ELPAC Data'!H:H,MATCH(D246,'18-19 ELPAC Data'!B:B,0)),"")</f>
        <v/>
      </c>
      <c r="Q246" s="16" t="str">
        <f t="array" ref="Q246">IFERROR(INDEX('18-19 ELPAC Data'!J:J,MATCH(D246,'18-19 ELPAC Data'!B:B,0)),"")</f>
        <v/>
      </c>
      <c r="R246" s="16" t="str">
        <f t="array" ref="R246">IFERROR(INDEX('18-19 ELPAC Data'!L:L,MATCH(D246,'18-19 ELPAC Data'!B:B,0)),"")</f>
        <v/>
      </c>
      <c r="S246" s="16" t="s">
        <v>65</v>
      </c>
      <c r="T246" s="17" t="str">
        <f t="shared" si="0"/>
        <v/>
      </c>
      <c r="U246" s="18"/>
      <c r="V246" s="19" t="str">
        <f t="shared" si="1"/>
        <v>No</v>
      </c>
      <c r="W246" s="19" t="str">
        <f t="shared" si="2"/>
        <v>No</v>
      </c>
      <c r="X246" s="20" t="str">
        <f t="shared" si="3"/>
        <v>No</v>
      </c>
      <c r="Y246" s="21" t="str">
        <f t="array" ref="Y246">IF(OR(ISBLANK(Z246),Z246="N/A"),"",INDEX('ICA 20-21 ELA'!D:D,MATCH(D246,'ICA 20-21 ELA'!A:A,0)))</f>
        <v/>
      </c>
      <c r="Z246" s="21" t="s">
        <v>66</v>
      </c>
      <c r="AA246" s="21" t="s">
        <v>66</v>
      </c>
      <c r="AB246" s="16" t="str">
        <f t="shared" si="4"/>
        <v>No</v>
      </c>
      <c r="AC246" s="22" t="str">
        <f t="shared" si="5"/>
        <v>No</v>
      </c>
      <c r="AD246" s="19" t="str">
        <f t="array" ref="AD246">IF(ISBLANK(AE246),"",INDEX(WPAData!F:F,MATCH(C246,WPAData!A:A,0)))</f>
        <v/>
      </c>
      <c r="AE246" s="19"/>
      <c r="AF246" s="19" t="str">
        <f t="shared" si="6"/>
        <v>No</v>
      </c>
      <c r="AG246" s="15" t="str">
        <f t="array" ref="AG246">IFERROR(INDEX(LastEngGrade!G:G,MATCH(D246,LastEngGrade!A:A,0)),"")</f>
        <v>F+</v>
      </c>
      <c r="AH246" s="16" t="str">
        <f t="array" ref="AH246">IFERROR(INDEX(LastEngGrade!C:C,MATCH(D246,LastEngGrade!A:A,0)),"")</f>
        <v>Humanities 6</v>
      </c>
      <c r="AI246" s="22" t="str">
        <f t="array" ref="AI246">IFERROR(INDEX(LastEngGrade!F:F,MATCH(D246,LastEngGrade!A:A,0)),"")</f>
        <v>Q1</v>
      </c>
      <c r="AJ246" s="23">
        <f t="array" ref="AJ246">IFERROR(INDEX(CurrentYearGPA!C:C,MATCH(D246,CurrentYearGPA!B:B,0)),"")</f>
        <v>0.33</v>
      </c>
      <c r="AK246" s="23" t="str">
        <f t="shared" si="7"/>
        <v>No</v>
      </c>
    </row>
    <row r="247" spans="1:37" x14ac:dyDescent="0.2">
      <c r="A247" s="1" t="s">
        <v>68</v>
      </c>
      <c r="B247" s="1" t="s">
        <v>69</v>
      </c>
      <c r="C247" s="1">
        <v>12648</v>
      </c>
      <c r="D247" s="1">
        <v>2352443940</v>
      </c>
      <c r="E247" s="1" t="s">
        <v>318</v>
      </c>
      <c r="F247" s="27">
        <v>39048</v>
      </c>
      <c r="G247" s="13">
        <v>9</v>
      </c>
      <c r="H247" s="1">
        <v>1</v>
      </c>
      <c r="I247" s="14" t="str">
        <f t="array" ref="I247">INDEX('Language Codes'!B:B,MATCH(H247,'Language Codes'!A:A,0))</f>
        <v>Spanish</v>
      </c>
      <c r="J247" s="14" t="s">
        <v>65</v>
      </c>
      <c r="K247" s="15" t="str">
        <f t="array" ref="K247">IFERROR(INDEX('18-19 ELPAC Data'!C:C,MATCH(D247,'18-19 ELPAC Data'!B:B,0)),"")</f>
        <v/>
      </c>
      <c r="L247" s="16" t="str">
        <f t="shared" si="8"/>
        <v/>
      </c>
      <c r="M247" s="16" t="str">
        <f t="array" ref="M247">IFERROR(INDEX('18-19 ELPAC Data'!N:N,MATCH(D247,'18-19 ELPAC Data'!B:B,0)),"")</f>
        <v/>
      </c>
      <c r="N247" s="16" t="str">
        <f t="array" ref="N247">IFERROR(INDEX('18-19 ELPAC Data'!Q:Q,MATCH(D247,'18-19 ELPAC Data'!B:B,0)),"")</f>
        <v/>
      </c>
      <c r="O247" s="16" t="str">
        <f t="array" ref="O247">IFERROR(INDEX('18-19 ELPAC Data'!F:F,MATCH(D247,'18-19 ELPAC Data'!B:B,0)),"")</f>
        <v/>
      </c>
      <c r="P247" s="16" t="str">
        <f t="array" ref="P247">IFERROR(INDEX('18-19 ELPAC Data'!H:H,MATCH(D247,'18-19 ELPAC Data'!B:B,0)),"")</f>
        <v/>
      </c>
      <c r="Q247" s="16" t="str">
        <f t="array" ref="Q247">IFERROR(INDEX('18-19 ELPAC Data'!J:J,MATCH(D247,'18-19 ELPAC Data'!B:B,0)),"")</f>
        <v/>
      </c>
      <c r="R247" s="16" t="str">
        <f t="array" ref="R247">IFERROR(INDEX('18-19 ELPAC Data'!L:L,MATCH(D247,'18-19 ELPAC Data'!B:B,0)),"")</f>
        <v/>
      </c>
      <c r="S247" s="16" t="s">
        <v>65</v>
      </c>
      <c r="T247" s="17" t="str">
        <f t="shared" si="0"/>
        <v/>
      </c>
      <c r="U247" s="24" t="s">
        <v>66</v>
      </c>
      <c r="V247" s="19" t="str">
        <f t="shared" si="1"/>
        <v>No</v>
      </c>
      <c r="W247" s="19" t="str">
        <f t="shared" si="2"/>
        <v>No</v>
      </c>
      <c r="X247" s="20" t="str">
        <f t="shared" si="3"/>
        <v>No</v>
      </c>
      <c r="Y247" s="21" t="str">
        <f t="array" ref="Y247">IF(OR(ISBLANK(Z247),Z247="N/A"),"",INDEX('ICA 20-21 ELA'!D:D,MATCH(D247,'ICA 20-21 ELA'!A:A,0)))</f>
        <v/>
      </c>
      <c r="Z247" s="16"/>
      <c r="AA247" s="16"/>
      <c r="AB247" s="16" t="str">
        <f t="shared" si="4"/>
        <v>No</v>
      </c>
      <c r="AC247" s="22" t="str">
        <f t="shared" si="5"/>
        <v>No</v>
      </c>
      <c r="AD247" s="19" t="str">
        <f t="array" ref="AD247">IF(ISBLANK(AE247),"",INDEX(WPAData!F:F,MATCH(C247,WPAData!A:A,0)))</f>
        <v/>
      </c>
      <c r="AE247" s="19"/>
      <c r="AF247" s="19" t="str">
        <f t="shared" si="6"/>
        <v>No</v>
      </c>
      <c r="AG247" s="15" t="str">
        <f t="array" ref="AG247">IFERROR(INDEX(LastEngGrade!G:G,MATCH(D247,LastEngGrade!A:A,0)),"")</f>
        <v>F</v>
      </c>
      <c r="AH247" s="16" t="str">
        <f t="array" ref="AH247">IFERROR(INDEX(LastEngGrade!C:C,MATCH(D247,LastEngGrade!A:A,0)),"")</f>
        <v>English I</v>
      </c>
      <c r="AI247" s="22" t="str">
        <f t="array" ref="AI247">IFERROR(INDEX(LastEngGrade!F:F,MATCH(D247,LastEngGrade!A:A,0)),"")</f>
        <v>P1</v>
      </c>
      <c r="AJ247" s="23">
        <f t="array" ref="AJ247">IFERROR(INDEX(CurrentYearGPA!C:C,MATCH(D247,CurrentYearGPA!B:B,0)),"")</f>
        <v>0</v>
      </c>
      <c r="AK247" s="23" t="str">
        <f t="shared" si="7"/>
        <v>No</v>
      </c>
    </row>
    <row r="248" spans="1:37" x14ac:dyDescent="0.2">
      <c r="A248" s="1" t="s">
        <v>68</v>
      </c>
      <c r="B248" s="1" t="s">
        <v>69</v>
      </c>
      <c r="C248" s="1">
        <v>92286</v>
      </c>
      <c r="D248" s="1">
        <v>9103793152</v>
      </c>
      <c r="E248" s="1" t="s">
        <v>319</v>
      </c>
      <c r="F248" s="12">
        <v>38973</v>
      </c>
      <c r="G248" s="13">
        <v>9</v>
      </c>
      <c r="H248" s="1">
        <v>1</v>
      </c>
      <c r="I248" s="14" t="str">
        <f t="array" ref="I248">INDEX('Language Codes'!B:B,MATCH(H248,'Language Codes'!A:A,0))</f>
        <v>Spanish</v>
      </c>
      <c r="J248" s="14" t="s">
        <v>65</v>
      </c>
      <c r="K248" s="15">
        <f t="array" ref="K248">IFERROR(INDEX('18-19 ELPAC Data'!C:C,MATCH(D248,'18-19 ELPAC Data'!B:B,0)),"")</f>
        <v>1</v>
      </c>
      <c r="L248" s="16" t="str">
        <f t="shared" si="8"/>
        <v>Spring 2019</v>
      </c>
      <c r="M248" s="16">
        <f t="array" ref="M248">IFERROR(INDEX('18-19 ELPAC Data'!N:N,MATCH(D248,'18-19 ELPAC Data'!B:B,0)),"")</f>
        <v>1</v>
      </c>
      <c r="N248" s="16">
        <f t="array" ref="N248">IFERROR(INDEX('18-19 ELPAC Data'!Q:Q,MATCH(D248,'18-19 ELPAC Data'!B:B,0)),"")</f>
        <v>3</v>
      </c>
      <c r="O248" s="16">
        <f t="array" ref="O248">IFERROR(INDEX('18-19 ELPAC Data'!F:F,MATCH(D248,'18-19 ELPAC Data'!B:B,0)),"")</f>
        <v>2</v>
      </c>
      <c r="P248" s="16">
        <f t="array" ref="P248">IFERROR(INDEX('18-19 ELPAC Data'!H:H,MATCH(D248,'18-19 ELPAC Data'!B:B,0)),"")</f>
        <v>1</v>
      </c>
      <c r="Q248" s="16">
        <f t="array" ref="Q248">IFERROR(INDEX('18-19 ELPAC Data'!J:J,MATCH(D248,'18-19 ELPAC Data'!B:B,0)),"")</f>
        <v>2</v>
      </c>
      <c r="R248" s="16">
        <f t="array" ref="R248">IFERROR(INDEX('18-19 ELPAC Data'!L:L,MATCH(D248,'18-19 ELPAC Data'!B:B,0)),"")</f>
        <v>3</v>
      </c>
      <c r="S248" s="16" t="s">
        <v>65</v>
      </c>
      <c r="T248" s="17" t="str">
        <f t="shared" si="0"/>
        <v/>
      </c>
      <c r="U248" s="24" t="s">
        <v>66</v>
      </c>
      <c r="V248" s="19" t="str">
        <f t="shared" si="1"/>
        <v>No</v>
      </c>
      <c r="W248" s="19" t="str">
        <f t="shared" si="2"/>
        <v>No</v>
      </c>
      <c r="X248" s="20" t="str">
        <f t="shared" si="3"/>
        <v>No</v>
      </c>
      <c r="Y248" s="25">
        <f t="array" ref="Y248">IF(OR(ISBLANK(Z248),Z248="N/A"),"",INDEX('ICA 20-21 ELA'!D:D,MATCH(D248,'ICA 20-21 ELA'!A:A,0)))</f>
        <v>44083</v>
      </c>
      <c r="Z248" s="21">
        <v>2466</v>
      </c>
      <c r="AA248" s="21">
        <v>-101</v>
      </c>
      <c r="AB248" s="16" t="str">
        <f t="shared" si="4"/>
        <v>No</v>
      </c>
      <c r="AC248" s="22" t="str">
        <f t="shared" si="5"/>
        <v>No</v>
      </c>
      <c r="AD248" s="26">
        <f t="array" ref="AD248">IF(ISBLANK(AE248),"",INDEX(WPAData!F:F,MATCH(C248,WPAData!A:A,0)))</f>
        <v>44124</v>
      </c>
      <c r="AE248" s="24">
        <v>1</v>
      </c>
      <c r="AF248" s="19" t="str">
        <f t="shared" si="6"/>
        <v>No</v>
      </c>
      <c r="AG248" s="15" t="str">
        <f t="array" ref="AG248">IFERROR(INDEX(LastEngGrade!G:G,MATCH(D248,LastEngGrade!A:A,0)),"")</f>
        <v>B-</v>
      </c>
      <c r="AH248" s="16" t="str">
        <f t="array" ref="AH248">IFERROR(INDEX(LastEngGrade!C:C,MATCH(D248,LastEngGrade!A:A,0)),"")</f>
        <v>English I</v>
      </c>
      <c r="AI248" s="22" t="str">
        <f t="array" ref="AI248">IFERROR(INDEX(LastEngGrade!F:F,MATCH(D248,LastEngGrade!A:A,0)),"")</f>
        <v>P1</v>
      </c>
      <c r="AJ248" s="23">
        <f t="array" ref="AJ248">IFERROR(INDEX(CurrentYearGPA!C:C,MATCH(D248,CurrentYearGPA!B:B,0)),"")</f>
        <v>3.25</v>
      </c>
      <c r="AK248" s="23" t="str">
        <f t="shared" si="7"/>
        <v>No</v>
      </c>
    </row>
    <row r="249" spans="1:37" x14ac:dyDescent="0.2">
      <c r="A249" s="1" t="s">
        <v>71</v>
      </c>
      <c r="B249" s="1" t="s">
        <v>72</v>
      </c>
      <c r="C249" s="1">
        <v>12834</v>
      </c>
      <c r="D249" s="1">
        <v>5215804931</v>
      </c>
      <c r="E249" s="1" t="s">
        <v>320</v>
      </c>
      <c r="F249" s="12">
        <v>38933</v>
      </c>
      <c r="G249" s="13">
        <v>9</v>
      </c>
      <c r="H249" s="1">
        <v>1</v>
      </c>
      <c r="I249" s="14" t="str">
        <f t="array" ref="I249">INDEX('Language Codes'!B:B,MATCH(H249,'Language Codes'!A:A,0))</f>
        <v>Spanish</v>
      </c>
      <c r="J249" s="14" t="s">
        <v>65</v>
      </c>
      <c r="K249" s="15">
        <f t="array" ref="K249">IFERROR(INDEX('18-19 ELPAC Data'!C:C,MATCH(D249,'18-19 ELPAC Data'!B:B,0)),"")</f>
        <v>3</v>
      </c>
      <c r="L249" s="16" t="str">
        <f t="shared" si="8"/>
        <v>Spring 2019</v>
      </c>
      <c r="M249" s="16">
        <f t="array" ref="M249">IFERROR(INDEX('18-19 ELPAC Data'!N:N,MATCH(D249,'18-19 ELPAC Data'!B:B,0)),"")</f>
        <v>4</v>
      </c>
      <c r="N249" s="16">
        <f t="array" ref="N249">IFERROR(INDEX('18-19 ELPAC Data'!Q:Q,MATCH(D249,'18-19 ELPAC Data'!B:B,0)),"")</f>
        <v>2</v>
      </c>
      <c r="O249" s="16">
        <f t="array" ref="O249">IFERROR(INDEX('18-19 ELPAC Data'!F:F,MATCH(D249,'18-19 ELPAC Data'!B:B,0)),"")</f>
        <v>3</v>
      </c>
      <c r="P249" s="16">
        <f t="array" ref="P249">IFERROR(INDEX('18-19 ELPAC Data'!H:H,MATCH(D249,'18-19 ELPAC Data'!B:B,0)),"")</f>
        <v>3</v>
      </c>
      <c r="Q249" s="16">
        <f t="array" ref="Q249">IFERROR(INDEX('18-19 ELPAC Data'!J:J,MATCH(D249,'18-19 ELPAC Data'!B:B,0)),"")</f>
        <v>2</v>
      </c>
      <c r="R249" s="16">
        <f t="array" ref="R249">IFERROR(INDEX('18-19 ELPAC Data'!L:L,MATCH(D249,'18-19 ELPAC Data'!B:B,0)),"")</f>
        <v>2</v>
      </c>
      <c r="S249" s="16" t="s">
        <v>65</v>
      </c>
      <c r="T249" s="17" t="str">
        <f t="shared" si="0"/>
        <v/>
      </c>
      <c r="U249" s="24" t="s">
        <v>66</v>
      </c>
      <c r="V249" s="19" t="str">
        <f t="shared" si="1"/>
        <v>No</v>
      </c>
      <c r="W249" s="19" t="str">
        <f t="shared" si="2"/>
        <v>No</v>
      </c>
      <c r="X249" s="20" t="str">
        <f t="shared" si="3"/>
        <v>No</v>
      </c>
      <c r="Y249" s="21" t="str">
        <f t="array" ref="Y249">IF(OR(ISBLANK(Z249),Z249="N/A"),"",INDEX('ICA 20-21 ELA'!D:D,MATCH(D249,'ICA 20-21 ELA'!A:A,0)))</f>
        <v/>
      </c>
      <c r="Z249" s="16"/>
      <c r="AA249" s="16"/>
      <c r="AB249" s="16" t="str">
        <f t="shared" si="4"/>
        <v>No</v>
      </c>
      <c r="AC249" s="22" t="str">
        <f t="shared" si="5"/>
        <v>No</v>
      </c>
      <c r="AD249" s="19" t="str">
        <f t="array" ref="AD249">IF(ISBLANK(AE249),"",INDEX(WPAData!F:F,MATCH(C249,WPAData!A:A,0)))</f>
        <v/>
      </c>
      <c r="AE249" s="19"/>
      <c r="AF249" s="19" t="str">
        <f t="shared" si="6"/>
        <v>No</v>
      </c>
      <c r="AG249" s="15" t="str">
        <f t="array" ref="AG249">IFERROR(INDEX(LastEngGrade!G:G,MATCH(D249,LastEngGrade!A:A,0)),"")</f>
        <v>F+</v>
      </c>
      <c r="AH249" s="16" t="str">
        <f t="array" ref="AH249">IFERROR(INDEX(LastEngGrade!C:C,MATCH(D249,LastEngGrade!A:A,0)),"")</f>
        <v>English I</v>
      </c>
      <c r="AI249" s="22" t="str">
        <f t="array" ref="AI249">IFERROR(INDEX(LastEngGrade!F:F,MATCH(D249,LastEngGrade!A:A,0)),"")</f>
        <v>Q1</v>
      </c>
      <c r="AJ249" s="23">
        <f t="array" ref="AJ249">IFERROR(INDEX(CurrentYearGPA!C:C,MATCH(D249,CurrentYearGPA!B:B,0)),"")</f>
        <v>0.6</v>
      </c>
      <c r="AK249" s="23" t="str">
        <f t="shared" si="7"/>
        <v>No</v>
      </c>
    </row>
    <row r="250" spans="1:37" x14ac:dyDescent="0.2">
      <c r="A250" s="1" t="s">
        <v>62</v>
      </c>
      <c r="B250" s="1" t="s">
        <v>63</v>
      </c>
      <c r="C250" s="1">
        <v>13966</v>
      </c>
      <c r="D250" s="1">
        <v>8768670276</v>
      </c>
      <c r="E250" s="1" t="s">
        <v>321</v>
      </c>
      <c r="F250" s="12">
        <v>39837</v>
      </c>
      <c r="G250" s="13">
        <v>6</v>
      </c>
      <c r="H250" s="1">
        <v>1</v>
      </c>
      <c r="I250" s="14" t="str">
        <f t="array" ref="I250">INDEX('Language Codes'!B:B,MATCH(H250,'Language Codes'!A:A,0))</f>
        <v>Spanish</v>
      </c>
      <c r="J250" s="14" t="s">
        <v>65</v>
      </c>
      <c r="K250" s="15">
        <f t="array" ref="K250">IFERROR(INDEX('18-19 ELPAC Data'!C:C,MATCH(D250,'18-19 ELPAC Data'!B:B,0)),"")</f>
        <v>3</v>
      </c>
      <c r="L250" s="16" t="str">
        <f t="shared" si="8"/>
        <v>Spring 2019</v>
      </c>
      <c r="M250" s="16">
        <f t="array" ref="M250">IFERROR(INDEX('18-19 ELPAC Data'!N:N,MATCH(D250,'18-19 ELPAC Data'!B:B,0)),"")</f>
        <v>3</v>
      </c>
      <c r="N250" s="16">
        <f t="array" ref="N250">IFERROR(INDEX('18-19 ELPAC Data'!Q:Q,MATCH(D250,'18-19 ELPAC Data'!B:B,0)),"")</f>
        <v>2</v>
      </c>
      <c r="O250" s="16">
        <f t="array" ref="O250">IFERROR(INDEX('18-19 ELPAC Data'!F:F,MATCH(D250,'18-19 ELPAC Data'!B:B,0)),"")</f>
        <v>2</v>
      </c>
      <c r="P250" s="16">
        <f t="array" ref="P250">IFERROR(INDEX('18-19 ELPAC Data'!H:H,MATCH(D250,'18-19 ELPAC Data'!B:B,0)),"")</f>
        <v>2</v>
      </c>
      <c r="Q250" s="16">
        <f t="array" ref="Q250">IFERROR(INDEX('18-19 ELPAC Data'!J:J,MATCH(D250,'18-19 ELPAC Data'!B:B,0)),"")</f>
        <v>1</v>
      </c>
      <c r="R250" s="16">
        <f t="array" ref="R250">IFERROR(INDEX('18-19 ELPAC Data'!L:L,MATCH(D250,'18-19 ELPAC Data'!B:B,0)),"")</f>
        <v>2</v>
      </c>
      <c r="S250" s="16" t="s">
        <v>65</v>
      </c>
      <c r="T250" s="17" t="str">
        <f t="shared" si="0"/>
        <v/>
      </c>
      <c r="U250" s="18"/>
      <c r="V250" s="19" t="str">
        <f t="shared" si="1"/>
        <v>No</v>
      </c>
      <c r="W250" s="19" t="str">
        <f t="shared" si="2"/>
        <v>No</v>
      </c>
      <c r="X250" s="20" t="str">
        <f t="shared" si="3"/>
        <v>No</v>
      </c>
      <c r="Y250" s="21" t="str">
        <f t="array" ref="Y250">IF(OR(ISBLANK(Z250),Z250="N/A"),"",INDEX('ICA 20-21 ELA'!D:D,MATCH(D250,'ICA 20-21 ELA'!A:A,0)))</f>
        <v/>
      </c>
      <c r="Z250" s="21" t="s">
        <v>66</v>
      </c>
      <c r="AA250" s="21" t="s">
        <v>66</v>
      </c>
      <c r="AB250" s="16" t="str">
        <f t="shared" si="4"/>
        <v>No</v>
      </c>
      <c r="AC250" s="22" t="str">
        <f t="shared" si="5"/>
        <v>No</v>
      </c>
      <c r="AD250" s="19" t="str">
        <f t="array" ref="AD250">IF(ISBLANK(AE250),"",INDEX(WPAData!F:F,MATCH(C250,WPAData!A:A,0)))</f>
        <v/>
      </c>
      <c r="AE250" s="19"/>
      <c r="AF250" s="19" t="str">
        <f t="shared" si="6"/>
        <v>No</v>
      </c>
      <c r="AG250" s="15" t="str">
        <f t="array" ref="AG250">IFERROR(INDEX(LastEngGrade!G:G,MATCH(D250,LastEngGrade!A:A,0)),"")</f>
        <v>C-</v>
      </c>
      <c r="AH250" s="16" t="str">
        <f t="array" ref="AH250">IFERROR(INDEX(LastEngGrade!C:C,MATCH(D250,LastEngGrade!A:A,0)),"")</f>
        <v>Humanities 6</v>
      </c>
      <c r="AI250" s="22" t="str">
        <f t="array" ref="AI250">IFERROR(INDEX(LastEngGrade!F:F,MATCH(D250,LastEngGrade!A:A,0)),"")</f>
        <v>Q1</v>
      </c>
      <c r="AJ250" s="23">
        <f t="array" ref="AJ250">IFERROR(INDEX(CurrentYearGPA!C:C,MATCH(D250,CurrentYearGPA!B:B,0)),"")</f>
        <v>2</v>
      </c>
      <c r="AK250" s="23" t="str">
        <f t="shared" si="7"/>
        <v>No</v>
      </c>
    </row>
    <row r="251" spans="1:37" x14ac:dyDescent="0.2">
      <c r="A251" s="1" t="s">
        <v>71</v>
      </c>
      <c r="B251" s="1" t="s">
        <v>72</v>
      </c>
      <c r="C251" s="1">
        <v>92052</v>
      </c>
      <c r="D251" s="1">
        <v>2164534795</v>
      </c>
      <c r="E251" s="1" t="s">
        <v>322</v>
      </c>
      <c r="F251" s="12">
        <v>37441</v>
      </c>
      <c r="G251" s="13">
        <v>12</v>
      </c>
      <c r="H251" s="1">
        <v>1</v>
      </c>
      <c r="I251" s="14" t="str">
        <f t="array" ref="I251">INDEX('Language Codes'!B:B,MATCH(H251,'Language Codes'!A:A,0))</f>
        <v>Spanish</v>
      </c>
      <c r="J251" s="14" t="s">
        <v>65</v>
      </c>
      <c r="K251" s="15">
        <f t="array" ref="K251">IFERROR(INDEX('18-19 ELPAC Data'!C:C,MATCH(D251,'18-19 ELPAC Data'!B:B,0)),"")</f>
        <v>3</v>
      </c>
      <c r="L251" s="16" t="str">
        <f t="shared" si="8"/>
        <v>Spring 2019</v>
      </c>
      <c r="M251" s="16">
        <f t="array" ref="M251">IFERROR(INDEX('18-19 ELPAC Data'!N:N,MATCH(D251,'18-19 ELPAC Data'!B:B,0)),"")</f>
        <v>4</v>
      </c>
      <c r="N251" s="16">
        <f t="array" ref="N251">IFERROR(INDEX('18-19 ELPAC Data'!Q:Q,MATCH(D251,'18-19 ELPAC Data'!B:B,0)),"")</f>
        <v>3</v>
      </c>
      <c r="O251" s="16">
        <f t="array" ref="O251">IFERROR(INDEX('18-19 ELPAC Data'!F:F,MATCH(D251,'18-19 ELPAC Data'!B:B,0)),"")</f>
        <v>2</v>
      </c>
      <c r="P251" s="16">
        <f t="array" ref="P251">IFERROR(INDEX('18-19 ELPAC Data'!H:H,MATCH(D251,'18-19 ELPAC Data'!B:B,0)),"")</f>
        <v>3</v>
      </c>
      <c r="Q251" s="16">
        <f t="array" ref="Q251">IFERROR(INDEX('18-19 ELPAC Data'!J:J,MATCH(D251,'18-19 ELPAC Data'!B:B,0)),"")</f>
        <v>2</v>
      </c>
      <c r="R251" s="16">
        <f t="array" ref="R251">IFERROR(INDEX('18-19 ELPAC Data'!L:L,MATCH(D251,'18-19 ELPAC Data'!B:B,0)),"")</f>
        <v>2</v>
      </c>
      <c r="S251" s="16" t="s">
        <v>65</v>
      </c>
      <c r="T251" s="17" t="str">
        <f t="shared" si="0"/>
        <v/>
      </c>
      <c r="U251" s="24" t="s">
        <v>66</v>
      </c>
      <c r="V251" s="19" t="str">
        <f t="shared" si="1"/>
        <v>No</v>
      </c>
      <c r="W251" s="19" t="str">
        <f t="shared" si="2"/>
        <v>No</v>
      </c>
      <c r="X251" s="20" t="str">
        <f t="shared" si="3"/>
        <v>No</v>
      </c>
      <c r="Y251" s="21" t="str">
        <f t="array" ref="Y251">IF(OR(ISBLANK(Z251),Z251="N/A"),"",INDEX('ICA 20-21 ELA'!D:D,MATCH(D251,'ICA 20-21 ELA'!A:A,0)))</f>
        <v/>
      </c>
      <c r="Z251" s="16"/>
      <c r="AA251" s="16"/>
      <c r="AB251" s="16" t="str">
        <f t="shared" si="4"/>
        <v>No</v>
      </c>
      <c r="AC251" s="22" t="str">
        <f t="shared" si="5"/>
        <v>No</v>
      </c>
      <c r="AD251" s="19" t="str">
        <f t="array" ref="AD251">IF(ISBLANK(AE251),"",INDEX(WPAData!F:F,MATCH(C251,WPAData!A:A,0)))</f>
        <v/>
      </c>
      <c r="AE251" s="19"/>
      <c r="AF251" s="19" t="str">
        <f t="shared" si="6"/>
        <v>No</v>
      </c>
      <c r="AG251" s="15" t="str">
        <f t="array" ref="AG251">IFERROR(INDEX(LastEngGrade!G:G,MATCH(D251,LastEngGrade!A:A,0)),"")</f>
        <v>C+</v>
      </c>
      <c r="AH251" s="16" t="str">
        <f t="array" ref="AH251">IFERROR(INDEX(LastEngGrade!C:C,MATCH(D251,LastEngGrade!A:A,0)),"")</f>
        <v>English IV ERWC</v>
      </c>
      <c r="AI251" s="22" t="str">
        <f t="array" ref="AI251">IFERROR(INDEX(LastEngGrade!F:F,MATCH(D251,LastEngGrade!A:A,0)),"")</f>
        <v>Q1</v>
      </c>
      <c r="AJ251" s="23">
        <f t="array" ref="AJ251">IFERROR(INDEX(CurrentYearGPA!C:C,MATCH(D251,CurrentYearGPA!B:B,0)),"")</f>
        <v>2.2999999999999998</v>
      </c>
      <c r="AK251" s="23" t="str">
        <f t="shared" si="7"/>
        <v>No</v>
      </c>
    </row>
    <row r="252" spans="1:37" x14ac:dyDescent="0.2">
      <c r="A252" s="1" t="s">
        <v>75</v>
      </c>
      <c r="B252" s="1" t="s">
        <v>76</v>
      </c>
      <c r="C252" s="1">
        <v>13090</v>
      </c>
      <c r="D252" s="1">
        <v>3447769050</v>
      </c>
      <c r="E252" s="1" t="s">
        <v>323</v>
      </c>
      <c r="F252" s="12">
        <v>39214</v>
      </c>
      <c r="G252" s="13">
        <v>8</v>
      </c>
      <c r="H252" s="1">
        <v>1</v>
      </c>
      <c r="I252" s="14" t="str">
        <f t="array" ref="I252">INDEX('Language Codes'!B:B,MATCH(H252,'Language Codes'!A:A,0))</f>
        <v>Spanish</v>
      </c>
      <c r="J252" s="14" t="s">
        <v>65</v>
      </c>
      <c r="K252" s="15">
        <f t="array" ref="K252">IFERROR(INDEX('18-19 ELPAC Data'!C:C,MATCH(D252,'18-19 ELPAC Data'!B:B,0)),"")</f>
        <v>4</v>
      </c>
      <c r="L252" s="16" t="str">
        <f t="shared" si="8"/>
        <v>Spring 2019</v>
      </c>
      <c r="M252" s="16">
        <f t="array" ref="M252">IFERROR(INDEX('18-19 ELPAC Data'!N:N,MATCH(D252,'18-19 ELPAC Data'!B:B,0)),"")</f>
        <v>4</v>
      </c>
      <c r="N252" s="16">
        <f t="array" ref="N252">IFERROR(INDEX('18-19 ELPAC Data'!Q:Q,MATCH(D252,'18-19 ELPAC Data'!B:B,0)),"")</f>
        <v>2</v>
      </c>
      <c r="O252" s="16">
        <f t="array" ref="O252">IFERROR(INDEX('18-19 ELPAC Data'!F:F,MATCH(D252,'18-19 ELPAC Data'!B:B,0)),"")</f>
        <v>3</v>
      </c>
      <c r="P252" s="16">
        <f t="array" ref="P252">IFERROR(INDEX('18-19 ELPAC Data'!H:H,MATCH(D252,'18-19 ELPAC Data'!B:B,0)),"")</f>
        <v>3</v>
      </c>
      <c r="Q252" s="16">
        <f t="array" ref="Q252">IFERROR(INDEX('18-19 ELPAC Data'!J:J,MATCH(D252,'18-19 ELPAC Data'!B:B,0)),"")</f>
        <v>2</v>
      </c>
      <c r="R252" s="16">
        <f t="array" ref="R252">IFERROR(INDEX('18-19 ELPAC Data'!L:L,MATCH(D252,'18-19 ELPAC Data'!B:B,0)),"")</f>
        <v>2</v>
      </c>
      <c r="S252" s="16" t="s">
        <v>65</v>
      </c>
      <c r="T252" s="17" t="str">
        <f t="shared" si="0"/>
        <v>Fall 20-21</v>
      </c>
      <c r="U252" s="24">
        <v>211</v>
      </c>
      <c r="V252" s="19" t="str">
        <f t="shared" si="1"/>
        <v>No</v>
      </c>
      <c r="W252" s="19" t="str">
        <f t="shared" si="2"/>
        <v>No</v>
      </c>
      <c r="X252" s="20" t="str">
        <f t="shared" si="3"/>
        <v>No</v>
      </c>
      <c r="Y252" s="21" t="str">
        <f t="array" ref="Y252">IF(OR(ISBLANK(Z252),Z252="N/A"),"",INDEX('ICA 20-21 ELA'!D:D,MATCH(D252,'ICA 20-21 ELA'!A:A,0)))</f>
        <v/>
      </c>
      <c r="Z252" s="21" t="s">
        <v>66</v>
      </c>
      <c r="AA252" s="21" t="s">
        <v>66</v>
      </c>
      <c r="AB252" s="16" t="str">
        <f t="shared" si="4"/>
        <v>No</v>
      </c>
      <c r="AC252" s="22" t="str">
        <f t="shared" si="5"/>
        <v>No</v>
      </c>
      <c r="AD252" s="19" t="str">
        <f t="array" ref="AD252">IF(ISBLANK(AE252),"",INDEX(WPAData!F:F,MATCH(C252,WPAData!A:A,0)))</f>
        <v/>
      </c>
      <c r="AE252" s="19"/>
      <c r="AF252" s="19" t="str">
        <f t="shared" si="6"/>
        <v>No</v>
      </c>
      <c r="AG252" s="15" t="str">
        <f t="array" ref="AG252">IFERROR(INDEX(LastEngGrade!G:G,MATCH(D252,LastEngGrade!A:A,0)),"")</f>
        <v>F</v>
      </c>
      <c r="AH252" s="16" t="str">
        <f t="array" ref="AH252">IFERROR(INDEX(LastEngGrade!C:C,MATCH(D252,LastEngGrade!A:A,0)),"")</f>
        <v>Humanities 8</v>
      </c>
      <c r="AI252" s="22" t="str">
        <f t="array" ref="AI252">IFERROR(INDEX(LastEngGrade!F:F,MATCH(D252,LastEngGrade!A:A,0)),"")</f>
        <v>Q1</v>
      </c>
      <c r="AJ252" s="23">
        <f t="array" ref="AJ252">IFERROR(INDEX(CurrentYearGPA!C:C,MATCH(D252,CurrentYearGPA!B:B,0)),"")</f>
        <v>0</v>
      </c>
      <c r="AK252" s="23" t="str">
        <f t="shared" si="7"/>
        <v>No</v>
      </c>
    </row>
    <row r="253" spans="1:37" x14ac:dyDescent="0.2">
      <c r="A253" s="1" t="s">
        <v>71</v>
      </c>
      <c r="B253" s="1" t="s">
        <v>72</v>
      </c>
      <c r="C253" s="1">
        <v>14033</v>
      </c>
      <c r="D253" s="1">
        <v>4968314842</v>
      </c>
      <c r="E253" s="1" t="s">
        <v>324</v>
      </c>
      <c r="F253" s="27">
        <v>37986</v>
      </c>
      <c r="G253" s="13">
        <v>12</v>
      </c>
      <c r="H253" s="1">
        <v>1</v>
      </c>
      <c r="I253" s="14" t="str">
        <f t="array" ref="I253">INDEX('Language Codes'!B:B,MATCH(H253,'Language Codes'!A:A,0))</f>
        <v>Spanish</v>
      </c>
      <c r="J253" s="14" t="s">
        <v>65</v>
      </c>
      <c r="K253" s="15" t="str">
        <f t="array" ref="K253">IFERROR(INDEX('18-19 ELPAC Data'!C:C,MATCH(D253,'18-19 ELPAC Data'!B:B,0)),"")</f>
        <v/>
      </c>
      <c r="L253" s="16" t="str">
        <f t="shared" si="8"/>
        <v/>
      </c>
      <c r="M253" s="16">
        <f t="array" ref="M253">IFERROR(INDEX('18-19 ELPAC Data'!N:N,MATCH(D253,'18-19 ELPAC Data'!B:B,0)),"")</f>
        <v>0</v>
      </c>
      <c r="N253" s="16">
        <f t="array" ref="N253">IFERROR(INDEX('18-19 ELPAC Data'!Q:Q,MATCH(D253,'18-19 ELPAC Data'!B:B,0)),"")</f>
        <v>0</v>
      </c>
      <c r="O253" s="16" t="str">
        <f t="array" ref="O253">IFERROR(INDEX('18-19 ELPAC Data'!F:F,MATCH(D253,'18-19 ELPAC Data'!B:B,0)),"")</f>
        <v/>
      </c>
      <c r="P253" s="16" t="str">
        <f t="array" ref="P253">IFERROR(INDEX('18-19 ELPAC Data'!H:H,MATCH(D253,'18-19 ELPAC Data'!B:B,0)),"")</f>
        <v/>
      </c>
      <c r="Q253" s="16" t="str">
        <f t="array" ref="Q253">IFERROR(INDEX('18-19 ELPAC Data'!J:J,MATCH(D253,'18-19 ELPAC Data'!B:B,0)),"")</f>
        <v/>
      </c>
      <c r="R253" s="16" t="str">
        <f t="array" ref="R253">IFERROR(INDEX('18-19 ELPAC Data'!L:L,MATCH(D253,'18-19 ELPAC Data'!B:B,0)),"")</f>
        <v/>
      </c>
      <c r="S253" s="16" t="s">
        <v>65</v>
      </c>
      <c r="T253" s="17" t="str">
        <f t="shared" si="0"/>
        <v/>
      </c>
      <c r="U253" s="24" t="s">
        <v>66</v>
      </c>
      <c r="V253" s="19" t="str">
        <f t="shared" si="1"/>
        <v>No</v>
      </c>
      <c r="W253" s="19" t="str">
        <f t="shared" si="2"/>
        <v>No</v>
      </c>
      <c r="X253" s="20" t="str">
        <f t="shared" si="3"/>
        <v>No</v>
      </c>
      <c r="Y253" s="21" t="str">
        <f t="array" ref="Y253">IF(OR(ISBLANK(Z253),Z253="N/A"),"",INDEX('ICA 20-21 ELA'!D:D,MATCH(D253,'ICA 20-21 ELA'!A:A,0)))</f>
        <v/>
      </c>
      <c r="Z253" s="16"/>
      <c r="AA253" s="16"/>
      <c r="AB253" s="16" t="str">
        <f t="shared" si="4"/>
        <v>No</v>
      </c>
      <c r="AC253" s="22" t="str">
        <f t="shared" si="5"/>
        <v>No</v>
      </c>
      <c r="AD253" s="26">
        <f t="array" ref="AD253">IF(ISBLANK(AE253),"",INDEX(WPAData!F:F,MATCH(C253,WPAData!A:A,0)))</f>
        <v>44120</v>
      </c>
      <c r="AE253" s="24">
        <v>1</v>
      </c>
      <c r="AF253" s="19" t="str">
        <f t="shared" si="6"/>
        <v>No</v>
      </c>
      <c r="AG253" s="15" t="str">
        <f t="array" ref="AG253">IFERROR(INDEX(LastEngGrade!G:G,MATCH(D253,LastEngGrade!A:A,0)),"")</f>
        <v>C</v>
      </c>
      <c r="AH253" s="16" t="str">
        <f t="array" ref="AH253">IFERROR(INDEX(LastEngGrade!C:C,MATCH(D253,LastEngGrade!A:A,0)),"")</f>
        <v>English IV ERWC</v>
      </c>
      <c r="AI253" s="22" t="str">
        <f t="array" ref="AI253">IFERROR(INDEX(LastEngGrade!F:F,MATCH(D253,LastEngGrade!A:A,0)),"")</f>
        <v>Q1</v>
      </c>
      <c r="AJ253" s="23">
        <f t="array" ref="AJ253">IFERROR(INDEX(CurrentYearGPA!C:C,MATCH(D253,CurrentYearGPA!B:B,0)),"")</f>
        <v>1.2</v>
      </c>
      <c r="AK253" s="23" t="str">
        <f t="shared" si="7"/>
        <v>No</v>
      </c>
    </row>
    <row r="254" spans="1:37" x14ac:dyDescent="0.2">
      <c r="A254" s="1" t="s">
        <v>62</v>
      </c>
      <c r="B254" s="1" t="s">
        <v>63</v>
      </c>
      <c r="C254" s="1">
        <v>12956</v>
      </c>
      <c r="D254" s="1">
        <v>5314454684</v>
      </c>
      <c r="E254" s="1" t="s">
        <v>325</v>
      </c>
      <c r="F254" s="12">
        <v>39247</v>
      </c>
      <c r="G254" s="13">
        <v>8</v>
      </c>
      <c r="H254" s="1">
        <v>1</v>
      </c>
      <c r="I254" s="14" t="str">
        <f t="array" ref="I254">INDEX('Language Codes'!B:B,MATCH(H254,'Language Codes'!A:A,0))</f>
        <v>Spanish</v>
      </c>
      <c r="J254" s="14" t="s">
        <v>78</v>
      </c>
      <c r="K254" s="15">
        <f t="array" ref="K254">IFERROR(INDEX('18-19 ELPAC Data'!C:C,MATCH(D254,'18-19 ELPAC Data'!B:B,0)),"")</f>
        <v>2</v>
      </c>
      <c r="L254" s="16" t="str">
        <f t="shared" si="8"/>
        <v>Spring 2019</v>
      </c>
      <c r="M254" s="16">
        <f t="array" ref="M254">IFERROR(INDEX('18-19 ELPAC Data'!N:N,MATCH(D254,'18-19 ELPAC Data'!B:B,0)),"")</f>
        <v>3</v>
      </c>
      <c r="N254" s="16">
        <f t="array" ref="N254">IFERROR(INDEX('18-19 ELPAC Data'!Q:Q,MATCH(D254,'18-19 ELPAC Data'!B:B,0)),"")</f>
        <v>1</v>
      </c>
      <c r="O254" s="16">
        <f t="array" ref="O254">IFERROR(INDEX('18-19 ELPAC Data'!F:F,MATCH(D254,'18-19 ELPAC Data'!B:B,0)),"")</f>
        <v>2</v>
      </c>
      <c r="P254" s="16">
        <f t="array" ref="P254">IFERROR(INDEX('18-19 ELPAC Data'!H:H,MATCH(D254,'18-19 ELPAC Data'!B:B,0)),"")</f>
        <v>2</v>
      </c>
      <c r="Q254" s="16">
        <f t="array" ref="Q254">IFERROR(INDEX('18-19 ELPAC Data'!J:J,MATCH(D254,'18-19 ELPAC Data'!B:B,0)),"")</f>
        <v>1</v>
      </c>
      <c r="R254" s="16">
        <f t="array" ref="R254">IFERROR(INDEX('18-19 ELPAC Data'!L:L,MATCH(D254,'18-19 ELPAC Data'!B:B,0)),"")</f>
        <v>2</v>
      </c>
      <c r="S254" s="16" t="s">
        <v>65</v>
      </c>
      <c r="T254" s="17" t="str">
        <f t="shared" si="0"/>
        <v/>
      </c>
      <c r="U254" s="18"/>
      <c r="V254" s="19" t="str">
        <f t="shared" si="1"/>
        <v>No</v>
      </c>
      <c r="W254" s="19" t="str">
        <f t="shared" si="2"/>
        <v>No</v>
      </c>
      <c r="X254" s="20" t="str">
        <f t="shared" si="3"/>
        <v>No</v>
      </c>
      <c r="Y254" s="21" t="str">
        <f t="array" ref="Y254">IF(OR(ISBLANK(Z254),Z254="N/A"),"",INDEX('ICA 20-21 ELA'!D:D,MATCH(D254,'ICA 20-21 ELA'!A:A,0)))</f>
        <v/>
      </c>
      <c r="Z254" s="21" t="s">
        <v>66</v>
      </c>
      <c r="AA254" s="21" t="s">
        <v>66</v>
      </c>
      <c r="AB254" s="16" t="str">
        <f t="shared" si="4"/>
        <v>No</v>
      </c>
      <c r="AC254" s="22" t="str">
        <f t="shared" si="5"/>
        <v>No</v>
      </c>
      <c r="AD254" s="19" t="str">
        <f t="array" ref="AD254">IF(ISBLANK(AE254),"",INDEX(WPAData!F:F,MATCH(C254,WPAData!A:A,0)))</f>
        <v/>
      </c>
      <c r="AE254" s="19"/>
      <c r="AF254" s="19" t="str">
        <f t="shared" si="6"/>
        <v>No</v>
      </c>
      <c r="AG254" s="15" t="str">
        <f t="array" ref="AG254">IFERROR(INDEX(LastEngGrade!G:G,MATCH(D254,LastEngGrade!A:A,0)),"")</f>
        <v>F+</v>
      </c>
      <c r="AH254" s="16" t="str">
        <f t="array" ref="AH254">IFERROR(INDEX(LastEngGrade!C:C,MATCH(D254,LastEngGrade!A:A,0)),"")</f>
        <v>Humanities 8</v>
      </c>
      <c r="AI254" s="22" t="str">
        <f t="array" ref="AI254">IFERROR(INDEX(LastEngGrade!F:F,MATCH(D254,LastEngGrade!A:A,0)),"")</f>
        <v>Q1</v>
      </c>
      <c r="AJ254" s="23">
        <f t="array" ref="AJ254">IFERROR(INDEX(CurrentYearGPA!C:C,MATCH(D254,CurrentYearGPA!B:B,0)),"")</f>
        <v>2</v>
      </c>
      <c r="AK254" s="23" t="str">
        <f t="shared" si="7"/>
        <v>No</v>
      </c>
    </row>
    <row r="255" spans="1:37" x14ac:dyDescent="0.2">
      <c r="A255" s="1" t="s">
        <v>68</v>
      </c>
      <c r="B255" s="1" t="s">
        <v>69</v>
      </c>
      <c r="C255" s="1">
        <v>90340</v>
      </c>
      <c r="D255" s="1">
        <v>7218421650</v>
      </c>
      <c r="E255" s="1" t="s">
        <v>326</v>
      </c>
      <c r="F255" s="12">
        <v>38507</v>
      </c>
      <c r="G255" s="13">
        <v>10</v>
      </c>
      <c r="H255" s="1">
        <v>1</v>
      </c>
      <c r="I255" s="14" t="str">
        <f t="array" ref="I255">INDEX('Language Codes'!B:B,MATCH(H255,'Language Codes'!A:A,0))</f>
        <v>Spanish</v>
      </c>
      <c r="J255" s="14" t="s">
        <v>65</v>
      </c>
      <c r="K255" s="15">
        <f t="array" ref="K255">IFERROR(INDEX('18-19 ELPAC Data'!C:C,MATCH(D255,'18-19 ELPAC Data'!B:B,0)),"")</f>
        <v>3</v>
      </c>
      <c r="L255" s="16" t="str">
        <f t="shared" si="8"/>
        <v>Spring 2019</v>
      </c>
      <c r="M255" s="16">
        <f t="array" ref="M255">IFERROR(INDEX('18-19 ELPAC Data'!N:N,MATCH(D255,'18-19 ELPAC Data'!B:B,0)),"")</f>
        <v>3</v>
      </c>
      <c r="N255" s="16">
        <f t="array" ref="N255">IFERROR(INDEX('18-19 ELPAC Data'!Q:Q,MATCH(D255,'18-19 ELPAC Data'!B:B,0)),"")</f>
        <v>2</v>
      </c>
      <c r="O255" s="16">
        <f t="array" ref="O255">IFERROR(INDEX('18-19 ELPAC Data'!F:F,MATCH(D255,'18-19 ELPAC Data'!B:B,0)),"")</f>
        <v>2</v>
      </c>
      <c r="P255" s="16">
        <f t="array" ref="P255">IFERROR(INDEX('18-19 ELPAC Data'!H:H,MATCH(D255,'18-19 ELPAC Data'!B:B,0)),"")</f>
        <v>2</v>
      </c>
      <c r="Q255" s="16">
        <f t="array" ref="Q255">IFERROR(INDEX('18-19 ELPAC Data'!J:J,MATCH(D255,'18-19 ELPAC Data'!B:B,0)),"")</f>
        <v>1</v>
      </c>
      <c r="R255" s="16">
        <f t="array" ref="R255">IFERROR(INDEX('18-19 ELPAC Data'!L:L,MATCH(D255,'18-19 ELPAC Data'!B:B,0)),"")</f>
        <v>2</v>
      </c>
      <c r="S255" s="16" t="s">
        <v>65</v>
      </c>
      <c r="T255" s="17" t="str">
        <f t="shared" si="0"/>
        <v/>
      </c>
      <c r="U255" s="24" t="s">
        <v>66</v>
      </c>
      <c r="V255" s="19" t="str">
        <f t="shared" si="1"/>
        <v>No</v>
      </c>
      <c r="W255" s="19" t="str">
        <f t="shared" si="2"/>
        <v>No</v>
      </c>
      <c r="X255" s="20" t="str">
        <f t="shared" si="3"/>
        <v>No</v>
      </c>
      <c r="Y255" s="25">
        <f t="array" ref="Y255">IF(OR(ISBLANK(Z255),Z255="N/A"),"",INDEX('ICA 20-21 ELA'!D:D,MATCH(D255,'ICA 20-21 ELA'!A:A,0)))</f>
        <v>44089</v>
      </c>
      <c r="Z255" s="21">
        <v>2503</v>
      </c>
      <c r="AA255" s="21">
        <v>-68</v>
      </c>
      <c r="AB255" s="16" t="str">
        <f t="shared" si="4"/>
        <v>No</v>
      </c>
      <c r="AC255" s="22" t="str">
        <f t="shared" si="5"/>
        <v>No</v>
      </c>
      <c r="AD255" s="26">
        <f t="array" ref="AD255">IF(ISBLANK(AE255),"",INDEX(WPAData!F:F,MATCH(C255,WPAData!A:A,0)))</f>
        <v>44120</v>
      </c>
      <c r="AE255" s="24">
        <v>1</v>
      </c>
      <c r="AF255" s="19" t="str">
        <f t="shared" si="6"/>
        <v>No</v>
      </c>
      <c r="AG255" s="15" t="str">
        <f t="array" ref="AG255">IFERROR(INDEX(LastEngGrade!G:G,MATCH(D255,LastEngGrade!A:A,0)),"")</f>
        <v>F</v>
      </c>
      <c r="AH255" s="16" t="str">
        <f t="array" ref="AH255">IFERROR(INDEX(LastEngGrade!C:C,MATCH(D255,LastEngGrade!A:A,0)),"")</f>
        <v>Creative Writing</v>
      </c>
      <c r="AI255" s="22" t="str">
        <f t="array" ref="AI255">IFERROR(INDEX(LastEngGrade!F:F,MATCH(D255,LastEngGrade!A:A,0)),"")</f>
        <v>P1</v>
      </c>
      <c r="AJ255" s="23">
        <f t="array" ref="AJ255">IFERROR(INDEX(CurrentYearGPA!C:C,MATCH(D255,CurrentYearGPA!B:B,0)),"")</f>
        <v>0</v>
      </c>
      <c r="AK255" s="23" t="str">
        <f t="shared" si="7"/>
        <v>No</v>
      </c>
    </row>
    <row r="256" spans="1:37" x14ac:dyDescent="0.2">
      <c r="A256" s="1" t="s">
        <v>62</v>
      </c>
      <c r="B256" s="1" t="s">
        <v>63</v>
      </c>
      <c r="C256" s="1">
        <v>13756</v>
      </c>
      <c r="D256" s="1">
        <v>3037921198</v>
      </c>
      <c r="E256" s="1" t="s">
        <v>327</v>
      </c>
      <c r="F256" s="12">
        <v>39721</v>
      </c>
      <c r="G256" s="13">
        <v>7</v>
      </c>
      <c r="H256" s="1">
        <v>1</v>
      </c>
      <c r="I256" s="14" t="str">
        <f t="array" ref="I256">INDEX('Language Codes'!B:B,MATCH(H256,'Language Codes'!A:A,0))</f>
        <v>Spanish</v>
      </c>
      <c r="J256" s="14" t="s">
        <v>65</v>
      </c>
      <c r="K256" s="15">
        <f t="array" ref="K256">IFERROR(INDEX('18-19 ELPAC Data'!C:C,MATCH(D256,'18-19 ELPAC Data'!B:B,0)),"")</f>
        <v>4</v>
      </c>
      <c r="L256" s="16" t="str">
        <f t="shared" si="8"/>
        <v>Spring 2019</v>
      </c>
      <c r="M256" s="16">
        <f t="array" ref="M256">IFERROR(INDEX('18-19 ELPAC Data'!N:N,MATCH(D256,'18-19 ELPAC Data'!B:B,0)),"")</f>
        <v>4</v>
      </c>
      <c r="N256" s="16">
        <f t="array" ref="N256">IFERROR(INDEX('18-19 ELPAC Data'!Q:Q,MATCH(D256,'18-19 ELPAC Data'!B:B,0)),"")</f>
        <v>2</v>
      </c>
      <c r="O256" s="16">
        <f t="array" ref="O256">IFERROR(INDEX('18-19 ELPAC Data'!F:F,MATCH(D256,'18-19 ELPAC Data'!B:B,0)),"")</f>
        <v>3</v>
      </c>
      <c r="P256" s="16">
        <f t="array" ref="P256">IFERROR(INDEX('18-19 ELPAC Data'!H:H,MATCH(D256,'18-19 ELPAC Data'!B:B,0)),"")</f>
        <v>3</v>
      </c>
      <c r="Q256" s="16">
        <f t="array" ref="Q256">IFERROR(INDEX('18-19 ELPAC Data'!J:J,MATCH(D256,'18-19 ELPAC Data'!B:B,0)),"")</f>
        <v>2</v>
      </c>
      <c r="R256" s="16">
        <f t="array" ref="R256">IFERROR(INDEX('18-19 ELPAC Data'!L:L,MATCH(D256,'18-19 ELPAC Data'!B:B,0)),"")</f>
        <v>2</v>
      </c>
      <c r="S256" s="16" t="s">
        <v>65</v>
      </c>
      <c r="T256" s="17" t="str">
        <f t="shared" si="0"/>
        <v>Fall 20-21</v>
      </c>
      <c r="U256" s="24">
        <v>196</v>
      </c>
      <c r="V256" s="19" t="str">
        <f t="shared" si="1"/>
        <v>No</v>
      </c>
      <c r="W256" s="19" t="str">
        <f t="shared" si="2"/>
        <v>No</v>
      </c>
      <c r="X256" s="20" t="str">
        <f t="shared" si="3"/>
        <v>No</v>
      </c>
      <c r="Y256" s="21" t="str">
        <f t="array" ref="Y256">IF(OR(ISBLANK(Z256),Z256="N/A"),"",INDEX('ICA 20-21 ELA'!D:D,MATCH(D256,'ICA 20-21 ELA'!A:A,0)))</f>
        <v/>
      </c>
      <c r="Z256" s="21" t="s">
        <v>66</v>
      </c>
      <c r="AA256" s="21" t="s">
        <v>66</v>
      </c>
      <c r="AB256" s="16" t="str">
        <f t="shared" si="4"/>
        <v>No</v>
      </c>
      <c r="AC256" s="22" t="str">
        <f t="shared" si="5"/>
        <v>No</v>
      </c>
      <c r="AD256" s="19" t="str">
        <f t="array" ref="AD256">IF(ISBLANK(AE256),"",INDEX(WPAData!F:F,MATCH(C256,WPAData!A:A,0)))</f>
        <v/>
      </c>
      <c r="AE256" s="19"/>
      <c r="AF256" s="19" t="str">
        <f t="shared" si="6"/>
        <v>No</v>
      </c>
      <c r="AG256" s="15" t="str">
        <f t="array" ref="AG256">IFERROR(INDEX(LastEngGrade!G:G,MATCH(D256,LastEngGrade!A:A,0)),"")</f>
        <v>C+</v>
      </c>
      <c r="AH256" s="16" t="str">
        <f t="array" ref="AH256">IFERROR(INDEX(LastEngGrade!C:C,MATCH(D256,LastEngGrade!A:A,0)),"")</f>
        <v>Humanities 7</v>
      </c>
      <c r="AI256" s="22" t="str">
        <f t="array" ref="AI256">IFERROR(INDEX(LastEngGrade!F:F,MATCH(D256,LastEngGrade!A:A,0)),"")</f>
        <v>Q1</v>
      </c>
      <c r="AJ256" s="23">
        <f t="array" ref="AJ256">IFERROR(INDEX(CurrentYearGPA!C:C,MATCH(D256,CurrentYearGPA!B:B,0)),"")</f>
        <v>2.33</v>
      </c>
      <c r="AK256" s="23" t="str">
        <f t="shared" si="7"/>
        <v>No</v>
      </c>
    </row>
    <row r="257" spans="1:37" x14ac:dyDescent="0.2">
      <c r="A257" s="1" t="s">
        <v>62</v>
      </c>
      <c r="B257" s="1" t="s">
        <v>63</v>
      </c>
      <c r="C257" s="1">
        <v>12946</v>
      </c>
      <c r="D257" s="1">
        <v>7533785215</v>
      </c>
      <c r="E257" s="1" t="s">
        <v>328</v>
      </c>
      <c r="F257" s="12">
        <v>39448</v>
      </c>
      <c r="G257" s="13">
        <v>7</v>
      </c>
      <c r="H257" s="1">
        <v>1</v>
      </c>
      <c r="I257" s="14" t="str">
        <f t="array" ref="I257">INDEX('Language Codes'!B:B,MATCH(H257,'Language Codes'!A:A,0))</f>
        <v>Spanish</v>
      </c>
      <c r="J257" s="14" t="s">
        <v>65</v>
      </c>
      <c r="K257" s="15">
        <f t="array" ref="K257">IFERROR(INDEX('18-19 ELPAC Data'!C:C,MATCH(D257,'18-19 ELPAC Data'!B:B,0)),"")</f>
        <v>2</v>
      </c>
      <c r="L257" s="16" t="str">
        <f t="shared" si="8"/>
        <v>Spring 2019</v>
      </c>
      <c r="M257" s="16">
        <f t="array" ref="M257">IFERROR(INDEX('18-19 ELPAC Data'!N:N,MATCH(D257,'18-19 ELPAC Data'!B:B,0)),"")</f>
        <v>3</v>
      </c>
      <c r="N257" s="16">
        <f t="array" ref="N257">IFERROR(INDEX('18-19 ELPAC Data'!Q:Q,MATCH(D257,'18-19 ELPAC Data'!B:B,0)),"")</f>
        <v>2</v>
      </c>
      <c r="O257" s="16">
        <f t="array" ref="O257">IFERROR(INDEX('18-19 ELPAC Data'!F:F,MATCH(D257,'18-19 ELPAC Data'!B:B,0)),"")</f>
        <v>2</v>
      </c>
      <c r="P257" s="16">
        <f t="array" ref="P257">IFERROR(INDEX('18-19 ELPAC Data'!H:H,MATCH(D257,'18-19 ELPAC Data'!B:B,0)),"")</f>
        <v>2</v>
      </c>
      <c r="Q257" s="16">
        <f t="array" ref="Q257">IFERROR(INDEX('18-19 ELPAC Data'!J:J,MATCH(D257,'18-19 ELPAC Data'!B:B,0)),"")</f>
        <v>1</v>
      </c>
      <c r="R257" s="16">
        <f t="array" ref="R257">IFERROR(INDEX('18-19 ELPAC Data'!L:L,MATCH(D257,'18-19 ELPAC Data'!B:B,0)),"")</f>
        <v>2</v>
      </c>
      <c r="S257" s="16" t="s">
        <v>65</v>
      </c>
      <c r="T257" s="17" t="str">
        <f t="shared" si="0"/>
        <v>Fall 20-21</v>
      </c>
      <c r="U257" s="24">
        <v>180</v>
      </c>
      <c r="V257" s="19" t="str">
        <f t="shared" si="1"/>
        <v>No</v>
      </c>
      <c r="W257" s="19" t="str">
        <f t="shared" si="2"/>
        <v>No</v>
      </c>
      <c r="X257" s="20" t="str">
        <f t="shared" si="3"/>
        <v>No</v>
      </c>
      <c r="Y257" s="21" t="str">
        <f t="array" ref="Y257">IF(OR(ISBLANK(Z257),Z257="N/A"),"",INDEX('ICA 20-21 ELA'!D:D,MATCH(D257,'ICA 20-21 ELA'!A:A,0)))</f>
        <v/>
      </c>
      <c r="Z257" s="21" t="s">
        <v>66</v>
      </c>
      <c r="AA257" s="21" t="s">
        <v>66</v>
      </c>
      <c r="AB257" s="16" t="str">
        <f t="shared" si="4"/>
        <v>No</v>
      </c>
      <c r="AC257" s="22" t="str">
        <f t="shared" si="5"/>
        <v>No</v>
      </c>
      <c r="AD257" s="19" t="str">
        <f t="array" ref="AD257">IF(ISBLANK(AE257),"",INDEX(WPAData!F:F,MATCH(C257,WPAData!A:A,0)))</f>
        <v/>
      </c>
      <c r="AE257" s="19"/>
      <c r="AF257" s="19" t="str">
        <f t="shared" si="6"/>
        <v>No</v>
      </c>
      <c r="AG257" s="15" t="str">
        <f t="array" ref="AG257">IFERROR(INDEX(LastEngGrade!G:G,MATCH(D257,LastEngGrade!A:A,0)),"")</f>
        <v>F</v>
      </c>
      <c r="AH257" s="16" t="str">
        <f t="array" ref="AH257">IFERROR(INDEX(LastEngGrade!C:C,MATCH(D257,LastEngGrade!A:A,0)),"")</f>
        <v>Humanities 7</v>
      </c>
      <c r="AI257" s="22" t="str">
        <f t="array" ref="AI257">IFERROR(INDEX(LastEngGrade!F:F,MATCH(D257,LastEngGrade!A:A,0)),"")</f>
        <v>Q1</v>
      </c>
      <c r="AJ257" s="23">
        <f t="array" ref="AJ257">IFERROR(INDEX(CurrentYearGPA!C:C,MATCH(D257,CurrentYearGPA!B:B,0)),"")</f>
        <v>0.33</v>
      </c>
      <c r="AK257" s="23" t="str">
        <f t="shared" si="7"/>
        <v>No</v>
      </c>
    </row>
    <row r="258" spans="1:37" x14ac:dyDescent="0.2">
      <c r="A258" s="1" t="s">
        <v>68</v>
      </c>
      <c r="B258" s="1" t="s">
        <v>69</v>
      </c>
      <c r="C258" s="1">
        <v>14908</v>
      </c>
      <c r="D258" s="1">
        <v>4192177320</v>
      </c>
      <c r="E258" s="1" t="s">
        <v>329</v>
      </c>
      <c r="F258" s="12">
        <v>38108</v>
      </c>
      <c r="G258" s="13">
        <v>11</v>
      </c>
      <c r="H258" s="1">
        <v>1</v>
      </c>
      <c r="I258" s="14" t="str">
        <f t="array" ref="I258">INDEX('Language Codes'!B:B,MATCH(H258,'Language Codes'!A:A,0))</f>
        <v>Spanish</v>
      </c>
      <c r="J258" s="14" t="s">
        <v>65</v>
      </c>
      <c r="K258" s="15">
        <f t="array" ref="K258">IFERROR(INDEX('18-19 ELPAC Data'!C:C,MATCH(D258,'18-19 ELPAC Data'!B:B,0)),"")</f>
        <v>3</v>
      </c>
      <c r="L258" s="16" t="str">
        <f t="shared" si="8"/>
        <v>Spring 2019</v>
      </c>
      <c r="M258" s="16">
        <f t="array" ref="M258">IFERROR(INDEX('18-19 ELPAC Data'!N:N,MATCH(D258,'18-19 ELPAC Data'!B:B,0)),"")</f>
        <v>4</v>
      </c>
      <c r="N258" s="16">
        <f t="array" ref="N258">IFERROR(INDEX('18-19 ELPAC Data'!Q:Q,MATCH(D258,'18-19 ELPAC Data'!B:B,0)),"")</f>
        <v>3</v>
      </c>
      <c r="O258" s="16">
        <f t="array" ref="O258">IFERROR(INDEX('18-19 ELPAC Data'!F:F,MATCH(D258,'18-19 ELPAC Data'!B:B,0)),"")</f>
        <v>2</v>
      </c>
      <c r="P258" s="16">
        <f t="array" ref="P258">IFERROR(INDEX('18-19 ELPAC Data'!H:H,MATCH(D258,'18-19 ELPAC Data'!B:B,0)),"")</f>
        <v>3</v>
      </c>
      <c r="Q258" s="16">
        <f t="array" ref="Q258">IFERROR(INDEX('18-19 ELPAC Data'!J:J,MATCH(D258,'18-19 ELPAC Data'!B:B,0)),"")</f>
        <v>2</v>
      </c>
      <c r="R258" s="16">
        <f t="array" ref="R258">IFERROR(INDEX('18-19 ELPAC Data'!L:L,MATCH(D258,'18-19 ELPAC Data'!B:B,0)),"")</f>
        <v>2</v>
      </c>
      <c r="S258" s="16" t="s">
        <v>65</v>
      </c>
      <c r="T258" s="17" t="str">
        <f t="shared" si="0"/>
        <v/>
      </c>
      <c r="U258" s="24" t="s">
        <v>66</v>
      </c>
      <c r="V258" s="19" t="str">
        <f t="shared" si="1"/>
        <v>No</v>
      </c>
      <c r="W258" s="19" t="str">
        <f t="shared" si="2"/>
        <v>No</v>
      </c>
      <c r="X258" s="20" t="str">
        <f t="shared" si="3"/>
        <v>No</v>
      </c>
      <c r="Y258" s="25">
        <f t="array" ref="Y258">IF(OR(ISBLANK(Z258),Z258="N/A"),"",INDEX('ICA 20-21 ELA'!D:D,MATCH(D258,'ICA 20-21 ELA'!A:A,0)))</f>
        <v>44088</v>
      </c>
      <c r="Z258" s="21">
        <v>2489</v>
      </c>
      <c r="AA258" s="21">
        <v>-88</v>
      </c>
      <c r="AB258" s="16" t="str">
        <f t="shared" si="4"/>
        <v>No</v>
      </c>
      <c r="AC258" s="22" t="str">
        <f t="shared" si="5"/>
        <v>No</v>
      </c>
      <c r="AD258" s="19" t="str">
        <f t="array" ref="AD258">IF(ISBLANK(AE258),"",INDEX(WPAData!F:F,MATCH(C258,WPAData!A:A,0)))</f>
        <v/>
      </c>
      <c r="AE258" s="19"/>
      <c r="AF258" s="19" t="str">
        <f t="shared" si="6"/>
        <v>No</v>
      </c>
      <c r="AG258" s="15" t="str">
        <f t="array" ref="AG258">IFERROR(INDEX(LastEngGrade!G:G,MATCH(D258,LastEngGrade!A:A,0)),"")</f>
        <v>F</v>
      </c>
      <c r="AH258" s="16" t="str">
        <f t="array" ref="AH258">IFERROR(INDEX(LastEngGrade!C:C,MATCH(D258,LastEngGrade!A:A,0)),"")</f>
        <v>English III</v>
      </c>
      <c r="AI258" s="22" t="str">
        <f t="array" ref="AI258">IFERROR(INDEX(LastEngGrade!F:F,MATCH(D258,LastEngGrade!A:A,0)),"")</f>
        <v>P1</v>
      </c>
      <c r="AJ258" s="23">
        <f t="array" ref="AJ258">IFERROR(INDEX(CurrentYearGPA!C:C,MATCH(D258,CurrentYearGPA!B:B,0)),"")</f>
        <v>0</v>
      </c>
      <c r="AK258" s="23" t="str">
        <f t="shared" si="7"/>
        <v>No</v>
      </c>
    </row>
    <row r="259" spans="1:37" x14ac:dyDescent="0.2">
      <c r="A259" s="1" t="s">
        <v>68</v>
      </c>
      <c r="B259" s="1" t="s">
        <v>69</v>
      </c>
      <c r="C259" s="1">
        <v>13307</v>
      </c>
      <c r="D259" s="1">
        <v>7188306276</v>
      </c>
      <c r="E259" s="1" t="s">
        <v>330</v>
      </c>
      <c r="F259" s="12">
        <v>37663</v>
      </c>
      <c r="G259" s="13">
        <v>11</v>
      </c>
      <c r="H259" s="1">
        <v>1</v>
      </c>
      <c r="I259" s="14" t="str">
        <f t="array" ref="I259">INDEX('Language Codes'!B:B,MATCH(H259,'Language Codes'!A:A,0))</f>
        <v>Spanish</v>
      </c>
      <c r="J259" s="14" t="s">
        <v>78</v>
      </c>
      <c r="K259" s="15">
        <f t="array" ref="K259">IFERROR(INDEX('18-19 ELPAC Data'!C:C,MATCH(D259,'18-19 ELPAC Data'!B:B,0)),"")</f>
        <v>1</v>
      </c>
      <c r="L259" s="16" t="str">
        <f t="shared" si="8"/>
        <v>Spring 2019</v>
      </c>
      <c r="M259" s="16">
        <f t="array" ref="M259">IFERROR(INDEX('18-19 ELPAC Data'!N:N,MATCH(D259,'18-19 ELPAC Data'!B:B,0)),"")</f>
        <v>2</v>
      </c>
      <c r="N259" s="16">
        <f t="array" ref="N259">IFERROR(INDEX('18-19 ELPAC Data'!Q:Q,MATCH(D259,'18-19 ELPAC Data'!B:B,0)),"")</f>
        <v>1</v>
      </c>
      <c r="O259" s="16">
        <f t="array" ref="O259">IFERROR(INDEX('18-19 ELPAC Data'!F:F,MATCH(D259,'18-19 ELPAC Data'!B:B,0)),"")</f>
        <v>1</v>
      </c>
      <c r="P259" s="16">
        <f t="array" ref="P259">IFERROR(INDEX('18-19 ELPAC Data'!H:H,MATCH(D259,'18-19 ELPAC Data'!B:B,0)),"")</f>
        <v>3</v>
      </c>
      <c r="Q259" s="16">
        <f t="array" ref="Q259">IFERROR(INDEX('18-19 ELPAC Data'!J:J,MATCH(D259,'18-19 ELPAC Data'!B:B,0)),"")</f>
        <v>1</v>
      </c>
      <c r="R259" s="16">
        <f t="array" ref="R259">IFERROR(INDEX('18-19 ELPAC Data'!L:L,MATCH(D259,'18-19 ELPAC Data'!B:B,0)),"")</f>
        <v>1</v>
      </c>
      <c r="S259" s="16" t="s">
        <v>65</v>
      </c>
      <c r="T259" s="17" t="str">
        <f t="shared" si="0"/>
        <v/>
      </c>
      <c r="U259" s="24" t="s">
        <v>66</v>
      </c>
      <c r="V259" s="19" t="str">
        <f t="shared" si="1"/>
        <v>No</v>
      </c>
      <c r="W259" s="19" t="str">
        <f t="shared" si="2"/>
        <v>No</v>
      </c>
      <c r="X259" s="20" t="str">
        <f t="shared" si="3"/>
        <v>No</v>
      </c>
      <c r="Y259" s="21" t="str">
        <f t="array" ref="Y259">IF(OR(ISBLANK(Z259),Z259="N/A"),"",INDEX('ICA 20-21 ELA'!D:D,MATCH(D259,'ICA 20-21 ELA'!A:A,0)))</f>
        <v/>
      </c>
      <c r="Z259" s="16"/>
      <c r="AA259" s="16"/>
      <c r="AB259" s="16" t="str">
        <f t="shared" si="4"/>
        <v>No</v>
      </c>
      <c r="AC259" s="22" t="str">
        <f t="shared" si="5"/>
        <v>No</v>
      </c>
      <c r="AD259" s="26">
        <f t="array" ref="AD259">IF(ISBLANK(AE259),"",INDEX(WPAData!F:F,MATCH(C259,WPAData!A:A,0)))</f>
        <v>44132</v>
      </c>
      <c r="AE259" s="24">
        <v>1</v>
      </c>
      <c r="AF259" s="19" t="str">
        <f t="shared" si="6"/>
        <v>No</v>
      </c>
      <c r="AG259" s="15" t="str">
        <f t="array" ref="AG259">IFERROR(INDEX(LastEngGrade!G:G,MATCH(D259,LastEngGrade!A:A,0)),"")</f>
        <v>F</v>
      </c>
      <c r="AH259" s="16" t="str">
        <f t="array" ref="AH259">IFERROR(INDEX(LastEngGrade!C:C,MATCH(D259,LastEngGrade!A:A,0)),"")</f>
        <v>English II</v>
      </c>
      <c r="AI259" s="22" t="str">
        <f t="array" ref="AI259">IFERROR(INDEX(LastEngGrade!F:F,MATCH(D259,LastEngGrade!A:A,0)),"")</f>
        <v>P1</v>
      </c>
      <c r="AJ259" s="23">
        <f t="array" ref="AJ259">IFERROR(INDEX(CurrentYearGPA!C:C,MATCH(D259,CurrentYearGPA!B:B,0)),"")</f>
        <v>0</v>
      </c>
      <c r="AK259" s="23" t="str">
        <f t="shared" si="7"/>
        <v>No</v>
      </c>
    </row>
    <row r="260" spans="1:37" x14ac:dyDescent="0.2">
      <c r="A260" s="1" t="s">
        <v>75</v>
      </c>
      <c r="B260" s="1" t="s">
        <v>76</v>
      </c>
      <c r="C260" s="1">
        <v>14145</v>
      </c>
      <c r="D260" s="1">
        <v>1452502157</v>
      </c>
      <c r="E260" s="1" t="s">
        <v>331</v>
      </c>
      <c r="F260" s="12">
        <v>39961</v>
      </c>
      <c r="G260" s="13">
        <v>6</v>
      </c>
      <c r="H260" s="1">
        <v>1</v>
      </c>
      <c r="I260" s="14" t="str">
        <f t="array" ref="I260">INDEX('Language Codes'!B:B,MATCH(H260,'Language Codes'!A:A,0))</f>
        <v>Spanish</v>
      </c>
      <c r="J260" s="14" t="s">
        <v>65</v>
      </c>
      <c r="K260" s="15" t="str">
        <f t="array" ref="K260">IFERROR(INDEX('18-19 ELPAC Data'!C:C,MATCH(D260,'18-19 ELPAC Data'!B:B,0)),"")</f>
        <v/>
      </c>
      <c r="L260" s="16" t="str">
        <f t="shared" si="8"/>
        <v/>
      </c>
      <c r="M260" s="16">
        <f t="array" ref="M260">IFERROR(INDEX('18-19 ELPAC Data'!N:N,MATCH(D260,'18-19 ELPAC Data'!B:B,0)),"")</f>
        <v>0</v>
      </c>
      <c r="N260" s="16">
        <f t="array" ref="N260">IFERROR(INDEX('18-19 ELPAC Data'!Q:Q,MATCH(D260,'18-19 ELPAC Data'!B:B,0)),"")</f>
        <v>0</v>
      </c>
      <c r="O260" s="16" t="str">
        <f t="array" ref="O260">IFERROR(INDEX('18-19 ELPAC Data'!F:F,MATCH(D260,'18-19 ELPAC Data'!B:B,0)),"")</f>
        <v/>
      </c>
      <c r="P260" s="16" t="str">
        <f t="array" ref="P260">IFERROR(INDEX('18-19 ELPAC Data'!H:H,MATCH(D260,'18-19 ELPAC Data'!B:B,0)),"")</f>
        <v/>
      </c>
      <c r="Q260" s="16" t="str">
        <f t="array" ref="Q260">IFERROR(INDEX('18-19 ELPAC Data'!J:J,MATCH(D260,'18-19 ELPAC Data'!B:B,0)),"")</f>
        <v/>
      </c>
      <c r="R260" s="16" t="str">
        <f t="array" ref="R260">IFERROR(INDEX('18-19 ELPAC Data'!L:L,MATCH(D260,'18-19 ELPAC Data'!B:B,0)),"")</f>
        <v/>
      </c>
      <c r="S260" s="16" t="s">
        <v>65</v>
      </c>
      <c r="T260" s="17" t="str">
        <f t="shared" si="0"/>
        <v/>
      </c>
      <c r="U260" s="18"/>
      <c r="V260" s="19" t="str">
        <f t="shared" si="1"/>
        <v>No</v>
      </c>
      <c r="W260" s="19" t="str">
        <f t="shared" si="2"/>
        <v>No</v>
      </c>
      <c r="X260" s="20" t="str">
        <f t="shared" si="3"/>
        <v>No</v>
      </c>
      <c r="Y260" s="21" t="str">
        <f t="array" ref="Y260">IF(OR(ISBLANK(Z260),Z260="N/A"),"",INDEX('ICA 20-21 ELA'!D:D,MATCH(D260,'ICA 20-21 ELA'!A:A,0)))</f>
        <v/>
      </c>
      <c r="Z260" s="21" t="s">
        <v>66</v>
      </c>
      <c r="AA260" s="21" t="s">
        <v>66</v>
      </c>
      <c r="AB260" s="16" t="str">
        <f t="shared" si="4"/>
        <v>No</v>
      </c>
      <c r="AC260" s="22" t="str">
        <f t="shared" si="5"/>
        <v>No</v>
      </c>
      <c r="AD260" s="19" t="str">
        <f t="array" ref="AD260">IF(ISBLANK(AE260),"",INDEX(WPAData!F:F,MATCH(C260,WPAData!A:A,0)))</f>
        <v/>
      </c>
      <c r="AE260" s="19"/>
      <c r="AF260" s="19" t="str">
        <f t="shared" si="6"/>
        <v>No</v>
      </c>
      <c r="AG260" s="15" t="str">
        <f t="array" ref="AG260">IFERROR(INDEX(LastEngGrade!G:G,MATCH(D260,LastEngGrade!A:A,0)),"")</f>
        <v>B</v>
      </c>
      <c r="AH260" s="16" t="str">
        <f t="array" ref="AH260">IFERROR(INDEX(LastEngGrade!C:C,MATCH(D260,LastEngGrade!A:A,0)),"")</f>
        <v>Humanities 6</v>
      </c>
      <c r="AI260" s="22" t="str">
        <f t="array" ref="AI260">IFERROR(INDEX(LastEngGrade!F:F,MATCH(D260,LastEngGrade!A:A,0)),"")</f>
        <v>Q1</v>
      </c>
      <c r="AJ260" s="23">
        <f t="array" ref="AJ260">IFERROR(INDEX(CurrentYearGPA!C:C,MATCH(D260,CurrentYearGPA!B:B,0)),"")</f>
        <v>1.25</v>
      </c>
      <c r="AK260" s="23" t="str">
        <f t="shared" si="7"/>
        <v>No</v>
      </c>
    </row>
    <row r="261" spans="1:37" x14ac:dyDescent="0.2">
      <c r="A261" s="1" t="s">
        <v>71</v>
      </c>
      <c r="B261" s="1" t="s">
        <v>72</v>
      </c>
      <c r="C261" s="1">
        <v>93000049</v>
      </c>
      <c r="D261" s="1">
        <v>9153789142</v>
      </c>
      <c r="E261" s="1" t="s">
        <v>332</v>
      </c>
      <c r="F261" s="12">
        <v>38693</v>
      </c>
      <c r="G261" s="13">
        <v>9</v>
      </c>
      <c r="H261" s="1">
        <v>1</v>
      </c>
      <c r="I261" s="14" t="str">
        <f t="array" ref="I261">INDEX('Language Codes'!B:B,MATCH(H261,'Language Codes'!A:A,0))</f>
        <v>Spanish</v>
      </c>
      <c r="J261" s="14" t="s">
        <v>65</v>
      </c>
      <c r="K261" s="15">
        <f t="array" ref="K261">IFERROR(INDEX('18-19 ELPAC Data'!C:C,MATCH(D261,'18-19 ELPAC Data'!B:B,0)),"")</f>
        <v>3</v>
      </c>
      <c r="L261" s="16" t="str">
        <f t="shared" si="8"/>
        <v>Spring 2019</v>
      </c>
      <c r="M261" s="16">
        <f t="array" ref="M261">IFERROR(INDEX('18-19 ELPAC Data'!N:N,MATCH(D261,'18-19 ELPAC Data'!B:B,0)),"")</f>
        <v>4</v>
      </c>
      <c r="N261" s="16">
        <f t="array" ref="N261">IFERROR(INDEX('18-19 ELPAC Data'!Q:Q,MATCH(D261,'18-19 ELPAC Data'!B:B,0)),"")</f>
        <v>2</v>
      </c>
      <c r="O261" s="16">
        <f t="array" ref="O261">IFERROR(INDEX('18-19 ELPAC Data'!F:F,MATCH(D261,'18-19 ELPAC Data'!B:B,0)),"")</f>
        <v>3</v>
      </c>
      <c r="P261" s="16">
        <f t="array" ref="P261">IFERROR(INDEX('18-19 ELPAC Data'!H:H,MATCH(D261,'18-19 ELPAC Data'!B:B,0)),"")</f>
        <v>3</v>
      </c>
      <c r="Q261" s="16">
        <f t="array" ref="Q261">IFERROR(INDEX('18-19 ELPAC Data'!J:J,MATCH(D261,'18-19 ELPAC Data'!B:B,0)),"")</f>
        <v>1</v>
      </c>
      <c r="R261" s="16">
        <f t="array" ref="R261">IFERROR(INDEX('18-19 ELPAC Data'!L:L,MATCH(D261,'18-19 ELPAC Data'!B:B,0)),"")</f>
        <v>2</v>
      </c>
      <c r="S261" s="16" t="s">
        <v>65</v>
      </c>
      <c r="T261" s="17" t="str">
        <f t="shared" si="0"/>
        <v/>
      </c>
      <c r="U261" s="24" t="s">
        <v>66</v>
      </c>
      <c r="V261" s="19" t="str">
        <f t="shared" si="1"/>
        <v>No</v>
      </c>
      <c r="W261" s="19" t="str">
        <f t="shared" si="2"/>
        <v>No</v>
      </c>
      <c r="X261" s="20" t="str">
        <f t="shared" si="3"/>
        <v>No</v>
      </c>
      <c r="Y261" s="21" t="str">
        <f t="array" ref="Y261">IF(OR(ISBLANK(Z261),Z261="N/A"),"",INDEX('ICA 20-21 ELA'!D:D,MATCH(D261,'ICA 20-21 ELA'!A:A,0)))</f>
        <v/>
      </c>
      <c r="Z261" s="16"/>
      <c r="AA261" s="16"/>
      <c r="AB261" s="16" t="str">
        <f t="shared" si="4"/>
        <v>No</v>
      </c>
      <c r="AC261" s="22" t="str">
        <f t="shared" si="5"/>
        <v>No</v>
      </c>
      <c r="AD261" s="19" t="str">
        <f t="array" ref="AD261">IF(ISBLANK(AE261),"",INDEX(WPAData!F:F,MATCH(C261,WPAData!A:A,0)))</f>
        <v/>
      </c>
      <c r="AE261" s="19"/>
      <c r="AF261" s="19" t="str">
        <f t="shared" si="6"/>
        <v>No</v>
      </c>
      <c r="AG261" s="15" t="str">
        <f t="array" ref="AG261">IFERROR(INDEX(LastEngGrade!G:G,MATCH(D261,LastEngGrade!A:A,0)),"")</f>
        <v>F+</v>
      </c>
      <c r="AH261" s="16" t="str">
        <f t="array" ref="AH261">IFERROR(INDEX(LastEngGrade!C:C,MATCH(D261,LastEngGrade!A:A,0)),"")</f>
        <v>English I</v>
      </c>
      <c r="AI261" s="22" t="str">
        <f t="array" ref="AI261">IFERROR(INDEX(LastEngGrade!F:F,MATCH(D261,LastEngGrade!A:A,0)),"")</f>
        <v>Q1</v>
      </c>
      <c r="AJ261" s="23">
        <f t="array" ref="AJ261">IFERROR(INDEX(CurrentYearGPA!C:C,MATCH(D261,CurrentYearGPA!B:B,0)),"")</f>
        <v>0.2</v>
      </c>
      <c r="AK261" s="23" t="str">
        <f t="shared" si="7"/>
        <v>No</v>
      </c>
    </row>
    <row r="262" spans="1:37" x14ac:dyDescent="0.2">
      <c r="A262" s="1" t="s">
        <v>68</v>
      </c>
      <c r="B262" s="1" t="s">
        <v>69</v>
      </c>
      <c r="C262" s="1">
        <v>12302</v>
      </c>
      <c r="D262" s="1">
        <v>2191292245</v>
      </c>
      <c r="E262" s="1" t="s">
        <v>333</v>
      </c>
      <c r="F262" s="12">
        <v>38238</v>
      </c>
      <c r="G262" s="13">
        <v>10</v>
      </c>
      <c r="H262" s="1">
        <v>1</v>
      </c>
      <c r="I262" s="14" t="str">
        <f t="array" ref="I262">INDEX('Language Codes'!B:B,MATCH(H262,'Language Codes'!A:A,0))</f>
        <v>Spanish</v>
      </c>
      <c r="J262" s="14" t="s">
        <v>65</v>
      </c>
      <c r="K262" s="15">
        <f t="array" ref="K262">IFERROR(INDEX('18-19 ELPAC Data'!C:C,MATCH(D262,'18-19 ELPAC Data'!B:B,0)),"")</f>
        <v>4</v>
      </c>
      <c r="L262" s="16" t="str">
        <f t="shared" si="8"/>
        <v>Spring 2019</v>
      </c>
      <c r="M262" s="16">
        <f t="array" ref="M262">IFERROR(INDEX('18-19 ELPAC Data'!N:N,MATCH(D262,'18-19 ELPAC Data'!B:B,0)),"")</f>
        <v>4</v>
      </c>
      <c r="N262" s="16">
        <f t="array" ref="N262">IFERROR(INDEX('18-19 ELPAC Data'!Q:Q,MATCH(D262,'18-19 ELPAC Data'!B:B,0)),"")</f>
        <v>3</v>
      </c>
      <c r="O262" s="16">
        <f t="array" ref="O262">IFERROR(INDEX('18-19 ELPAC Data'!F:F,MATCH(D262,'18-19 ELPAC Data'!B:B,0)),"")</f>
        <v>2</v>
      </c>
      <c r="P262" s="16">
        <f t="array" ref="P262">IFERROR(INDEX('18-19 ELPAC Data'!H:H,MATCH(D262,'18-19 ELPAC Data'!B:B,0)),"")</f>
        <v>3</v>
      </c>
      <c r="Q262" s="16">
        <f t="array" ref="Q262">IFERROR(INDEX('18-19 ELPAC Data'!J:J,MATCH(D262,'18-19 ELPAC Data'!B:B,0)),"")</f>
        <v>2</v>
      </c>
      <c r="R262" s="16">
        <f t="array" ref="R262">IFERROR(INDEX('18-19 ELPAC Data'!L:L,MATCH(D262,'18-19 ELPAC Data'!B:B,0)),"")</f>
        <v>2</v>
      </c>
      <c r="S262" s="16" t="s">
        <v>65</v>
      </c>
      <c r="T262" s="17" t="str">
        <f t="shared" si="0"/>
        <v/>
      </c>
      <c r="U262" s="24" t="s">
        <v>66</v>
      </c>
      <c r="V262" s="19" t="str">
        <f t="shared" si="1"/>
        <v>No</v>
      </c>
      <c r="W262" s="19" t="str">
        <f t="shared" si="2"/>
        <v>No</v>
      </c>
      <c r="X262" s="20" t="str">
        <f t="shared" si="3"/>
        <v>No</v>
      </c>
      <c r="Y262" s="25">
        <f t="array" ref="Y262">IF(OR(ISBLANK(Z262),Z262="N/A"),"",INDEX('ICA 20-21 ELA'!D:D,MATCH(D262,'ICA 20-21 ELA'!A:A,0)))</f>
        <v>44097</v>
      </c>
      <c r="Z262" s="21">
        <v>2550</v>
      </c>
      <c r="AA262" s="21">
        <v>-21</v>
      </c>
      <c r="AB262" s="16" t="str">
        <f t="shared" si="4"/>
        <v>Yes</v>
      </c>
      <c r="AC262" s="22" t="str">
        <f t="shared" si="5"/>
        <v>No</v>
      </c>
      <c r="AD262" s="26">
        <f t="array" ref="AD262">IF(ISBLANK(AE262),"",INDEX(WPAData!F:F,MATCH(C262,WPAData!A:A,0)))</f>
        <v>44117</v>
      </c>
      <c r="AE262" s="24">
        <v>3</v>
      </c>
      <c r="AF262" s="19" t="str">
        <f t="shared" si="6"/>
        <v>Yes</v>
      </c>
      <c r="AG262" s="15" t="str">
        <f t="array" ref="AG262">IFERROR(INDEX(LastEngGrade!G:G,MATCH(D262,LastEngGrade!A:A,0)),"")</f>
        <v>C-</v>
      </c>
      <c r="AH262" s="16" t="str">
        <f t="array" ref="AH262">IFERROR(INDEX(LastEngGrade!C:C,MATCH(D262,LastEngGrade!A:A,0)),"")</f>
        <v>English II</v>
      </c>
      <c r="AI262" s="22" t="str">
        <f t="array" ref="AI262">IFERROR(INDEX(LastEngGrade!F:F,MATCH(D262,LastEngGrade!A:A,0)),"")</f>
        <v>P1</v>
      </c>
      <c r="AJ262" s="23">
        <f t="array" ref="AJ262">IFERROR(INDEX(CurrentYearGPA!C:C,MATCH(D262,CurrentYearGPA!B:B,0)),"")</f>
        <v>2.5</v>
      </c>
      <c r="AK262" s="23" t="str">
        <f t="shared" si="7"/>
        <v>Yes</v>
      </c>
    </row>
    <row r="263" spans="1:37" x14ac:dyDescent="0.2">
      <c r="A263" s="1" t="s">
        <v>68</v>
      </c>
      <c r="B263" s="1" t="s">
        <v>69</v>
      </c>
      <c r="C263" s="1">
        <v>13703</v>
      </c>
      <c r="D263" s="1">
        <v>7797291570</v>
      </c>
      <c r="E263" s="1" t="s">
        <v>334</v>
      </c>
      <c r="F263" s="12">
        <v>38427</v>
      </c>
      <c r="G263" s="13">
        <v>10</v>
      </c>
      <c r="H263" s="1">
        <v>1</v>
      </c>
      <c r="I263" s="14" t="str">
        <f t="array" ref="I263">INDEX('Language Codes'!B:B,MATCH(H263,'Language Codes'!A:A,0))</f>
        <v>Spanish</v>
      </c>
      <c r="J263" s="14" t="s">
        <v>78</v>
      </c>
      <c r="K263" s="15">
        <f t="array" ref="K263">IFERROR(INDEX('18-19 ELPAC Data'!C:C,MATCH(D263,'18-19 ELPAC Data'!B:B,0)),"")</f>
        <v>4</v>
      </c>
      <c r="L263" s="16" t="str">
        <f t="shared" si="8"/>
        <v>Spring 2019</v>
      </c>
      <c r="M263" s="16">
        <f t="array" ref="M263">IFERROR(INDEX('18-19 ELPAC Data'!N:N,MATCH(D263,'18-19 ELPAC Data'!B:B,0)),"")</f>
        <v>4</v>
      </c>
      <c r="N263" s="16">
        <f t="array" ref="N263">IFERROR(INDEX('18-19 ELPAC Data'!Q:Q,MATCH(D263,'18-19 ELPAC Data'!B:B,0)),"")</f>
        <v>3</v>
      </c>
      <c r="O263" s="16">
        <f t="array" ref="O263">IFERROR(INDEX('18-19 ELPAC Data'!F:F,MATCH(D263,'18-19 ELPAC Data'!B:B,0)),"")</f>
        <v>3</v>
      </c>
      <c r="P263" s="16">
        <f t="array" ref="P263">IFERROR(INDEX('18-19 ELPAC Data'!H:H,MATCH(D263,'18-19 ELPAC Data'!B:B,0)),"")</f>
        <v>3</v>
      </c>
      <c r="Q263" s="16">
        <f t="array" ref="Q263">IFERROR(INDEX('18-19 ELPAC Data'!J:J,MATCH(D263,'18-19 ELPAC Data'!B:B,0)),"")</f>
        <v>2</v>
      </c>
      <c r="R263" s="16">
        <f t="array" ref="R263">IFERROR(INDEX('18-19 ELPAC Data'!L:L,MATCH(D263,'18-19 ELPAC Data'!B:B,0)),"")</f>
        <v>2</v>
      </c>
      <c r="S263" s="16" t="s">
        <v>65</v>
      </c>
      <c r="T263" s="17" t="str">
        <f t="shared" si="0"/>
        <v/>
      </c>
      <c r="U263" s="24" t="s">
        <v>66</v>
      </c>
      <c r="V263" s="19" t="str">
        <f t="shared" si="1"/>
        <v>No</v>
      </c>
      <c r="W263" s="19" t="str">
        <f t="shared" si="2"/>
        <v>No</v>
      </c>
      <c r="X263" s="20" t="str">
        <f t="shared" si="3"/>
        <v>No</v>
      </c>
      <c r="Y263" s="25">
        <f t="array" ref="Y263">IF(OR(ISBLANK(Z263),Z263="N/A"),"",INDEX('ICA 20-21 ELA'!D:D,MATCH(D263,'ICA 20-21 ELA'!A:A,0)))</f>
        <v>44088</v>
      </c>
      <c r="Z263" s="21">
        <v>2280</v>
      </c>
      <c r="AA263" s="21">
        <v>-291</v>
      </c>
      <c r="AB263" s="16" t="str">
        <f t="shared" si="4"/>
        <v>No</v>
      </c>
      <c r="AC263" s="22" t="str">
        <f t="shared" si="5"/>
        <v>No</v>
      </c>
      <c r="AD263" s="19" t="str">
        <f t="array" ref="AD263">IF(ISBLANK(AE263),"",INDEX(WPAData!F:F,MATCH(C263,WPAData!A:A,0)))</f>
        <v/>
      </c>
      <c r="AE263" s="19"/>
      <c r="AF263" s="19" t="str">
        <f t="shared" si="6"/>
        <v>No</v>
      </c>
      <c r="AG263" s="15" t="str">
        <f t="array" ref="AG263">IFERROR(INDEX(LastEngGrade!G:G,MATCH(D263,LastEngGrade!A:A,0)),"")</f>
        <v>F+</v>
      </c>
      <c r="AH263" s="16" t="str">
        <f t="array" ref="AH263">IFERROR(INDEX(LastEngGrade!C:C,MATCH(D263,LastEngGrade!A:A,0)),"")</f>
        <v>English II</v>
      </c>
      <c r="AI263" s="22" t="str">
        <f t="array" ref="AI263">IFERROR(INDEX(LastEngGrade!F:F,MATCH(D263,LastEngGrade!A:A,0)),"")</f>
        <v>P1</v>
      </c>
      <c r="AJ263" s="23">
        <f t="array" ref="AJ263">IFERROR(INDEX(CurrentYearGPA!C:C,MATCH(D263,CurrentYearGPA!B:B,0)),"")</f>
        <v>1.5</v>
      </c>
      <c r="AK263" s="23" t="str">
        <f t="shared" si="7"/>
        <v>No</v>
      </c>
    </row>
    <row r="264" spans="1:37" x14ac:dyDescent="0.2">
      <c r="A264" s="1" t="s">
        <v>75</v>
      </c>
      <c r="B264" s="1" t="s">
        <v>76</v>
      </c>
      <c r="C264" s="1">
        <v>14174</v>
      </c>
      <c r="D264" s="1">
        <v>2521150402</v>
      </c>
      <c r="E264" s="1" t="s">
        <v>335</v>
      </c>
      <c r="F264" s="12">
        <v>39881</v>
      </c>
      <c r="G264" s="13">
        <v>6</v>
      </c>
      <c r="H264" s="1">
        <v>1</v>
      </c>
      <c r="I264" s="14" t="str">
        <f t="array" ref="I264">INDEX('Language Codes'!B:B,MATCH(H264,'Language Codes'!A:A,0))</f>
        <v>Spanish</v>
      </c>
      <c r="J264" s="14" t="s">
        <v>65</v>
      </c>
      <c r="K264" s="15" t="str">
        <f t="array" ref="K264">IFERROR(INDEX('18-19 ELPAC Data'!C:C,MATCH(D264,'18-19 ELPAC Data'!B:B,0)),"")</f>
        <v/>
      </c>
      <c r="L264" s="16" t="str">
        <f t="shared" si="8"/>
        <v/>
      </c>
      <c r="M264" s="16">
        <f t="array" ref="M264">IFERROR(INDEX('18-19 ELPAC Data'!N:N,MATCH(D264,'18-19 ELPAC Data'!B:B,0)),"")</f>
        <v>0</v>
      </c>
      <c r="N264" s="16">
        <f t="array" ref="N264">IFERROR(INDEX('18-19 ELPAC Data'!Q:Q,MATCH(D264,'18-19 ELPAC Data'!B:B,0)),"")</f>
        <v>0</v>
      </c>
      <c r="O264" s="16" t="str">
        <f t="array" ref="O264">IFERROR(INDEX('18-19 ELPAC Data'!F:F,MATCH(D264,'18-19 ELPAC Data'!B:B,0)),"")</f>
        <v/>
      </c>
      <c r="P264" s="16" t="str">
        <f t="array" ref="P264">IFERROR(INDEX('18-19 ELPAC Data'!H:H,MATCH(D264,'18-19 ELPAC Data'!B:B,0)),"")</f>
        <v/>
      </c>
      <c r="Q264" s="16" t="str">
        <f t="array" ref="Q264">IFERROR(INDEX('18-19 ELPAC Data'!J:J,MATCH(D264,'18-19 ELPAC Data'!B:B,0)),"")</f>
        <v/>
      </c>
      <c r="R264" s="16" t="str">
        <f t="array" ref="R264">IFERROR(INDEX('18-19 ELPAC Data'!L:L,MATCH(D264,'18-19 ELPAC Data'!B:B,0)),"")</f>
        <v/>
      </c>
      <c r="S264" s="16" t="s">
        <v>65</v>
      </c>
      <c r="T264" s="17" t="str">
        <f t="shared" si="0"/>
        <v>Fall 20-21</v>
      </c>
      <c r="U264" s="24">
        <v>208</v>
      </c>
      <c r="V264" s="19" t="str">
        <f t="shared" si="1"/>
        <v>No</v>
      </c>
      <c r="W264" s="19" t="str">
        <f t="shared" si="2"/>
        <v>No</v>
      </c>
      <c r="X264" s="20" t="str">
        <f t="shared" si="3"/>
        <v>No</v>
      </c>
      <c r="Y264" s="21" t="str">
        <f t="array" ref="Y264">IF(OR(ISBLANK(Z264),Z264="N/A"),"",INDEX('ICA 20-21 ELA'!D:D,MATCH(D264,'ICA 20-21 ELA'!A:A,0)))</f>
        <v/>
      </c>
      <c r="Z264" s="21" t="s">
        <v>66</v>
      </c>
      <c r="AA264" s="21" t="s">
        <v>66</v>
      </c>
      <c r="AB264" s="16" t="str">
        <f t="shared" si="4"/>
        <v>No</v>
      </c>
      <c r="AC264" s="22" t="str">
        <f t="shared" si="5"/>
        <v>No</v>
      </c>
      <c r="AD264" s="19" t="str">
        <f t="array" ref="AD264">IF(ISBLANK(AE264),"",INDEX(WPAData!F:F,MATCH(C264,WPAData!A:A,0)))</f>
        <v/>
      </c>
      <c r="AE264" s="19"/>
      <c r="AF264" s="19" t="str">
        <f t="shared" si="6"/>
        <v>No</v>
      </c>
      <c r="AG264" s="15" t="str">
        <f t="array" ref="AG264">IFERROR(INDEX(LastEngGrade!G:G,MATCH(D264,LastEngGrade!A:A,0)),"")</f>
        <v>A-</v>
      </c>
      <c r="AH264" s="16" t="str">
        <f t="array" ref="AH264">IFERROR(INDEX(LastEngGrade!C:C,MATCH(D264,LastEngGrade!A:A,0)),"")</f>
        <v>Humanities 6</v>
      </c>
      <c r="AI264" s="22" t="str">
        <f t="array" ref="AI264">IFERROR(INDEX(LastEngGrade!F:F,MATCH(D264,LastEngGrade!A:A,0)),"")</f>
        <v>Q1</v>
      </c>
      <c r="AJ264" s="23">
        <f t="array" ref="AJ264">IFERROR(INDEX(CurrentYearGPA!C:C,MATCH(D264,CurrentYearGPA!B:B,0)),"")</f>
        <v>1.75</v>
      </c>
      <c r="AK264" s="23" t="str">
        <f t="shared" si="7"/>
        <v>No</v>
      </c>
    </row>
    <row r="265" spans="1:37" x14ac:dyDescent="0.2">
      <c r="A265" s="1" t="s">
        <v>75</v>
      </c>
      <c r="B265" s="1" t="s">
        <v>76</v>
      </c>
      <c r="C265" s="1">
        <v>13139</v>
      </c>
      <c r="D265" s="1">
        <v>8148296171</v>
      </c>
      <c r="E265" s="1" t="s">
        <v>336</v>
      </c>
      <c r="F265" s="12">
        <v>39140</v>
      </c>
      <c r="G265" s="13">
        <v>8</v>
      </c>
      <c r="H265" s="1">
        <v>1</v>
      </c>
      <c r="I265" s="14" t="str">
        <f t="array" ref="I265">INDEX('Language Codes'!B:B,MATCH(H265,'Language Codes'!A:A,0))</f>
        <v>Spanish</v>
      </c>
      <c r="J265" s="14" t="s">
        <v>65</v>
      </c>
      <c r="K265" s="15">
        <f t="array" ref="K265">IFERROR(INDEX('18-19 ELPAC Data'!C:C,MATCH(D265,'18-19 ELPAC Data'!B:B,0)),"")</f>
        <v>2</v>
      </c>
      <c r="L265" s="16" t="str">
        <f t="shared" si="8"/>
        <v>Spring 2019</v>
      </c>
      <c r="M265" s="16">
        <f t="array" ref="M265">IFERROR(INDEX('18-19 ELPAC Data'!N:N,MATCH(D265,'18-19 ELPAC Data'!B:B,0)),"")</f>
        <v>3</v>
      </c>
      <c r="N265" s="16">
        <f t="array" ref="N265">IFERROR(INDEX('18-19 ELPAC Data'!Q:Q,MATCH(D265,'18-19 ELPAC Data'!B:B,0)),"")</f>
        <v>2</v>
      </c>
      <c r="O265" s="16">
        <f t="array" ref="O265">IFERROR(INDEX('18-19 ELPAC Data'!F:F,MATCH(D265,'18-19 ELPAC Data'!B:B,0)),"")</f>
        <v>2</v>
      </c>
      <c r="P265" s="16">
        <f t="array" ref="P265">IFERROR(INDEX('18-19 ELPAC Data'!H:H,MATCH(D265,'18-19 ELPAC Data'!B:B,0)),"")</f>
        <v>2</v>
      </c>
      <c r="Q265" s="16">
        <f t="array" ref="Q265">IFERROR(INDEX('18-19 ELPAC Data'!J:J,MATCH(D265,'18-19 ELPAC Data'!B:B,0)),"")</f>
        <v>1</v>
      </c>
      <c r="R265" s="16">
        <f t="array" ref="R265">IFERROR(INDEX('18-19 ELPAC Data'!L:L,MATCH(D265,'18-19 ELPAC Data'!B:B,0)),"")</f>
        <v>2</v>
      </c>
      <c r="S265" s="16" t="s">
        <v>65</v>
      </c>
      <c r="T265" s="17" t="str">
        <f t="shared" si="0"/>
        <v>Fall 20-21</v>
      </c>
      <c r="U265" s="24">
        <v>201</v>
      </c>
      <c r="V265" s="19" t="str">
        <f t="shared" si="1"/>
        <v>No</v>
      </c>
      <c r="W265" s="19" t="str">
        <f t="shared" si="2"/>
        <v>No</v>
      </c>
      <c r="X265" s="20" t="str">
        <f t="shared" si="3"/>
        <v>No</v>
      </c>
      <c r="Y265" s="21" t="str">
        <f t="array" ref="Y265">IF(OR(ISBLANK(Z265),Z265="N/A"),"",INDEX('ICA 20-21 ELA'!D:D,MATCH(D265,'ICA 20-21 ELA'!A:A,0)))</f>
        <v/>
      </c>
      <c r="Z265" s="21" t="s">
        <v>66</v>
      </c>
      <c r="AA265" s="21" t="s">
        <v>66</v>
      </c>
      <c r="AB265" s="16" t="str">
        <f t="shared" si="4"/>
        <v>No</v>
      </c>
      <c r="AC265" s="22" t="str">
        <f t="shared" si="5"/>
        <v>No</v>
      </c>
      <c r="AD265" s="19" t="str">
        <f t="array" ref="AD265">IF(ISBLANK(AE265),"",INDEX(WPAData!F:F,MATCH(C265,WPAData!A:A,0)))</f>
        <v/>
      </c>
      <c r="AE265" s="19"/>
      <c r="AF265" s="19" t="str">
        <f t="shared" si="6"/>
        <v>No</v>
      </c>
      <c r="AG265" s="15" t="str">
        <f t="array" ref="AG265">IFERROR(INDEX(LastEngGrade!G:G,MATCH(D265,LastEngGrade!A:A,0)),"")</f>
        <v>F</v>
      </c>
      <c r="AH265" s="16" t="str">
        <f t="array" ref="AH265">IFERROR(INDEX(LastEngGrade!C:C,MATCH(D265,LastEngGrade!A:A,0)),"")</f>
        <v>Humanities 8</v>
      </c>
      <c r="AI265" s="22" t="str">
        <f t="array" ref="AI265">IFERROR(INDEX(LastEngGrade!F:F,MATCH(D265,LastEngGrade!A:A,0)),"")</f>
        <v>Q1</v>
      </c>
      <c r="AJ265" s="23">
        <f t="array" ref="AJ265">IFERROR(INDEX(CurrentYearGPA!C:C,MATCH(D265,CurrentYearGPA!B:B,0)),"")</f>
        <v>1</v>
      </c>
      <c r="AK265" s="23" t="str">
        <f t="shared" si="7"/>
        <v>No</v>
      </c>
    </row>
    <row r="266" spans="1:37" x14ac:dyDescent="0.2">
      <c r="A266" s="1" t="s">
        <v>71</v>
      </c>
      <c r="B266" s="1" t="s">
        <v>72</v>
      </c>
      <c r="C266" s="1">
        <v>12265</v>
      </c>
      <c r="D266" s="1">
        <v>2272801847</v>
      </c>
      <c r="E266" s="1" t="s">
        <v>337</v>
      </c>
      <c r="F266" s="12">
        <v>38661</v>
      </c>
      <c r="G266" s="13">
        <v>10</v>
      </c>
      <c r="H266" s="1">
        <v>1</v>
      </c>
      <c r="I266" s="14" t="str">
        <f t="array" ref="I266">INDEX('Language Codes'!B:B,MATCH(H266,'Language Codes'!A:A,0))</f>
        <v>Spanish</v>
      </c>
      <c r="J266" s="14" t="s">
        <v>65</v>
      </c>
      <c r="K266" s="15">
        <f t="array" ref="K266">IFERROR(INDEX('18-19 ELPAC Data'!C:C,MATCH(D266,'18-19 ELPAC Data'!B:B,0)),"")</f>
        <v>2</v>
      </c>
      <c r="L266" s="16" t="str">
        <f t="shared" si="8"/>
        <v>Spring 2019</v>
      </c>
      <c r="M266" s="16">
        <f t="array" ref="M266">IFERROR(INDEX('18-19 ELPAC Data'!N:N,MATCH(D266,'18-19 ELPAC Data'!B:B,0)),"")</f>
        <v>2</v>
      </c>
      <c r="N266" s="16">
        <f t="array" ref="N266">IFERROR(INDEX('18-19 ELPAC Data'!Q:Q,MATCH(D266,'18-19 ELPAC Data'!B:B,0)),"")</f>
        <v>2</v>
      </c>
      <c r="O266" s="16">
        <f t="array" ref="O266">IFERROR(INDEX('18-19 ELPAC Data'!F:F,MATCH(D266,'18-19 ELPAC Data'!B:B,0)),"")</f>
        <v>2</v>
      </c>
      <c r="P266" s="16">
        <f t="array" ref="P266">IFERROR(INDEX('18-19 ELPAC Data'!H:H,MATCH(D266,'18-19 ELPAC Data'!B:B,0)),"")</f>
        <v>2</v>
      </c>
      <c r="Q266" s="16">
        <f t="array" ref="Q266">IFERROR(INDEX('18-19 ELPAC Data'!J:J,MATCH(D266,'18-19 ELPAC Data'!B:B,0)),"")</f>
        <v>1</v>
      </c>
      <c r="R266" s="16">
        <f t="array" ref="R266">IFERROR(INDEX('18-19 ELPAC Data'!L:L,MATCH(D266,'18-19 ELPAC Data'!B:B,0)),"")</f>
        <v>2</v>
      </c>
      <c r="S266" s="16" t="s">
        <v>65</v>
      </c>
      <c r="T266" s="17" t="str">
        <f t="shared" si="0"/>
        <v/>
      </c>
      <c r="U266" s="24" t="s">
        <v>66</v>
      </c>
      <c r="V266" s="19" t="str">
        <f t="shared" si="1"/>
        <v>No</v>
      </c>
      <c r="W266" s="19" t="str">
        <f t="shared" si="2"/>
        <v>No</v>
      </c>
      <c r="X266" s="20" t="str">
        <f t="shared" si="3"/>
        <v>No</v>
      </c>
      <c r="Y266" s="21" t="str">
        <f t="array" ref="Y266">IF(OR(ISBLANK(Z266),Z266="N/A"),"",INDEX('ICA 20-21 ELA'!D:D,MATCH(D266,'ICA 20-21 ELA'!A:A,0)))</f>
        <v/>
      </c>
      <c r="Z266" s="16"/>
      <c r="AA266" s="16"/>
      <c r="AB266" s="16" t="str">
        <f t="shared" si="4"/>
        <v>No</v>
      </c>
      <c r="AC266" s="22" t="str">
        <f t="shared" si="5"/>
        <v>No</v>
      </c>
      <c r="AD266" s="19" t="str">
        <f t="array" ref="AD266">IF(ISBLANK(AE266),"",INDEX(WPAData!F:F,MATCH(C266,WPAData!A:A,0)))</f>
        <v/>
      </c>
      <c r="AE266" s="19"/>
      <c r="AF266" s="19" t="str">
        <f t="shared" si="6"/>
        <v>No</v>
      </c>
      <c r="AG266" s="15" t="str">
        <f t="array" ref="AG266">IFERROR(INDEX(LastEngGrade!G:G,MATCH(D266,LastEngGrade!A:A,0)),"")</f>
        <v>F</v>
      </c>
      <c r="AH266" s="16" t="str">
        <f t="array" ref="AH266">IFERROR(INDEX(LastEngGrade!C:C,MATCH(D266,LastEngGrade!A:A,0)),"")</f>
        <v>English II</v>
      </c>
      <c r="AI266" s="22" t="str">
        <f t="array" ref="AI266">IFERROR(INDEX(LastEngGrade!F:F,MATCH(D266,LastEngGrade!A:A,0)),"")</f>
        <v>Q1</v>
      </c>
      <c r="AJ266" s="23">
        <f t="array" ref="AJ266">IFERROR(INDEX(CurrentYearGPA!C:C,MATCH(D266,CurrentYearGPA!B:B,0)),"")</f>
        <v>0.3</v>
      </c>
      <c r="AK266" s="23" t="str">
        <f t="shared" si="7"/>
        <v>No</v>
      </c>
    </row>
    <row r="267" spans="1:37" x14ac:dyDescent="0.2">
      <c r="A267" s="1" t="s">
        <v>68</v>
      </c>
      <c r="B267" s="1" t="s">
        <v>69</v>
      </c>
      <c r="C267" s="1">
        <v>12647</v>
      </c>
      <c r="D267" s="1">
        <v>4274749023</v>
      </c>
      <c r="E267" s="1" t="s">
        <v>338</v>
      </c>
      <c r="F267" s="27">
        <v>39019</v>
      </c>
      <c r="G267" s="13">
        <v>9</v>
      </c>
      <c r="H267" s="1">
        <v>1</v>
      </c>
      <c r="I267" s="14" t="str">
        <f t="array" ref="I267">INDEX('Language Codes'!B:B,MATCH(H267,'Language Codes'!A:A,0))</f>
        <v>Spanish</v>
      </c>
      <c r="J267" s="14" t="s">
        <v>65</v>
      </c>
      <c r="K267" s="15">
        <f t="array" ref="K267">IFERROR(INDEX('18-19 ELPAC Data'!C:C,MATCH(D267,'18-19 ELPAC Data'!B:B,0)),"")</f>
        <v>3</v>
      </c>
      <c r="L267" s="16" t="str">
        <f t="shared" si="8"/>
        <v>Spring 2019</v>
      </c>
      <c r="M267" s="16">
        <f t="array" ref="M267">IFERROR(INDEX('18-19 ELPAC Data'!N:N,MATCH(D267,'18-19 ELPAC Data'!B:B,0)),"")</f>
        <v>3</v>
      </c>
      <c r="N267" s="16">
        <f t="array" ref="N267">IFERROR(INDEX('18-19 ELPAC Data'!Q:Q,MATCH(D267,'18-19 ELPAC Data'!B:B,0)),"")</f>
        <v>2</v>
      </c>
      <c r="O267" s="16">
        <f t="array" ref="O267">IFERROR(INDEX('18-19 ELPAC Data'!F:F,MATCH(D267,'18-19 ELPAC Data'!B:B,0)),"")</f>
        <v>2</v>
      </c>
      <c r="P267" s="16">
        <f t="array" ref="P267">IFERROR(INDEX('18-19 ELPAC Data'!H:H,MATCH(D267,'18-19 ELPAC Data'!B:B,0)),"")</f>
        <v>2</v>
      </c>
      <c r="Q267" s="16">
        <f t="array" ref="Q267">IFERROR(INDEX('18-19 ELPAC Data'!J:J,MATCH(D267,'18-19 ELPAC Data'!B:B,0)),"")</f>
        <v>2</v>
      </c>
      <c r="R267" s="16">
        <f t="array" ref="R267">IFERROR(INDEX('18-19 ELPAC Data'!L:L,MATCH(D267,'18-19 ELPAC Data'!B:B,0)),"")</f>
        <v>2</v>
      </c>
      <c r="S267" s="16" t="s">
        <v>65</v>
      </c>
      <c r="T267" s="17" t="str">
        <f t="shared" si="0"/>
        <v/>
      </c>
      <c r="U267" s="24" t="s">
        <v>66</v>
      </c>
      <c r="V267" s="19" t="str">
        <f t="shared" si="1"/>
        <v>No</v>
      </c>
      <c r="W267" s="19" t="str">
        <f t="shared" si="2"/>
        <v>No</v>
      </c>
      <c r="X267" s="20" t="str">
        <f t="shared" si="3"/>
        <v>No</v>
      </c>
      <c r="Y267" s="21" t="str">
        <f t="array" ref="Y267">IF(OR(ISBLANK(Z267),Z267="N/A"),"",INDEX('ICA 20-21 ELA'!D:D,MATCH(D267,'ICA 20-21 ELA'!A:A,0)))</f>
        <v/>
      </c>
      <c r="Z267" s="16"/>
      <c r="AA267" s="16"/>
      <c r="AB267" s="16" t="str">
        <f t="shared" si="4"/>
        <v>No</v>
      </c>
      <c r="AC267" s="22" t="str">
        <f t="shared" si="5"/>
        <v>No</v>
      </c>
      <c r="AD267" s="26">
        <f t="array" ref="AD267">IF(ISBLANK(AE267),"",INDEX(WPAData!F:F,MATCH(C267,WPAData!A:A,0)))</f>
        <v>44119</v>
      </c>
      <c r="AE267" s="24">
        <v>1</v>
      </c>
      <c r="AF267" s="19" t="str">
        <f t="shared" si="6"/>
        <v>No</v>
      </c>
      <c r="AG267" s="15" t="str">
        <f t="array" ref="AG267">IFERROR(INDEX(LastEngGrade!G:G,MATCH(D267,LastEngGrade!A:A,0)),"")</f>
        <v>B</v>
      </c>
      <c r="AH267" s="16" t="str">
        <f t="array" ref="AH267">IFERROR(INDEX(LastEngGrade!C:C,MATCH(D267,LastEngGrade!A:A,0)),"")</f>
        <v>English I</v>
      </c>
      <c r="AI267" s="22" t="str">
        <f t="array" ref="AI267">IFERROR(INDEX(LastEngGrade!F:F,MATCH(D267,LastEngGrade!A:A,0)),"")</f>
        <v>P1</v>
      </c>
      <c r="AJ267" s="23">
        <f t="array" ref="AJ267">IFERROR(INDEX(CurrentYearGPA!C:C,MATCH(D267,CurrentYearGPA!B:B,0)),"")</f>
        <v>2.5</v>
      </c>
      <c r="AK267" s="23" t="str">
        <f t="shared" si="7"/>
        <v>No</v>
      </c>
    </row>
    <row r="268" spans="1:37" x14ac:dyDescent="0.2">
      <c r="A268" s="1" t="s">
        <v>62</v>
      </c>
      <c r="B268" s="1" t="s">
        <v>63</v>
      </c>
      <c r="C268" s="1">
        <v>14290</v>
      </c>
      <c r="D268" s="1">
        <v>6283749688</v>
      </c>
      <c r="E268" s="1" t="s">
        <v>339</v>
      </c>
      <c r="F268" s="12">
        <v>39673</v>
      </c>
      <c r="G268" s="13">
        <v>7</v>
      </c>
      <c r="H268" s="1">
        <v>1</v>
      </c>
      <c r="I268" s="14" t="str">
        <f t="array" ref="I268">INDEX('Language Codes'!B:B,MATCH(H268,'Language Codes'!A:A,0))</f>
        <v>Spanish</v>
      </c>
      <c r="J268" s="14" t="s">
        <v>65</v>
      </c>
      <c r="K268" s="15" t="str">
        <f t="array" ref="K268">IFERROR(INDEX('18-19 ELPAC Data'!C:C,MATCH(D268,'18-19 ELPAC Data'!B:B,0)),"")</f>
        <v/>
      </c>
      <c r="L268" s="16" t="str">
        <f t="shared" si="8"/>
        <v/>
      </c>
      <c r="M268" s="16">
        <f t="array" ref="M268">IFERROR(INDEX('18-19 ELPAC Data'!N:N,MATCH(D268,'18-19 ELPAC Data'!B:B,0)),"")</f>
        <v>0</v>
      </c>
      <c r="N268" s="16">
        <f t="array" ref="N268">IFERROR(INDEX('18-19 ELPAC Data'!Q:Q,MATCH(D268,'18-19 ELPAC Data'!B:B,0)),"")</f>
        <v>0</v>
      </c>
      <c r="O268" s="16" t="str">
        <f t="array" ref="O268">IFERROR(INDEX('18-19 ELPAC Data'!F:F,MATCH(D268,'18-19 ELPAC Data'!B:B,0)),"")</f>
        <v/>
      </c>
      <c r="P268" s="16" t="str">
        <f t="array" ref="P268">IFERROR(INDEX('18-19 ELPAC Data'!H:H,MATCH(D268,'18-19 ELPAC Data'!B:B,0)),"")</f>
        <v/>
      </c>
      <c r="Q268" s="16" t="str">
        <f t="array" ref="Q268">IFERROR(INDEX('18-19 ELPAC Data'!J:J,MATCH(D268,'18-19 ELPAC Data'!B:B,0)),"")</f>
        <v/>
      </c>
      <c r="R268" s="16" t="str">
        <f t="array" ref="R268">IFERROR(INDEX('18-19 ELPAC Data'!L:L,MATCH(D268,'18-19 ELPAC Data'!B:B,0)),"")</f>
        <v/>
      </c>
      <c r="S268" s="16" t="s">
        <v>65</v>
      </c>
      <c r="T268" s="17" t="str">
        <f t="shared" si="0"/>
        <v>Fall 20-21</v>
      </c>
      <c r="U268" s="24">
        <v>192</v>
      </c>
      <c r="V268" s="19" t="str">
        <f t="shared" si="1"/>
        <v>No</v>
      </c>
      <c r="W268" s="19" t="str">
        <f t="shared" si="2"/>
        <v>No</v>
      </c>
      <c r="X268" s="20" t="str">
        <f t="shared" si="3"/>
        <v>No</v>
      </c>
      <c r="Y268" s="21" t="str">
        <f t="array" ref="Y268">IF(OR(ISBLANK(Z268),Z268="N/A"),"",INDEX('ICA 20-21 ELA'!D:D,MATCH(D268,'ICA 20-21 ELA'!A:A,0)))</f>
        <v/>
      </c>
      <c r="Z268" s="21" t="s">
        <v>66</v>
      </c>
      <c r="AA268" s="21" t="s">
        <v>66</v>
      </c>
      <c r="AB268" s="16" t="str">
        <f t="shared" si="4"/>
        <v>No</v>
      </c>
      <c r="AC268" s="22" t="str">
        <f t="shared" si="5"/>
        <v>No</v>
      </c>
      <c r="AD268" s="19" t="str">
        <f t="array" ref="AD268">IF(ISBLANK(AE268),"",INDEX(WPAData!F:F,MATCH(C268,WPAData!A:A,0)))</f>
        <v/>
      </c>
      <c r="AE268" s="19"/>
      <c r="AF268" s="19" t="str">
        <f t="shared" si="6"/>
        <v>No</v>
      </c>
      <c r="AG268" s="15" t="str">
        <f t="array" ref="AG268">IFERROR(INDEX(LastEngGrade!G:G,MATCH(D268,LastEngGrade!A:A,0)),"")</f>
        <v>B</v>
      </c>
      <c r="AH268" s="16" t="str">
        <f t="array" ref="AH268">IFERROR(INDEX(LastEngGrade!C:C,MATCH(D268,LastEngGrade!A:A,0)),"")</f>
        <v>Humanities 7</v>
      </c>
      <c r="AI268" s="22" t="str">
        <f t="array" ref="AI268">IFERROR(INDEX(LastEngGrade!F:F,MATCH(D268,LastEngGrade!A:A,0)),"")</f>
        <v>Q1</v>
      </c>
      <c r="AJ268" s="23">
        <f t="array" ref="AJ268">IFERROR(INDEX(CurrentYearGPA!C:C,MATCH(D268,CurrentYearGPA!B:B,0)),"")</f>
        <v>1.67</v>
      </c>
      <c r="AK268" s="23" t="str">
        <f t="shared" si="7"/>
        <v>No</v>
      </c>
    </row>
    <row r="269" spans="1:37" x14ac:dyDescent="0.2">
      <c r="A269" s="1" t="s">
        <v>71</v>
      </c>
      <c r="B269" s="1" t="s">
        <v>72</v>
      </c>
      <c r="C269" s="1">
        <v>92055</v>
      </c>
      <c r="D269" s="1">
        <v>1687495746</v>
      </c>
      <c r="E269" s="1" t="s">
        <v>340</v>
      </c>
      <c r="F269" s="12">
        <v>38664</v>
      </c>
      <c r="G269" s="13">
        <v>10</v>
      </c>
      <c r="H269" s="1">
        <v>1</v>
      </c>
      <c r="I269" s="14" t="str">
        <f t="array" ref="I269">INDEX('Language Codes'!B:B,MATCH(H269,'Language Codes'!A:A,0))</f>
        <v>Spanish</v>
      </c>
      <c r="J269" s="14" t="s">
        <v>78</v>
      </c>
      <c r="K269" s="15">
        <f t="array" ref="K269">IFERROR(INDEX('18-19 ELPAC Data'!C:C,MATCH(D269,'18-19 ELPAC Data'!B:B,0)),"")</f>
        <v>3</v>
      </c>
      <c r="L269" s="16" t="str">
        <f t="shared" si="8"/>
        <v>Spring 2019</v>
      </c>
      <c r="M269" s="16">
        <f t="array" ref="M269">IFERROR(INDEX('18-19 ELPAC Data'!N:N,MATCH(D269,'18-19 ELPAC Data'!B:B,0)),"")</f>
        <v>3</v>
      </c>
      <c r="N269" s="16">
        <f t="array" ref="N269">IFERROR(INDEX('18-19 ELPAC Data'!Q:Q,MATCH(D269,'18-19 ELPAC Data'!B:B,0)),"")</f>
        <v>3</v>
      </c>
      <c r="O269" s="16">
        <f t="array" ref="O269">IFERROR(INDEX('18-19 ELPAC Data'!F:F,MATCH(D269,'18-19 ELPAC Data'!B:B,0)),"")</f>
        <v>2</v>
      </c>
      <c r="P269" s="16">
        <f t="array" ref="P269">IFERROR(INDEX('18-19 ELPAC Data'!H:H,MATCH(D269,'18-19 ELPAC Data'!B:B,0)),"")</f>
        <v>2</v>
      </c>
      <c r="Q269" s="16">
        <f t="array" ref="Q269">IFERROR(INDEX('18-19 ELPAC Data'!J:J,MATCH(D269,'18-19 ELPAC Data'!B:B,0)),"")</f>
        <v>2</v>
      </c>
      <c r="R269" s="16">
        <f t="array" ref="R269">IFERROR(INDEX('18-19 ELPAC Data'!L:L,MATCH(D269,'18-19 ELPAC Data'!B:B,0)),"")</f>
        <v>2</v>
      </c>
      <c r="S269" s="16" t="s">
        <v>65</v>
      </c>
      <c r="T269" s="17" t="str">
        <f t="shared" si="0"/>
        <v/>
      </c>
      <c r="U269" s="24" t="s">
        <v>66</v>
      </c>
      <c r="V269" s="19" t="str">
        <f t="shared" si="1"/>
        <v>No</v>
      </c>
      <c r="W269" s="19" t="str">
        <f t="shared" si="2"/>
        <v>No</v>
      </c>
      <c r="X269" s="20" t="str">
        <f t="shared" si="3"/>
        <v>No</v>
      </c>
      <c r="Y269" s="25">
        <f t="array" ref="Y269">IF(OR(ISBLANK(Z269),Z269="N/A"),"",INDEX('ICA 20-21 ELA'!D:D,MATCH(D269,'ICA 20-21 ELA'!A:A,0)))</f>
        <v>44084</v>
      </c>
      <c r="Z269" s="21">
        <v>2472</v>
      </c>
      <c r="AA269" s="21">
        <v>-99</v>
      </c>
      <c r="AB269" s="16" t="str">
        <f t="shared" si="4"/>
        <v>No</v>
      </c>
      <c r="AC269" s="22" t="str">
        <f t="shared" si="5"/>
        <v>No</v>
      </c>
      <c r="AD269" s="26">
        <f t="array" ref="AD269">IF(ISBLANK(AE269),"",INDEX(WPAData!F:F,MATCH(C269,WPAData!A:A,0)))</f>
        <v>44124</v>
      </c>
      <c r="AE269" s="24">
        <v>1</v>
      </c>
      <c r="AF269" s="19" t="str">
        <f t="shared" si="6"/>
        <v>No</v>
      </c>
      <c r="AG269" s="15" t="str">
        <f t="array" ref="AG269">IFERROR(INDEX(LastEngGrade!G:G,MATCH(D269,LastEngGrade!A:A,0)),"")</f>
        <v>C</v>
      </c>
      <c r="AH269" s="16" t="str">
        <f t="array" ref="AH269">IFERROR(INDEX(LastEngGrade!C:C,MATCH(D269,LastEngGrade!A:A,0)),"")</f>
        <v>English II</v>
      </c>
      <c r="AI269" s="22" t="str">
        <f t="array" ref="AI269">IFERROR(INDEX(LastEngGrade!F:F,MATCH(D269,LastEngGrade!A:A,0)),"")</f>
        <v>Q1</v>
      </c>
      <c r="AJ269" s="23">
        <f t="array" ref="AJ269">IFERROR(INDEX(CurrentYearGPA!C:C,MATCH(D269,CurrentYearGPA!B:B,0)),"")</f>
        <v>3</v>
      </c>
      <c r="AK269" s="23" t="str">
        <f t="shared" si="7"/>
        <v>No</v>
      </c>
    </row>
    <row r="270" spans="1:37" x14ac:dyDescent="0.2">
      <c r="A270" s="1" t="s">
        <v>68</v>
      </c>
      <c r="B270" s="1" t="s">
        <v>69</v>
      </c>
      <c r="C270" s="1">
        <v>92275</v>
      </c>
      <c r="D270" s="1">
        <v>3196971077</v>
      </c>
      <c r="E270" s="1" t="s">
        <v>341</v>
      </c>
      <c r="F270" s="12">
        <v>38112</v>
      </c>
      <c r="G270" s="13">
        <v>11</v>
      </c>
      <c r="H270" s="1">
        <v>1</v>
      </c>
      <c r="I270" s="14" t="str">
        <f t="array" ref="I270">INDEX('Language Codes'!B:B,MATCH(H270,'Language Codes'!A:A,0))</f>
        <v>Spanish</v>
      </c>
      <c r="J270" s="14" t="s">
        <v>65</v>
      </c>
      <c r="K270" s="15">
        <f t="array" ref="K270">IFERROR(INDEX('18-19 ELPAC Data'!C:C,MATCH(D270,'18-19 ELPAC Data'!B:B,0)),"")</f>
        <v>1</v>
      </c>
      <c r="L270" s="16" t="str">
        <f t="shared" si="8"/>
        <v>Spring 2019</v>
      </c>
      <c r="M270" s="16">
        <f t="array" ref="M270">IFERROR(INDEX('18-19 ELPAC Data'!N:N,MATCH(D270,'18-19 ELPAC Data'!B:B,0)),"")</f>
        <v>2</v>
      </c>
      <c r="N270" s="16">
        <f t="array" ref="N270">IFERROR(INDEX('18-19 ELPAC Data'!Q:Q,MATCH(D270,'18-19 ELPAC Data'!B:B,0)),"")</f>
        <v>1</v>
      </c>
      <c r="O270" s="16">
        <f t="array" ref="O270">IFERROR(INDEX('18-19 ELPAC Data'!F:F,MATCH(D270,'18-19 ELPAC Data'!B:B,0)),"")</f>
        <v>1</v>
      </c>
      <c r="P270" s="16">
        <f t="array" ref="P270">IFERROR(INDEX('18-19 ELPAC Data'!H:H,MATCH(D270,'18-19 ELPAC Data'!B:B,0)),"")</f>
        <v>3</v>
      </c>
      <c r="Q270" s="16">
        <f t="array" ref="Q270">IFERROR(INDEX('18-19 ELPAC Data'!J:J,MATCH(D270,'18-19 ELPAC Data'!B:B,0)),"")</f>
        <v>1</v>
      </c>
      <c r="R270" s="16">
        <f t="array" ref="R270">IFERROR(INDEX('18-19 ELPAC Data'!L:L,MATCH(D270,'18-19 ELPAC Data'!B:B,0)),"")</f>
        <v>2</v>
      </c>
      <c r="S270" s="16" t="s">
        <v>65</v>
      </c>
      <c r="T270" s="17" t="str">
        <f t="shared" si="0"/>
        <v/>
      </c>
      <c r="U270" s="24" t="s">
        <v>66</v>
      </c>
      <c r="V270" s="19" t="str">
        <f t="shared" si="1"/>
        <v>No</v>
      </c>
      <c r="W270" s="19" t="str">
        <f t="shared" si="2"/>
        <v>No</v>
      </c>
      <c r="X270" s="20" t="str">
        <f t="shared" si="3"/>
        <v>No</v>
      </c>
      <c r="Y270" s="25">
        <f t="array" ref="Y270">IF(OR(ISBLANK(Z270),Z270="N/A"),"",INDEX('ICA 20-21 ELA'!D:D,MATCH(D270,'ICA 20-21 ELA'!A:A,0)))</f>
        <v>44097</v>
      </c>
      <c r="Z270" s="21">
        <v>2507</v>
      </c>
      <c r="AA270" s="21">
        <v>-70</v>
      </c>
      <c r="AB270" s="16" t="str">
        <f t="shared" si="4"/>
        <v>No</v>
      </c>
      <c r="AC270" s="22" t="str">
        <f t="shared" si="5"/>
        <v>No</v>
      </c>
      <c r="AD270" s="19" t="str">
        <f t="array" ref="AD270">IF(ISBLANK(AE270),"",INDEX(WPAData!F:F,MATCH(C270,WPAData!A:A,0)))</f>
        <v/>
      </c>
      <c r="AE270" s="19"/>
      <c r="AF270" s="19" t="str">
        <f t="shared" si="6"/>
        <v>No</v>
      </c>
      <c r="AG270" s="15" t="str">
        <f t="array" ref="AG270">IFERROR(INDEX(LastEngGrade!G:G,MATCH(D270,LastEngGrade!A:A,0)),"")</f>
        <v>B+</v>
      </c>
      <c r="AH270" s="16" t="str">
        <f t="array" ref="AH270">IFERROR(INDEX(LastEngGrade!C:C,MATCH(D270,LastEngGrade!A:A,0)),"")</f>
        <v>English III</v>
      </c>
      <c r="AI270" s="22" t="str">
        <f t="array" ref="AI270">IFERROR(INDEX(LastEngGrade!F:F,MATCH(D270,LastEngGrade!A:A,0)),"")</f>
        <v>P1</v>
      </c>
      <c r="AJ270" s="23">
        <f t="array" ref="AJ270">IFERROR(INDEX(CurrentYearGPA!C:C,MATCH(D270,CurrentYearGPA!B:B,0)),"")</f>
        <v>3.4</v>
      </c>
      <c r="AK270" s="23" t="str">
        <f t="shared" si="7"/>
        <v>No</v>
      </c>
    </row>
    <row r="271" spans="1:37" x14ac:dyDescent="0.2">
      <c r="A271" s="1" t="s">
        <v>62</v>
      </c>
      <c r="B271" s="1" t="s">
        <v>63</v>
      </c>
      <c r="C271" s="1">
        <v>13393</v>
      </c>
      <c r="D271" s="1">
        <v>9927836392</v>
      </c>
      <c r="E271" s="1" t="s">
        <v>342</v>
      </c>
      <c r="F271" s="27">
        <v>39806</v>
      </c>
      <c r="G271" s="13">
        <v>6</v>
      </c>
      <c r="H271" s="1">
        <v>1</v>
      </c>
      <c r="I271" s="14" t="str">
        <f t="array" ref="I271">INDEX('Language Codes'!B:B,MATCH(H271,'Language Codes'!A:A,0))</f>
        <v>Spanish</v>
      </c>
      <c r="J271" s="14" t="s">
        <v>65</v>
      </c>
      <c r="K271" s="15">
        <f t="array" ref="K271">IFERROR(INDEX('18-19 ELPAC Data'!C:C,MATCH(D271,'18-19 ELPAC Data'!B:B,0)),"")</f>
        <v>3</v>
      </c>
      <c r="L271" s="16" t="str">
        <f t="shared" si="8"/>
        <v>Spring 2019</v>
      </c>
      <c r="M271" s="16">
        <f t="array" ref="M271">IFERROR(INDEX('18-19 ELPAC Data'!N:N,MATCH(D271,'18-19 ELPAC Data'!B:B,0)),"")</f>
        <v>3</v>
      </c>
      <c r="N271" s="16">
        <f t="array" ref="N271">IFERROR(INDEX('18-19 ELPAC Data'!Q:Q,MATCH(D271,'18-19 ELPAC Data'!B:B,0)),"")</f>
        <v>2</v>
      </c>
      <c r="O271" s="16">
        <f t="array" ref="O271">IFERROR(INDEX('18-19 ELPAC Data'!F:F,MATCH(D271,'18-19 ELPAC Data'!B:B,0)),"")</f>
        <v>2</v>
      </c>
      <c r="P271" s="16">
        <f t="array" ref="P271">IFERROR(INDEX('18-19 ELPAC Data'!H:H,MATCH(D271,'18-19 ELPAC Data'!B:B,0)),"")</f>
        <v>3</v>
      </c>
      <c r="Q271" s="16">
        <f t="array" ref="Q271">IFERROR(INDEX('18-19 ELPAC Data'!J:J,MATCH(D271,'18-19 ELPAC Data'!B:B,0)),"")</f>
        <v>2</v>
      </c>
      <c r="R271" s="16">
        <f t="array" ref="R271">IFERROR(INDEX('18-19 ELPAC Data'!L:L,MATCH(D271,'18-19 ELPAC Data'!B:B,0)),"")</f>
        <v>2</v>
      </c>
      <c r="S271" s="16" t="s">
        <v>65</v>
      </c>
      <c r="T271" s="17" t="str">
        <f t="shared" si="0"/>
        <v/>
      </c>
      <c r="U271" s="18"/>
      <c r="V271" s="19" t="str">
        <f t="shared" si="1"/>
        <v>No</v>
      </c>
      <c r="W271" s="19" t="str">
        <f t="shared" si="2"/>
        <v>No</v>
      </c>
      <c r="X271" s="20" t="str">
        <f t="shared" si="3"/>
        <v>No</v>
      </c>
      <c r="Y271" s="21" t="str">
        <f t="array" ref="Y271">IF(OR(ISBLANK(Z271),Z271="N/A"),"",INDEX('ICA 20-21 ELA'!D:D,MATCH(D271,'ICA 20-21 ELA'!A:A,0)))</f>
        <v/>
      </c>
      <c r="Z271" s="21" t="s">
        <v>66</v>
      </c>
      <c r="AA271" s="21" t="s">
        <v>66</v>
      </c>
      <c r="AB271" s="16" t="str">
        <f t="shared" si="4"/>
        <v>No</v>
      </c>
      <c r="AC271" s="22" t="str">
        <f t="shared" si="5"/>
        <v>No</v>
      </c>
      <c r="AD271" s="19" t="str">
        <f t="array" ref="AD271">IF(ISBLANK(AE271),"",INDEX(WPAData!F:F,MATCH(C271,WPAData!A:A,0)))</f>
        <v/>
      </c>
      <c r="AE271" s="19"/>
      <c r="AF271" s="19" t="str">
        <f t="shared" si="6"/>
        <v>No</v>
      </c>
      <c r="AG271" s="15" t="str">
        <f t="array" ref="AG271">IFERROR(INDEX(LastEngGrade!G:G,MATCH(D271,LastEngGrade!A:A,0)),"")</f>
        <v>F+</v>
      </c>
      <c r="AH271" s="16" t="str">
        <f t="array" ref="AH271">IFERROR(INDEX(LastEngGrade!C:C,MATCH(D271,LastEngGrade!A:A,0)),"")</f>
        <v>Humanities 6</v>
      </c>
      <c r="AI271" s="22" t="str">
        <f t="array" ref="AI271">IFERROR(INDEX(LastEngGrade!F:F,MATCH(D271,LastEngGrade!A:A,0)),"")</f>
        <v>Q1</v>
      </c>
      <c r="AJ271" s="23">
        <f t="array" ref="AJ271">IFERROR(INDEX(CurrentYearGPA!C:C,MATCH(D271,CurrentYearGPA!B:B,0)),"")</f>
        <v>0.33</v>
      </c>
      <c r="AK271" s="23" t="str">
        <f t="shared" si="7"/>
        <v>No</v>
      </c>
    </row>
    <row r="272" spans="1:37" x14ac:dyDescent="0.2">
      <c r="A272" s="1" t="s">
        <v>71</v>
      </c>
      <c r="B272" s="1" t="s">
        <v>72</v>
      </c>
      <c r="C272" s="1">
        <v>92056</v>
      </c>
      <c r="D272" s="1">
        <v>3922923655</v>
      </c>
      <c r="E272" s="1" t="s">
        <v>343</v>
      </c>
      <c r="F272" s="12">
        <v>38664</v>
      </c>
      <c r="G272" s="13">
        <v>10</v>
      </c>
      <c r="H272" s="1">
        <v>1</v>
      </c>
      <c r="I272" s="14" t="str">
        <f t="array" ref="I272">INDEX('Language Codes'!B:B,MATCH(H272,'Language Codes'!A:A,0))</f>
        <v>Spanish</v>
      </c>
      <c r="J272" s="14" t="s">
        <v>78</v>
      </c>
      <c r="K272" s="15">
        <f t="array" ref="K272">IFERROR(INDEX('18-19 ELPAC Data'!C:C,MATCH(D272,'18-19 ELPAC Data'!B:B,0)),"")</f>
        <v>2</v>
      </c>
      <c r="L272" s="16" t="str">
        <f t="shared" si="8"/>
        <v>Spring 2019</v>
      </c>
      <c r="M272" s="16">
        <f t="array" ref="M272">IFERROR(INDEX('18-19 ELPAC Data'!N:N,MATCH(D272,'18-19 ELPAC Data'!B:B,0)),"")</f>
        <v>3</v>
      </c>
      <c r="N272" s="16">
        <f t="array" ref="N272">IFERROR(INDEX('18-19 ELPAC Data'!Q:Q,MATCH(D272,'18-19 ELPAC Data'!B:B,0)),"")</f>
        <v>2</v>
      </c>
      <c r="O272" s="16">
        <f t="array" ref="O272">IFERROR(INDEX('18-19 ELPAC Data'!F:F,MATCH(D272,'18-19 ELPAC Data'!B:B,0)),"")</f>
        <v>2</v>
      </c>
      <c r="P272" s="16">
        <f t="array" ref="P272">IFERROR(INDEX('18-19 ELPAC Data'!H:H,MATCH(D272,'18-19 ELPAC Data'!B:B,0)),"")</f>
        <v>2</v>
      </c>
      <c r="Q272" s="16">
        <f t="array" ref="Q272">IFERROR(INDEX('18-19 ELPAC Data'!J:J,MATCH(D272,'18-19 ELPAC Data'!B:B,0)),"")</f>
        <v>1</v>
      </c>
      <c r="R272" s="16">
        <f t="array" ref="R272">IFERROR(INDEX('18-19 ELPAC Data'!L:L,MATCH(D272,'18-19 ELPAC Data'!B:B,0)),"")</f>
        <v>2</v>
      </c>
      <c r="S272" s="16" t="s">
        <v>65</v>
      </c>
      <c r="T272" s="17" t="str">
        <f t="shared" si="0"/>
        <v/>
      </c>
      <c r="U272" s="24" t="s">
        <v>66</v>
      </c>
      <c r="V272" s="19" t="str">
        <f t="shared" si="1"/>
        <v>No</v>
      </c>
      <c r="W272" s="19" t="str">
        <f t="shared" si="2"/>
        <v>No</v>
      </c>
      <c r="X272" s="20" t="str">
        <f t="shared" si="3"/>
        <v>No</v>
      </c>
      <c r="Y272" s="25">
        <f t="array" ref="Y272">IF(OR(ISBLANK(Z272),Z272="N/A"),"",INDEX('ICA 20-21 ELA'!D:D,MATCH(D272,'ICA 20-21 ELA'!A:A,0)))</f>
        <v>44084</v>
      </c>
      <c r="Z272" s="21">
        <v>2445</v>
      </c>
      <c r="AA272" s="21">
        <v>-126</v>
      </c>
      <c r="AB272" s="16" t="str">
        <f t="shared" si="4"/>
        <v>No</v>
      </c>
      <c r="AC272" s="22" t="str">
        <f t="shared" si="5"/>
        <v>No</v>
      </c>
      <c r="AD272" s="19" t="str">
        <f t="array" ref="AD272">IF(ISBLANK(AE272),"",INDEX(WPAData!F:F,MATCH(C272,WPAData!A:A,0)))</f>
        <v/>
      </c>
      <c r="AE272" s="19"/>
      <c r="AF272" s="19" t="str">
        <f t="shared" si="6"/>
        <v>No</v>
      </c>
      <c r="AG272" s="15" t="str">
        <f t="array" ref="AG272">IFERROR(INDEX(LastEngGrade!G:G,MATCH(D272,LastEngGrade!A:A,0)),"")</f>
        <v>F</v>
      </c>
      <c r="AH272" s="16" t="str">
        <f t="array" ref="AH272">IFERROR(INDEX(LastEngGrade!C:C,MATCH(D272,LastEngGrade!A:A,0)),"")</f>
        <v>English II</v>
      </c>
      <c r="AI272" s="22" t="str">
        <f t="array" ref="AI272">IFERROR(INDEX(LastEngGrade!F:F,MATCH(D272,LastEngGrade!A:A,0)),"")</f>
        <v>Q1</v>
      </c>
      <c r="AJ272" s="23">
        <f t="array" ref="AJ272">IFERROR(INDEX(CurrentYearGPA!C:C,MATCH(D272,CurrentYearGPA!B:B,0)),"")</f>
        <v>1.2</v>
      </c>
      <c r="AK272" s="23" t="str">
        <f t="shared" si="7"/>
        <v>No</v>
      </c>
    </row>
    <row r="273" spans="1:37" x14ac:dyDescent="0.2">
      <c r="A273" s="1" t="s">
        <v>62</v>
      </c>
      <c r="B273" s="1" t="s">
        <v>63</v>
      </c>
      <c r="C273" s="1">
        <v>13392</v>
      </c>
      <c r="D273" s="1">
        <v>1011494542</v>
      </c>
      <c r="E273" s="1" t="s">
        <v>344</v>
      </c>
      <c r="F273" s="12">
        <v>39905</v>
      </c>
      <c r="G273" s="13">
        <v>6</v>
      </c>
      <c r="H273" s="1">
        <v>1</v>
      </c>
      <c r="I273" s="14" t="str">
        <f t="array" ref="I273">INDEX('Language Codes'!B:B,MATCH(H273,'Language Codes'!A:A,0))</f>
        <v>Spanish</v>
      </c>
      <c r="J273" s="14" t="s">
        <v>65</v>
      </c>
      <c r="K273" s="15">
        <f t="array" ref="K273">IFERROR(INDEX('18-19 ELPAC Data'!C:C,MATCH(D273,'18-19 ELPAC Data'!B:B,0)),"")</f>
        <v>3</v>
      </c>
      <c r="L273" s="16" t="str">
        <f t="shared" si="8"/>
        <v>Spring 2019</v>
      </c>
      <c r="M273" s="16">
        <f t="array" ref="M273">IFERROR(INDEX('18-19 ELPAC Data'!N:N,MATCH(D273,'18-19 ELPAC Data'!B:B,0)),"")</f>
        <v>4</v>
      </c>
      <c r="N273" s="16">
        <f t="array" ref="N273">IFERROR(INDEX('18-19 ELPAC Data'!Q:Q,MATCH(D273,'18-19 ELPAC Data'!B:B,0)),"")</f>
        <v>3</v>
      </c>
      <c r="O273" s="16">
        <f t="array" ref="O273">IFERROR(INDEX('18-19 ELPAC Data'!F:F,MATCH(D273,'18-19 ELPAC Data'!B:B,0)),"")</f>
        <v>3</v>
      </c>
      <c r="P273" s="16">
        <f t="array" ref="P273">IFERROR(INDEX('18-19 ELPAC Data'!H:H,MATCH(D273,'18-19 ELPAC Data'!B:B,0)),"")</f>
        <v>3</v>
      </c>
      <c r="Q273" s="16">
        <f t="array" ref="Q273">IFERROR(INDEX('18-19 ELPAC Data'!J:J,MATCH(D273,'18-19 ELPAC Data'!B:B,0)),"")</f>
        <v>2</v>
      </c>
      <c r="R273" s="16">
        <f t="array" ref="R273">IFERROR(INDEX('18-19 ELPAC Data'!L:L,MATCH(D273,'18-19 ELPAC Data'!B:B,0)),"")</f>
        <v>2</v>
      </c>
      <c r="S273" s="16" t="s">
        <v>65</v>
      </c>
      <c r="T273" s="17" t="str">
        <f t="shared" si="0"/>
        <v>Fall 20-21</v>
      </c>
      <c r="U273" s="24">
        <v>203</v>
      </c>
      <c r="V273" s="19" t="str">
        <f t="shared" si="1"/>
        <v>No</v>
      </c>
      <c r="W273" s="19" t="str">
        <f t="shared" si="2"/>
        <v>No</v>
      </c>
      <c r="X273" s="20" t="str">
        <f t="shared" si="3"/>
        <v>No</v>
      </c>
      <c r="Y273" s="21" t="str">
        <f t="array" ref="Y273">IF(OR(ISBLANK(Z273),Z273="N/A"),"",INDEX('ICA 20-21 ELA'!D:D,MATCH(D273,'ICA 20-21 ELA'!A:A,0)))</f>
        <v/>
      </c>
      <c r="Z273" s="21" t="s">
        <v>66</v>
      </c>
      <c r="AA273" s="21" t="s">
        <v>66</v>
      </c>
      <c r="AB273" s="16" t="str">
        <f t="shared" si="4"/>
        <v>No</v>
      </c>
      <c r="AC273" s="22" t="str">
        <f t="shared" si="5"/>
        <v>No</v>
      </c>
      <c r="AD273" s="19" t="str">
        <f t="array" ref="AD273">IF(ISBLANK(AE273),"",INDEX(WPAData!F:F,MATCH(C273,WPAData!A:A,0)))</f>
        <v/>
      </c>
      <c r="AE273" s="19"/>
      <c r="AF273" s="19" t="str">
        <f t="shared" si="6"/>
        <v>No</v>
      </c>
      <c r="AG273" s="15" t="str">
        <f t="array" ref="AG273">IFERROR(INDEX(LastEngGrade!G:G,MATCH(D273,LastEngGrade!A:A,0)),"")</f>
        <v>A-</v>
      </c>
      <c r="AH273" s="16" t="str">
        <f t="array" ref="AH273">IFERROR(INDEX(LastEngGrade!C:C,MATCH(D273,LastEngGrade!A:A,0)),"")</f>
        <v>Humanities 6</v>
      </c>
      <c r="AI273" s="22" t="str">
        <f t="array" ref="AI273">IFERROR(INDEX(LastEngGrade!F:F,MATCH(D273,LastEngGrade!A:A,0)),"")</f>
        <v>Q1</v>
      </c>
      <c r="AJ273" s="23">
        <f t="array" ref="AJ273">IFERROR(INDEX(CurrentYearGPA!C:C,MATCH(D273,CurrentYearGPA!B:B,0)),"")</f>
        <v>3</v>
      </c>
      <c r="AK273" s="23" t="str">
        <f t="shared" si="7"/>
        <v>No</v>
      </c>
    </row>
    <row r="274" spans="1:37" x14ac:dyDescent="0.2">
      <c r="A274" s="1" t="s">
        <v>68</v>
      </c>
      <c r="B274" s="1" t="s">
        <v>69</v>
      </c>
      <c r="C274" s="1">
        <v>14969</v>
      </c>
      <c r="D274" s="1">
        <v>7192379586</v>
      </c>
      <c r="E274" s="1" t="s">
        <v>345</v>
      </c>
      <c r="F274" s="12">
        <v>38144</v>
      </c>
      <c r="G274" s="13">
        <v>11</v>
      </c>
      <c r="H274" s="1">
        <v>1</v>
      </c>
      <c r="I274" s="14" t="str">
        <f t="array" ref="I274">INDEX('Language Codes'!B:B,MATCH(H274,'Language Codes'!A:A,0))</f>
        <v>Spanish</v>
      </c>
      <c r="J274" s="14" t="s">
        <v>65</v>
      </c>
      <c r="K274" s="15">
        <f t="array" ref="K274">IFERROR(INDEX('18-19 ELPAC Data'!C:C,MATCH(D274,'18-19 ELPAC Data'!B:B,0)),"")</f>
        <v>3</v>
      </c>
      <c r="L274" s="16" t="str">
        <f t="shared" si="8"/>
        <v>Spring 2019</v>
      </c>
      <c r="M274" s="16">
        <f t="array" ref="M274">IFERROR(INDEX('18-19 ELPAC Data'!N:N,MATCH(D274,'18-19 ELPAC Data'!B:B,0)),"")</f>
        <v>4</v>
      </c>
      <c r="N274" s="16">
        <f t="array" ref="N274">IFERROR(INDEX('18-19 ELPAC Data'!Q:Q,MATCH(D274,'18-19 ELPAC Data'!B:B,0)),"")</f>
        <v>2</v>
      </c>
      <c r="O274" s="16">
        <f t="array" ref="O274">IFERROR(INDEX('18-19 ELPAC Data'!F:F,MATCH(D274,'18-19 ELPAC Data'!B:B,0)),"")</f>
        <v>2</v>
      </c>
      <c r="P274" s="16">
        <f t="array" ref="P274">IFERROR(INDEX('18-19 ELPAC Data'!H:H,MATCH(D274,'18-19 ELPAC Data'!B:B,0)),"")</f>
        <v>3</v>
      </c>
      <c r="Q274" s="16">
        <f t="array" ref="Q274">IFERROR(INDEX('18-19 ELPAC Data'!J:J,MATCH(D274,'18-19 ELPAC Data'!B:B,0)),"")</f>
        <v>2</v>
      </c>
      <c r="R274" s="16">
        <f t="array" ref="R274">IFERROR(INDEX('18-19 ELPAC Data'!L:L,MATCH(D274,'18-19 ELPAC Data'!B:B,0)),"")</f>
        <v>2</v>
      </c>
      <c r="S274" s="16" t="s">
        <v>65</v>
      </c>
      <c r="T274" s="17" t="str">
        <f t="shared" si="0"/>
        <v/>
      </c>
      <c r="U274" s="24" t="s">
        <v>66</v>
      </c>
      <c r="V274" s="19" t="str">
        <f t="shared" si="1"/>
        <v>No</v>
      </c>
      <c r="W274" s="19" t="str">
        <f t="shared" si="2"/>
        <v>No</v>
      </c>
      <c r="X274" s="20" t="str">
        <f t="shared" si="3"/>
        <v>No</v>
      </c>
      <c r="Y274" s="25">
        <f t="array" ref="Y274">IF(OR(ISBLANK(Z274),Z274="N/A"),"",INDEX('ICA 20-21 ELA'!D:D,MATCH(D274,'ICA 20-21 ELA'!A:A,0)))</f>
        <v>44097</v>
      </c>
      <c r="Z274" s="21">
        <v>2376</v>
      </c>
      <c r="AA274" s="21">
        <v>-201</v>
      </c>
      <c r="AB274" s="16" t="str">
        <f t="shared" si="4"/>
        <v>No</v>
      </c>
      <c r="AC274" s="22" t="str">
        <f t="shared" si="5"/>
        <v>No</v>
      </c>
      <c r="AD274" s="19" t="str">
        <f t="array" ref="AD274">IF(ISBLANK(AE274),"",INDEX(WPAData!F:F,MATCH(C274,WPAData!A:A,0)))</f>
        <v/>
      </c>
      <c r="AE274" s="19"/>
      <c r="AF274" s="19" t="str">
        <f t="shared" si="6"/>
        <v>No</v>
      </c>
      <c r="AG274" s="15" t="str">
        <f t="array" ref="AG274">IFERROR(INDEX(LastEngGrade!G:G,MATCH(D274,LastEngGrade!A:A,0)),"")</f>
        <v>F</v>
      </c>
      <c r="AH274" s="16" t="str">
        <f t="array" ref="AH274">IFERROR(INDEX(LastEngGrade!C:C,MATCH(D274,LastEngGrade!A:A,0)),"")</f>
        <v>English III</v>
      </c>
      <c r="AI274" s="22" t="str">
        <f t="array" ref="AI274">IFERROR(INDEX(LastEngGrade!F:F,MATCH(D274,LastEngGrade!A:A,0)),"")</f>
        <v>P1</v>
      </c>
      <c r="AJ274" s="23">
        <f t="array" ref="AJ274">IFERROR(INDEX(CurrentYearGPA!C:C,MATCH(D274,CurrentYearGPA!B:B,0)),"")</f>
        <v>0.6</v>
      </c>
      <c r="AK274" s="23" t="str">
        <f t="shared" si="7"/>
        <v>No</v>
      </c>
    </row>
    <row r="275" spans="1:37" x14ac:dyDescent="0.2">
      <c r="A275" s="1" t="s">
        <v>68</v>
      </c>
      <c r="B275" s="1" t="s">
        <v>69</v>
      </c>
      <c r="C275" s="1">
        <v>12860</v>
      </c>
      <c r="D275" s="1">
        <v>5191801582</v>
      </c>
      <c r="E275" s="1" t="s">
        <v>346</v>
      </c>
      <c r="F275" s="12">
        <v>38050</v>
      </c>
      <c r="G275" s="13">
        <v>11</v>
      </c>
      <c r="H275" s="1">
        <v>1</v>
      </c>
      <c r="I275" s="14" t="str">
        <f t="array" ref="I275">INDEX('Language Codes'!B:B,MATCH(H275,'Language Codes'!A:A,0))</f>
        <v>Spanish</v>
      </c>
      <c r="J275" s="14" t="s">
        <v>78</v>
      </c>
      <c r="K275" s="15">
        <f t="array" ref="K275">IFERROR(INDEX('18-19 ELPAC Data'!C:C,MATCH(D275,'18-19 ELPAC Data'!B:B,0)),"")</f>
        <v>1</v>
      </c>
      <c r="L275" s="16" t="str">
        <f t="shared" si="8"/>
        <v>Spring 2019</v>
      </c>
      <c r="M275" s="16">
        <f t="array" ref="M275">IFERROR(INDEX('18-19 ELPAC Data'!N:N,MATCH(D275,'18-19 ELPAC Data'!B:B,0)),"")</f>
        <v>1</v>
      </c>
      <c r="N275" s="16">
        <f t="array" ref="N275">IFERROR(INDEX('18-19 ELPAC Data'!Q:Q,MATCH(D275,'18-19 ELPAC Data'!B:B,0)),"")</f>
        <v>1</v>
      </c>
      <c r="O275" s="16">
        <f t="array" ref="O275">IFERROR(INDEX('18-19 ELPAC Data'!F:F,MATCH(D275,'18-19 ELPAC Data'!B:B,0)),"")</f>
        <v>1</v>
      </c>
      <c r="P275" s="16">
        <f t="array" ref="P275">IFERROR(INDEX('18-19 ELPAC Data'!H:H,MATCH(D275,'18-19 ELPAC Data'!B:B,0)),"")</f>
        <v>2</v>
      </c>
      <c r="Q275" s="16">
        <f t="array" ref="Q275">IFERROR(INDEX('18-19 ELPAC Data'!J:J,MATCH(D275,'18-19 ELPAC Data'!B:B,0)),"")</f>
        <v>1</v>
      </c>
      <c r="R275" s="16">
        <f t="array" ref="R275">IFERROR(INDEX('18-19 ELPAC Data'!L:L,MATCH(D275,'18-19 ELPAC Data'!B:B,0)),"")</f>
        <v>1</v>
      </c>
      <c r="S275" s="16" t="s">
        <v>65</v>
      </c>
      <c r="T275" s="17" t="str">
        <f t="shared" si="0"/>
        <v/>
      </c>
      <c r="U275" s="24" t="s">
        <v>66</v>
      </c>
      <c r="V275" s="19" t="str">
        <f t="shared" si="1"/>
        <v>No</v>
      </c>
      <c r="W275" s="19" t="str">
        <f t="shared" si="2"/>
        <v>No</v>
      </c>
      <c r="X275" s="20" t="str">
        <f t="shared" si="3"/>
        <v>No</v>
      </c>
      <c r="Y275" s="21" t="str">
        <f t="array" ref="Y275">IF(OR(ISBLANK(Z275),Z275="N/A"),"",INDEX('ICA 20-21 ELA'!D:D,MATCH(D275,'ICA 20-21 ELA'!A:A,0)))</f>
        <v/>
      </c>
      <c r="Z275" s="16"/>
      <c r="AA275" s="16"/>
      <c r="AB275" s="16" t="str">
        <f t="shared" si="4"/>
        <v>No</v>
      </c>
      <c r="AC275" s="22" t="str">
        <f t="shared" si="5"/>
        <v>No</v>
      </c>
      <c r="AD275" s="19" t="str">
        <f t="array" ref="AD275">IF(ISBLANK(AE275),"",INDEX(WPAData!F:F,MATCH(C275,WPAData!A:A,0)))</f>
        <v/>
      </c>
      <c r="AE275" s="19"/>
      <c r="AF275" s="19" t="str">
        <f t="shared" si="6"/>
        <v>No</v>
      </c>
      <c r="AG275" s="15" t="str">
        <f t="array" ref="AG275">IFERROR(INDEX(LastEngGrade!G:G,MATCH(D275,LastEngGrade!A:A,0)),"")</f>
        <v>F</v>
      </c>
      <c r="AH275" s="16" t="str">
        <f t="array" ref="AH275">IFERROR(INDEX(LastEngGrade!C:C,MATCH(D275,LastEngGrade!A:A,0)),"")</f>
        <v>English III (Foundation)</v>
      </c>
      <c r="AI275" s="22" t="str">
        <f t="array" ref="AI275">IFERROR(INDEX(LastEngGrade!F:F,MATCH(D275,LastEngGrade!A:A,0)),"")</f>
        <v>P1</v>
      </c>
      <c r="AJ275" s="23">
        <f t="array" ref="AJ275">IFERROR(INDEX(CurrentYearGPA!C:C,MATCH(D275,CurrentYearGPA!B:B,0)),"")</f>
        <v>0.6</v>
      </c>
      <c r="AK275" s="23" t="str">
        <f t="shared" si="7"/>
        <v>No</v>
      </c>
    </row>
    <row r="276" spans="1:37" x14ac:dyDescent="0.2">
      <c r="A276" s="1" t="s">
        <v>62</v>
      </c>
      <c r="B276" s="1" t="s">
        <v>63</v>
      </c>
      <c r="C276" s="1">
        <v>13317</v>
      </c>
      <c r="D276" s="1">
        <v>8538797531</v>
      </c>
      <c r="E276" s="1" t="s">
        <v>347</v>
      </c>
      <c r="F276" s="12">
        <v>39580</v>
      </c>
      <c r="G276" s="13">
        <v>7</v>
      </c>
      <c r="H276" s="1">
        <v>1</v>
      </c>
      <c r="I276" s="14" t="str">
        <f t="array" ref="I276">INDEX('Language Codes'!B:B,MATCH(H276,'Language Codes'!A:A,0))</f>
        <v>Spanish</v>
      </c>
      <c r="J276" s="14" t="s">
        <v>65</v>
      </c>
      <c r="K276" s="15">
        <f t="array" ref="K276">IFERROR(INDEX('18-19 ELPAC Data'!C:C,MATCH(D276,'18-19 ELPAC Data'!B:B,0)),"")</f>
        <v>3</v>
      </c>
      <c r="L276" s="16" t="str">
        <f t="shared" si="8"/>
        <v>Spring 2019</v>
      </c>
      <c r="M276" s="16">
        <f t="array" ref="M276">IFERROR(INDEX('18-19 ELPAC Data'!N:N,MATCH(D276,'18-19 ELPAC Data'!B:B,0)),"")</f>
        <v>4</v>
      </c>
      <c r="N276" s="16">
        <f t="array" ref="N276">IFERROR(INDEX('18-19 ELPAC Data'!Q:Q,MATCH(D276,'18-19 ELPAC Data'!B:B,0)),"")</f>
        <v>1</v>
      </c>
      <c r="O276" s="16">
        <f t="array" ref="O276">IFERROR(INDEX('18-19 ELPAC Data'!F:F,MATCH(D276,'18-19 ELPAC Data'!B:B,0)),"")</f>
        <v>2</v>
      </c>
      <c r="P276" s="16">
        <f t="array" ref="P276">IFERROR(INDEX('18-19 ELPAC Data'!H:H,MATCH(D276,'18-19 ELPAC Data'!B:B,0)),"")</f>
        <v>3</v>
      </c>
      <c r="Q276" s="16">
        <f t="array" ref="Q276">IFERROR(INDEX('18-19 ELPAC Data'!J:J,MATCH(D276,'18-19 ELPAC Data'!B:B,0)),"")</f>
        <v>1</v>
      </c>
      <c r="R276" s="16">
        <f t="array" ref="R276">IFERROR(INDEX('18-19 ELPAC Data'!L:L,MATCH(D276,'18-19 ELPAC Data'!B:B,0)),"")</f>
        <v>2</v>
      </c>
      <c r="S276" s="16" t="s">
        <v>65</v>
      </c>
      <c r="T276" s="17" t="str">
        <f t="shared" si="0"/>
        <v>Fall 20-21</v>
      </c>
      <c r="U276" s="24">
        <v>210</v>
      </c>
      <c r="V276" s="19" t="str">
        <f t="shared" si="1"/>
        <v>No</v>
      </c>
      <c r="W276" s="19" t="str">
        <f t="shared" si="2"/>
        <v>No</v>
      </c>
      <c r="X276" s="20" t="str">
        <f t="shared" si="3"/>
        <v>No</v>
      </c>
      <c r="Y276" s="21" t="str">
        <f t="array" ref="Y276">IF(OR(ISBLANK(Z276),Z276="N/A"),"",INDEX('ICA 20-21 ELA'!D:D,MATCH(D276,'ICA 20-21 ELA'!A:A,0)))</f>
        <v/>
      </c>
      <c r="Z276" s="21" t="s">
        <v>66</v>
      </c>
      <c r="AA276" s="21" t="s">
        <v>66</v>
      </c>
      <c r="AB276" s="16" t="str">
        <f t="shared" si="4"/>
        <v>No</v>
      </c>
      <c r="AC276" s="22" t="str">
        <f t="shared" si="5"/>
        <v>No</v>
      </c>
      <c r="AD276" s="19" t="str">
        <f t="array" ref="AD276">IF(ISBLANK(AE276),"",INDEX(WPAData!F:F,MATCH(C276,WPAData!A:A,0)))</f>
        <v/>
      </c>
      <c r="AE276" s="19"/>
      <c r="AF276" s="19" t="str">
        <f t="shared" si="6"/>
        <v>No</v>
      </c>
      <c r="AG276" s="15" t="str">
        <f t="array" ref="AG276">IFERROR(INDEX(LastEngGrade!G:G,MATCH(D276,LastEngGrade!A:A,0)),"")</f>
        <v>F</v>
      </c>
      <c r="AH276" s="16" t="str">
        <f t="array" ref="AH276">IFERROR(INDEX(LastEngGrade!C:C,MATCH(D276,LastEngGrade!A:A,0)),"")</f>
        <v>Humanities 7</v>
      </c>
      <c r="AI276" s="22" t="str">
        <f t="array" ref="AI276">IFERROR(INDEX(LastEngGrade!F:F,MATCH(D276,LastEngGrade!A:A,0)),"")</f>
        <v>Q1</v>
      </c>
      <c r="AJ276" s="23">
        <f t="array" ref="AJ276">IFERROR(INDEX(CurrentYearGPA!C:C,MATCH(D276,CurrentYearGPA!B:B,0)),"")</f>
        <v>0</v>
      </c>
      <c r="AK276" s="23" t="str">
        <f t="shared" si="7"/>
        <v>No</v>
      </c>
    </row>
    <row r="277" spans="1:37" x14ac:dyDescent="0.2">
      <c r="A277" s="1" t="s">
        <v>71</v>
      </c>
      <c r="B277" s="1" t="s">
        <v>72</v>
      </c>
      <c r="C277" s="1">
        <v>13218</v>
      </c>
      <c r="D277" s="1">
        <v>7175616276</v>
      </c>
      <c r="E277" s="1" t="s">
        <v>348</v>
      </c>
      <c r="F277" s="12">
        <v>37596</v>
      </c>
      <c r="G277" s="13">
        <v>12</v>
      </c>
      <c r="H277" s="1">
        <v>1</v>
      </c>
      <c r="I277" s="14" t="str">
        <f t="array" ref="I277">INDEX('Language Codes'!B:B,MATCH(H277,'Language Codes'!A:A,0))</f>
        <v>Spanish</v>
      </c>
      <c r="J277" s="14" t="s">
        <v>65</v>
      </c>
      <c r="K277" s="15">
        <f t="array" ref="K277">IFERROR(INDEX('18-19 ELPAC Data'!C:C,MATCH(D277,'18-19 ELPAC Data'!B:B,0)),"")</f>
        <v>3</v>
      </c>
      <c r="L277" s="16" t="str">
        <f t="shared" si="8"/>
        <v>Spring 2019</v>
      </c>
      <c r="M277" s="16">
        <f t="array" ref="M277">IFERROR(INDEX('18-19 ELPAC Data'!N:N,MATCH(D277,'18-19 ELPAC Data'!B:B,0)),"")</f>
        <v>3</v>
      </c>
      <c r="N277" s="16">
        <f t="array" ref="N277">IFERROR(INDEX('18-19 ELPAC Data'!Q:Q,MATCH(D277,'18-19 ELPAC Data'!B:B,0)),"")</f>
        <v>2</v>
      </c>
      <c r="O277" s="16">
        <f t="array" ref="O277">IFERROR(INDEX('18-19 ELPAC Data'!F:F,MATCH(D277,'18-19 ELPAC Data'!B:B,0)),"")</f>
        <v>2</v>
      </c>
      <c r="P277" s="16">
        <f t="array" ref="P277">IFERROR(INDEX('18-19 ELPAC Data'!H:H,MATCH(D277,'18-19 ELPAC Data'!B:B,0)),"")</f>
        <v>3</v>
      </c>
      <c r="Q277" s="16">
        <f t="array" ref="Q277">IFERROR(INDEX('18-19 ELPAC Data'!J:J,MATCH(D277,'18-19 ELPAC Data'!B:B,0)),"")</f>
        <v>1</v>
      </c>
      <c r="R277" s="16">
        <f t="array" ref="R277">IFERROR(INDEX('18-19 ELPAC Data'!L:L,MATCH(D277,'18-19 ELPAC Data'!B:B,0)),"")</f>
        <v>2</v>
      </c>
      <c r="S277" s="16" t="s">
        <v>65</v>
      </c>
      <c r="T277" s="17" t="str">
        <f t="shared" si="0"/>
        <v/>
      </c>
      <c r="U277" s="24" t="s">
        <v>66</v>
      </c>
      <c r="V277" s="19" t="str">
        <f t="shared" si="1"/>
        <v>No</v>
      </c>
      <c r="W277" s="19" t="str">
        <f t="shared" si="2"/>
        <v>No</v>
      </c>
      <c r="X277" s="20" t="str">
        <f t="shared" si="3"/>
        <v>No</v>
      </c>
      <c r="Y277" s="25">
        <f t="array" ref="Y277">IF(OR(ISBLANK(Z277),Z277="N/A"),"",INDEX('ICA 20-21 ELA'!D:D,MATCH(D277,'ICA 20-21 ELA'!A:A,0)))</f>
        <v>44084</v>
      </c>
      <c r="Z277" s="21">
        <v>2419</v>
      </c>
      <c r="AA277" s="21">
        <v>-164</v>
      </c>
      <c r="AB277" s="16" t="str">
        <f t="shared" si="4"/>
        <v>No</v>
      </c>
      <c r="AC277" s="22" t="str">
        <f t="shared" si="5"/>
        <v>No</v>
      </c>
      <c r="AD277" s="19" t="str">
        <f t="array" ref="AD277">IF(ISBLANK(AE277),"",INDEX(WPAData!F:F,MATCH(C277,WPAData!A:A,0)))</f>
        <v/>
      </c>
      <c r="AE277" s="19"/>
      <c r="AF277" s="19" t="str">
        <f t="shared" si="6"/>
        <v>No</v>
      </c>
      <c r="AG277" s="15" t="str">
        <f t="array" ref="AG277">IFERROR(INDEX(LastEngGrade!G:G,MATCH(D277,LastEngGrade!A:A,0)),"")</f>
        <v>C-</v>
      </c>
      <c r="AH277" s="16" t="str">
        <f t="array" ref="AH277">IFERROR(INDEX(LastEngGrade!C:C,MATCH(D277,LastEngGrade!A:A,0)),"")</f>
        <v>English IV ERWC</v>
      </c>
      <c r="AI277" s="22" t="str">
        <f t="array" ref="AI277">IFERROR(INDEX(LastEngGrade!F:F,MATCH(D277,LastEngGrade!A:A,0)),"")</f>
        <v>Q1</v>
      </c>
      <c r="AJ277" s="23">
        <f t="array" ref="AJ277">IFERROR(INDEX(CurrentYearGPA!C:C,MATCH(D277,CurrentYearGPA!B:B,0)),"")</f>
        <v>1.3</v>
      </c>
      <c r="AK277" s="23" t="str">
        <f t="shared" si="7"/>
        <v>No</v>
      </c>
    </row>
    <row r="278" spans="1:37" x14ac:dyDescent="0.2">
      <c r="A278" s="1" t="s">
        <v>68</v>
      </c>
      <c r="B278" s="1" t="s">
        <v>69</v>
      </c>
      <c r="C278" s="1">
        <v>92202</v>
      </c>
      <c r="D278" s="1">
        <v>4689196806</v>
      </c>
      <c r="E278" s="1" t="s">
        <v>349</v>
      </c>
      <c r="F278" s="12">
        <v>38994</v>
      </c>
      <c r="G278" s="13">
        <v>9</v>
      </c>
      <c r="H278" s="1">
        <v>1</v>
      </c>
      <c r="I278" s="14" t="str">
        <f t="array" ref="I278">INDEX('Language Codes'!B:B,MATCH(H278,'Language Codes'!A:A,0))</f>
        <v>Spanish</v>
      </c>
      <c r="J278" s="14" t="s">
        <v>65</v>
      </c>
      <c r="K278" s="15">
        <f t="array" ref="K278">IFERROR(INDEX('18-19 ELPAC Data'!C:C,MATCH(D278,'18-19 ELPAC Data'!B:B,0)),"")</f>
        <v>3</v>
      </c>
      <c r="L278" s="16" t="str">
        <f t="shared" si="8"/>
        <v>Spring 2019</v>
      </c>
      <c r="M278" s="16">
        <f t="array" ref="M278">IFERROR(INDEX('18-19 ELPAC Data'!N:N,MATCH(D278,'18-19 ELPAC Data'!B:B,0)),"")</f>
        <v>4</v>
      </c>
      <c r="N278" s="16">
        <f t="array" ref="N278">IFERROR(INDEX('18-19 ELPAC Data'!Q:Q,MATCH(D278,'18-19 ELPAC Data'!B:B,0)),"")</f>
        <v>2</v>
      </c>
      <c r="O278" s="16">
        <f t="array" ref="O278">IFERROR(INDEX('18-19 ELPAC Data'!F:F,MATCH(D278,'18-19 ELPAC Data'!B:B,0)),"")</f>
        <v>2</v>
      </c>
      <c r="P278" s="16">
        <f t="array" ref="P278">IFERROR(INDEX('18-19 ELPAC Data'!H:H,MATCH(D278,'18-19 ELPAC Data'!B:B,0)),"")</f>
        <v>3</v>
      </c>
      <c r="Q278" s="16">
        <f t="array" ref="Q278">IFERROR(INDEX('18-19 ELPAC Data'!J:J,MATCH(D278,'18-19 ELPAC Data'!B:B,0)),"")</f>
        <v>2</v>
      </c>
      <c r="R278" s="16">
        <f t="array" ref="R278">IFERROR(INDEX('18-19 ELPAC Data'!L:L,MATCH(D278,'18-19 ELPAC Data'!B:B,0)),"")</f>
        <v>2</v>
      </c>
      <c r="S278" s="16" t="s">
        <v>65</v>
      </c>
      <c r="T278" s="17" t="str">
        <f t="shared" si="0"/>
        <v/>
      </c>
      <c r="U278" s="24" t="s">
        <v>66</v>
      </c>
      <c r="V278" s="19" t="str">
        <f t="shared" si="1"/>
        <v>No</v>
      </c>
      <c r="W278" s="19" t="str">
        <f t="shared" si="2"/>
        <v>No</v>
      </c>
      <c r="X278" s="20" t="str">
        <f t="shared" si="3"/>
        <v>No</v>
      </c>
      <c r="Y278" s="21" t="str">
        <f t="array" ref="Y278">IF(OR(ISBLANK(Z278),Z278="N/A"),"",INDEX('ICA 20-21 ELA'!D:D,MATCH(D278,'ICA 20-21 ELA'!A:A,0)))</f>
        <v/>
      </c>
      <c r="Z278" s="16"/>
      <c r="AA278" s="16"/>
      <c r="AB278" s="16" t="str">
        <f t="shared" si="4"/>
        <v>No</v>
      </c>
      <c r="AC278" s="22" t="str">
        <f t="shared" si="5"/>
        <v>No</v>
      </c>
      <c r="AD278" s="26">
        <f t="array" ref="AD278">IF(ISBLANK(AE278),"",INDEX(WPAData!F:F,MATCH(C278,WPAData!A:A,0)))</f>
        <v>44124</v>
      </c>
      <c r="AE278" s="24">
        <v>1</v>
      </c>
      <c r="AF278" s="19" t="str">
        <f t="shared" si="6"/>
        <v>No</v>
      </c>
      <c r="AG278" s="15" t="str">
        <f t="array" ref="AG278">IFERROR(INDEX(LastEngGrade!G:G,MATCH(D278,LastEngGrade!A:A,0)),"")</f>
        <v>B</v>
      </c>
      <c r="AH278" s="16" t="str">
        <f t="array" ref="AH278">IFERROR(INDEX(LastEngGrade!C:C,MATCH(D278,LastEngGrade!A:A,0)),"")</f>
        <v>English I</v>
      </c>
      <c r="AI278" s="22" t="str">
        <f t="array" ref="AI278">IFERROR(INDEX(LastEngGrade!F:F,MATCH(D278,LastEngGrade!A:A,0)),"")</f>
        <v>P1</v>
      </c>
      <c r="AJ278" s="23">
        <f t="array" ref="AJ278">IFERROR(INDEX(CurrentYearGPA!C:C,MATCH(D278,CurrentYearGPA!B:B,0)),"")</f>
        <v>1</v>
      </c>
      <c r="AK278" s="23" t="str">
        <f t="shared" si="7"/>
        <v>No</v>
      </c>
    </row>
    <row r="279" spans="1:37" x14ac:dyDescent="0.2">
      <c r="A279" s="1" t="s">
        <v>62</v>
      </c>
      <c r="B279" s="1" t="s">
        <v>63</v>
      </c>
      <c r="C279" s="1">
        <v>14200</v>
      </c>
      <c r="D279" s="1">
        <v>1407601023</v>
      </c>
      <c r="E279" s="1" t="s">
        <v>350</v>
      </c>
      <c r="F279" s="12">
        <v>39637</v>
      </c>
      <c r="G279" s="13">
        <v>7</v>
      </c>
      <c r="H279" s="1">
        <v>1</v>
      </c>
      <c r="I279" s="14" t="str">
        <f t="array" ref="I279">INDEX('Language Codes'!B:B,MATCH(H279,'Language Codes'!A:A,0))</f>
        <v>Spanish</v>
      </c>
      <c r="J279" s="14" t="s">
        <v>65</v>
      </c>
      <c r="K279" s="15" t="str">
        <f t="array" ref="K279">IFERROR(INDEX('18-19 ELPAC Data'!C:C,MATCH(D279,'18-19 ELPAC Data'!B:B,0)),"")</f>
        <v/>
      </c>
      <c r="L279" s="16" t="str">
        <f t="shared" si="8"/>
        <v/>
      </c>
      <c r="M279" s="16">
        <f t="array" ref="M279">IFERROR(INDEX('18-19 ELPAC Data'!N:N,MATCH(D279,'18-19 ELPAC Data'!B:B,0)),"")</f>
        <v>0</v>
      </c>
      <c r="N279" s="16">
        <f t="array" ref="N279">IFERROR(INDEX('18-19 ELPAC Data'!Q:Q,MATCH(D279,'18-19 ELPAC Data'!B:B,0)),"")</f>
        <v>0</v>
      </c>
      <c r="O279" s="16" t="str">
        <f t="array" ref="O279">IFERROR(INDEX('18-19 ELPAC Data'!F:F,MATCH(D279,'18-19 ELPAC Data'!B:B,0)),"")</f>
        <v/>
      </c>
      <c r="P279" s="16" t="str">
        <f t="array" ref="P279">IFERROR(INDEX('18-19 ELPAC Data'!H:H,MATCH(D279,'18-19 ELPAC Data'!B:B,0)),"")</f>
        <v/>
      </c>
      <c r="Q279" s="16" t="str">
        <f t="array" ref="Q279">IFERROR(INDEX('18-19 ELPAC Data'!J:J,MATCH(D279,'18-19 ELPAC Data'!B:B,0)),"")</f>
        <v/>
      </c>
      <c r="R279" s="16" t="str">
        <f t="array" ref="R279">IFERROR(INDEX('18-19 ELPAC Data'!L:L,MATCH(D279,'18-19 ELPAC Data'!B:B,0)),"")</f>
        <v/>
      </c>
      <c r="S279" s="16" t="s">
        <v>65</v>
      </c>
      <c r="T279" s="17" t="str">
        <f t="shared" si="0"/>
        <v>Fall 20-21</v>
      </c>
      <c r="U279" s="24">
        <v>211</v>
      </c>
      <c r="V279" s="19" t="str">
        <f t="shared" si="1"/>
        <v>No</v>
      </c>
      <c r="W279" s="19" t="str">
        <f t="shared" si="2"/>
        <v>No</v>
      </c>
      <c r="X279" s="20" t="str">
        <f t="shared" si="3"/>
        <v>No</v>
      </c>
      <c r="Y279" s="21" t="str">
        <f t="array" ref="Y279">IF(OR(ISBLANK(Z279),Z279="N/A"),"",INDEX('ICA 20-21 ELA'!D:D,MATCH(D279,'ICA 20-21 ELA'!A:A,0)))</f>
        <v/>
      </c>
      <c r="Z279" s="21" t="s">
        <v>66</v>
      </c>
      <c r="AA279" s="21" t="s">
        <v>66</v>
      </c>
      <c r="AB279" s="16" t="str">
        <f t="shared" si="4"/>
        <v>No</v>
      </c>
      <c r="AC279" s="22" t="str">
        <f t="shared" si="5"/>
        <v>No</v>
      </c>
      <c r="AD279" s="19" t="str">
        <f t="array" ref="AD279">IF(ISBLANK(AE279),"",INDEX(WPAData!F:F,MATCH(C279,WPAData!A:A,0)))</f>
        <v/>
      </c>
      <c r="AE279" s="19"/>
      <c r="AF279" s="19" t="str">
        <f t="shared" si="6"/>
        <v>No</v>
      </c>
      <c r="AG279" s="15" t="str">
        <f t="array" ref="AG279">IFERROR(INDEX(LastEngGrade!G:G,MATCH(D279,LastEngGrade!A:A,0)),"")</f>
        <v>A+</v>
      </c>
      <c r="AH279" s="16" t="str">
        <f t="array" ref="AH279">IFERROR(INDEX(LastEngGrade!C:C,MATCH(D279,LastEngGrade!A:A,0)),"")</f>
        <v>Humanities 7</v>
      </c>
      <c r="AI279" s="22" t="str">
        <f t="array" ref="AI279">IFERROR(INDEX(LastEngGrade!F:F,MATCH(D279,LastEngGrade!A:A,0)),"")</f>
        <v>Q1</v>
      </c>
      <c r="AJ279" s="23">
        <f t="array" ref="AJ279">IFERROR(INDEX(CurrentYearGPA!C:C,MATCH(D279,CurrentYearGPA!B:B,0)),"")</f>
        <v>3.67</v>
      </c>
      <c r="AK279" s="23" t="str">
        <f t="shared" si="7"/>
        <v>No</v>
      </c>
    </row>
    <row r="280" spans="1:37" x14ac:dyDescent="0.2">
      <c r="A280" s="1" t="s">
        <v>62</v>
      </c>
      <c r="B280" s="1" t="s">
        <v>63</v>
      </c>
      <c r="C280" s="1">
        <v>13607</v>
      </c>
      <c r="D280" s="1">
        <v>1040899667</v>
      </c>
      <c r="E280" s="1" t="s">
        <v>351</v>
      </c>
      <c r="F280" s="12">
        <v>39571</v>
      </c>
      <c r="G280" s="13">
        <v>7</v>
      </c>
      <c r="H280" s="1">
        <v>1</v>
      </c>
      <c r="I280" s="14" t="str">
        <f t="array" ref="I280">INDEX('Language Codes'!B:B,MATCH(H280,'Language Codes'!A:A,0))</f>
        <v>Spanish</v>
      </c>
      <c r="J280" s="14" t="s">
        <v>65</v>
      </c>
      <c r="K280" s="15">
        <f t="array" ref="K280">IFERROR(INDEX('18-19 ELPAC Data'!C:C,MATCH(D280,'18-19 ELPAC Data'!B:B,0)),"")</f>
        <v>3</v>
      </c>
      <c r="L280" s="16" t="str">
        <f t="shared" si="8"/>
        <v>Spring 2019</v>
      </c>
      <c r="M280" s="16">
        <f t="array" ref="M280">IFERROR(INDEX('18-19 ELPAC Data'!N:N,MATCH(D280,'18-19 ELPAC Data'!B:B,0)),"")</f>
        <v>4</v>
      </c>
      <c r="N280" s="16">
        <f t="array" ref="N280">IFERROR(INDEX('18-19 ELPAC Data'!Q:Q,MATCH(D280,'18-19 ELPAC Data'!B:B,0)),"")</f>
        <v>3</v>
      </c>
      <c r="O280" s="16">
        <f t="array" ref="O280">IFERROR(INDEX('18-19 ELPAC Data'!F:F,MATCH(D280,'18-19 ELPAC Data'!B:B,0)),"")</f>
        <v>2</v>
      </c>
      <c r="P280" s="16">
        <f t="array" ref="P280">IFERROR(INDEX('18-19 ELPAC Data'!H:H,MATCH(D280,'18-19 ELPAC Data'!B:B,0)),"")</f>
        <v>3</v>
      </c>
      <c r="Q280" s="16">
        <f t="array" ref="Q280">IFERROR(INDEX('18-19 ELPAC Data'!J:J,MATCH(D280,'18-19 ELPAC Data'!B:B,0)),"")</f>
        <v>3</v>
      </c>
      <c r="R280" s="16">
        <f t="array" ref="R280">IFERROR(INDEX('18-19 ELPAC Data'!L:L,MATCH(D280,'18-19 ELPAC Data'!B:B,0)),"")</f>
        <v>2</v>
      </c>
      <c r="S280" s="16" t="s">
        <v>65</v>
      </c>
      <c r="T280" s="17" t="str">
        <f t="shared" si="0"/>
        <v>Fall 20-21</v>
      </c>
      <c r="U280" s="24">
        <v>213</v>
      </c>
      <c r="V280" s="19" t="str">
        <f t="shared" si="1"/>
        <v>No</v>
      </c>
      <c r="W280" s="19" t="str">
        <f t="shared" si="2"/>
        <v>No</v>
      </c>
      <c r="X280" s="20" t="str">
        <f t="shared" si="3"/>
        <v>No</v>
      </c>
      <c r="Y280" s="21" t="str">
        <f t="array" ref="Y280">IF(OR(ISBLANK(Z280),Z280="N/A"),"",INDEX('ICA 20-21 ELA'!D:D,MATCH(D280,'ICA 20-21 ELA'!A:A,0)))</f>
        <v/>
      </c>
      <c r="Z280" s="21" t="s">
        <v>66</v>
      </c>
      <c r="AA280" s="21" t="s">
        <v>66</v>
      </c>
      <c r="AB280" s="16" t="str">
        <f t="shared" si="4"/>
        <v>No</v>
      </c>
      <c r="AC280" s="22" t="str">
        <f t="shared" si="5"/>
        <v>No</v>
      </c>
      <c r="AD280" s="19" t="str">
        <f t="array" ref="AD280">IF(ISBLANK(AE280),"",INDEX(WPAData!F:F,MATCH(C280,WPAData!A:A,0)))</f>
        <v/>
      </c>
      <c r="AE280" s="19"/>
      <c r="AF280" s="19" t="str">
        <f t="shared" si="6"/>
        <v>No</v>
      </c>
      <c r="AG280" s="15" t="str">
        <f t="array" ref="AG280">IFERROR(INDEX(LastEngGrade!G:G,MATCH(D280,LastEngGrade!A:A,0)),"")</f>
        <v>A+</v>
      </c>
      <c r="AH280" s="16" t="str">
        <f t="array" ref="AH280">IFERROR(INDEX(LastEngGrade!C:C,MATCH(D280,LastEngGrade!A:A,0)),"")</f>
        <v>Humanities 7</v>
      </c>
      <c r="AI280" s="22" t="str">
        <f t="array" ref="AI280">IFERROR(INDEX(LastEngGrade!F:F,MATCH(D280,LastEngGrade!A:A,0)),"")</f>
        <v>Q1</v>
      </c>
      <c r="AJ280" s="23">
        <f t="array" ref="AJ280">IFERROR(INDEX(CurrentYearGPA!C:C,MATCH(D280,CurrentYearGPA!B:B,0)),"")</f>
        <v>3.67</v>
      </c>
      <c r="AK280" s="23" t="str">
        <f t="shared" si="7"/>
        <v>No</v>
      </c>
    </row>
    <row r="281" spans="1:37" x14ac:dyDescent="0.2">
      <c r="A281" s="1" t="s">
        <v>62</v>
      </c>
      <c r="B281" s="1" t="s">
        <v>63</v>
      </c>
      <c r="C281" s="1">
        <v>14342</v>
      </c>
      <c r="D281" s="1">
        <v>3399273494</v>
      </c>
      <c r="E281" s="1" t="s">
        <v>352</v>
      </c>
      <c r="F281" s="12">
        <v>39784</v>
      </c>
      <c r="G281" s="13">
        <v>6</v>
      </c>
      <c r="H281" s="1">
        <v>1</v>
      </c>
      <c r="I281" s="14" t="str">
        <f t="array" ref="I281">INDEX('Language Codes'!B:B,MATCH(H281,'Language Codes'!A:A,0))</f>
        <v>Spanish</v>
      </c>
      <c r="J281" s="14" t="s">
        <v>65</v>
      </c>
      <c r="K281" s="15" t="str">
        <f t="array" ref="K281">IFERROR(INDEX('18-19 ELPAC Data'!C:C,MATCH(D281,'18-19 ELPAC Data'!B:B,0)),"")</f>
        <v/>
      </c>
      <c r="L281" s="16" t="str">
        <f t="shared" si="8"/>
        <v/>
      </c>
      <c r="M281" s="16">
        <f t="array" ref="M281">IFERROR(INDEX('18-19 ELPAC Data'!N:N,MATCH(D281,'18-19 ELPAC Data'!B:B,0)),"")</f>
        <v>0</v>
      </c>
      <c r="N281" s="16">
        <f t="array" ref="N281">IFERROR(INDEX('18-19 ELPAC Data'!Q:Q,MATCH(D281,'18-19 ELPAC Data'!B:B,0)),"")</f>
        <v>0</v>
      </c>
      <c r="O281" s="16" t="str">
        <f t="array" ref="O281">IFERROR(INDEX('18-19 ELPAC Data'!F:F,MATCH(D281,'18-19 ELPAC Data'!B:B,0)),"")</f>
        <v/>
      </c>
      <c r="P281" s="16" t="str">
        <f t="array" ref="P281">IFERROR(INDEX('18-19 ELPAC Data'!H:H,MATCH(D281,'18-19 ELPAC Data'!B:B,0)),"")</f>
        <v/>
      </c>
      <c r="Q281" s="16" t="str">
        <f t="array" ref="Q281">IFERROR(INDEX('18-19 ELPAC Data'!J:J,MATCH(D281,'18-19 ELPAC Data'!B:B,0)),"")</f>
        <v/>
      </c>
      <c r="R281" s="16" t="str">
        <f t="array" ref="R281">IFERROR(INDEX('18-19 ELPAC Data'!L:L,MATCH(D281,'18-19 ELPAC Data'!B:B,0)),"")</f>
        <v/>
      </c>
      <c r="S281" s="16" t="s">
        <v>65</v>
      </c>
      <c r="T281" s="17" t="str">
        <f t="shared" si="0"/>
        <v>Fall 20-21</v>
      </c>
      <c r="U281" s="24">
        <v>196</v>
      </c>
      <c r="V281" s="19" t="str">
        <f t="shared" si="1"/>
        <v>No</v>
      </c>
      <c r="W281" s="19" t="str">
        <f t="shared" si="2"/>
        <v>No</v>
      </c>
      <c r="X281" s="20" t="str">
        <f t="shared" si="3"/>
        <v>No</v>
      </c>
      <c r="Y281" s="21" t="str">
        <f t="array" ref="Y281">IF(OR(ISBLANK(Z281),Z281="N/A"),"",INDEX('ICA 20-21 ELA'!D:D,MATCH(D281,'ICA 20-21 ELA'!A:A,0)))</f>
        <v/>
      </c>
      <c r="Z281" s="21" t="s">
        <v>66</v>
      </c>
      <c r="AA281" s="21" t="s">
        <v>66</v>
      </c>
      <c r="AB281" s="16" t="str">
        <f t="shared" si="4"/>
        <v>No</v>
      </c>
      <c r="AC281" s="22" t="str">
        <f t="shared" si="5"/>
        <v>No</v>
      </c>
      <c r="AD281" s="19" t="str">
        <f t="array" ref="AD281">IF(ISBLANK(AE281),"",INDEX(WPAData!F:F,MATCH(C281,WPAData!A:A,0)))</f>
        <v/>
      </c>
      <c r="AE281" s="19"/>
      <c r="AF281" s="19" t="str">
        <f t="shared" si="6"/>
        <v>No</v>
      </c>
      <c r="AG281" s="15" t="str">
        <f t="array" ref="AG281">IFERROR(INDEX(LastEngGrade!G:G,MATCH(D281,LastEngGrade!A:A,0)),"")</f>
        <v>A-</v>
      </c>
      <c r="AH281" s="16" t="str">
        <f t="array" ref="AH281">IFERROR(INDEX(LastEngGrade!C:C,MATCH(D281,LastEngGrade!A:A,0)),"")</f>
        <v>Humanities 6</v>
      </c>
      <c r="AI281" s="22" t="str">
        <f t="array" ref="AI281">IFERROR(INDEX(LastEngGrade!F:F,MATCH(D281,LastEngGrade!A:A,0)),"")</f>
        <v>Q1</v>
      </c>
      <c r="AJ281" s="23">
        <f t="array" ref="AJ281">IFERROR(INDEX(CurrentYearGPA!C:C,MATCH(D281,CurrentYearGPA!B:B,0)),"")</f>
        <v>3.33</v>
      </c>
      <c r="AK281" s="23" t="str">
        <f t="shared" si="7"/>
        <v>No</v>
      </c>
    </row>
    <row r="282" spans="1:37" x14ac:dyDescent="0.2">
      <c r="A282" s="1" t="s">
        <v>75</v>
      </c>
      <c r="B282" s="1" t="s">
        <v>76</v>
      </c>
      <c r="C282" s="1">
        <v>13472</v>
      </c>
      <c r="D282" s="1">
        <v>8961319541</v>
      </c>
      <c r="E282" s="1" t="s">
        <v>353</v>
      </c>
      <c r="F282" s="12">
        <v>39642</v>
      </c>
      <c r="G282" s="13">
        <v>7</v>
      </c>
      <c r="H282" s="1">
        <v>1</v>
      </c>
      <c r="I282" s="14" t="str">
        <f t="array" ref="I282">INDEX('Language Codes'!B:B,MATCH(H282,'Language Codes'!A:A,0))</f>
        <v>Spanish</v>
      </c>
      <c r="J282" s="14" t="s">
        <v>65</v>
      </c>
      <c r="K282" s="15">
        <f t="array" ref="K282">IFERROR(INDEX('18-19 ELPAC Data'!C:C,MATCH(D282,'18-19 ELPAC Data'!B:B,0)),"")</f>
        <v>2</v>
      </c>
      <c r="L282" s="16" t="str">
        <f t="shared" si="8"/>
        <v>Spring 2019</v>
      </c>
      <c r="M282" s="16">
        <f t="array" ref="M282">IFERROR(INDEX('18-19 ELPAC Data'!N:N,MATCH(D282,'18-19 ELPAC Data'!B:B,0)),"")</f>
        <v>3</v>
      </c>
      <c r="N282" s="16">
        <f t="array" ref="N282">IFERROR(INDEX('18-19 ELPAC Data'!Q:Q,MATCH(D282,'18-19 ELPAC Data'!B:B,0)),"")</f>
        <v>2</v>
      </c>
      <c r="O282" s="16">
        <f t="array" ref="O282">IFERROR(INDEX('18-19 ELPAC Data'!F:F,MATCH(D282,'18-19 ELPAC Data'!B:B,0)),"")</f>
        <v>2</v>
      </c>
      <c r="P282" s="16">
        <f t="array" ref="P282">IFERROR(INDEX('18-19 ELPAC Data'!H:H,MATCH(D282,'18-19 ELPAC Data'!B:B,0)),"")</f>
        <v>2</v>
      </c>
      <c r="Q282" s="16">
        <f t="array" ref="Q282">IFERROR(INDEX('18-19 ELPAC Data'!J:J,MATCH(D282,'18-19 ELPAC Data'!B:B,0)),"")</f>
        <v>2</v>
      </c>
      <c r="R282" s="16">
        <f t="array" ref="R282">IFERROR(INDEX('18-19 ELPAC Data'!L:L,MATCH(D282,'18-19 ELPAC Data'!B:B,0)),"")</f>
        <v>2</v>
      </c>
      <c r="S282" s="16" t="s">
        <v>65</v>
      </c>
      <c r="T282" s="17" t="str">
        <f t="shared" si="0"/>
        <v>Fall 20-21</v>
      </c>
      <c r="U282" s="24">
        <v>196</v>
      </c>
      <c r="V282" s="19" t="str">
        <f t="shared" si="1"/>
        <v>No</v>
      </c>
      <c r="W282" s="19" t="str">
        <f t="shared" si="2"/>
        <v>No</v>
      </c>
      <c r="X282" s="20" t="str">
        <f t="shared" si="3"/>
        <v>No</v>
      </c>
      <c r="Y282" s="21" t="str">
        <f t="array" ref="Y282">IF(OR(ISBLANK(Z282),Z282="N/A"),"",INDEX('ICA 20-21 ELA'!D:D,MATCH(D282,'ICA 20-21 ELA'!A:A,0)))</f>
        <v/>
      </c>
      <c r="Z282" s="21" t="s">
        <v>66</v>
      </c>
      <c r="AA282" s="21" t="s">
        <v>66</v>
      </c>
      <c r="AB282" s="16" t="str">
        <f t="shared" si="4"/>
        <v>No</v>
      </c>
      <c r="AC282" s="22" t="str">
        <f t="shared" si="5"/>
        <v>No</v>
      </c>
      <c r="AD282" s="19" t="str">
        <f t="array" ref="AD282">IF(ISBLANK(AE282),"",INDEX(WPAData!F:F,MATCH(C282,WPAData!A:A,0)))</f>
        <v/>
      </c>
      <c r="AE282" s="19"/>
      <c r="AF282" s="19" t="str">
        <f t="shared" si="6"/>
        <v>No</v>
      </c>
      <c r="AG282" s="15" t="str">
        <f t="array" ref="AG282">IFERROR(INDEX(LastEngGrade!G:G,MATCH(D282,LastEngGrade!A:A,0)),"")</f>
        <v>B</v>
      </c>
      <c r="AH282" s="16" t="str">
        <f t="array" ref="AH282">IFERROR(INDEX(LastEngGrade!C:C,MATCH(D282,LastEngGrade!A:A,0)),"")</f>
        <v>Humanities 7</v>
      </c>
      <c r="AI282" s="22" t="str">
        <f t="array" ref="AI282">IFERROR(INDEX(LastEngGrade!F:F,MATCH(D282,LastEngGrade!A:A,0)),"")</f>
        <v>Q1</v>
      </c>
      <c r="AJ282" s="23">
        <f t="array" ref="AJ282">IFERROR(INDEX(CurrentYearGPA!C:C,MATCH(D282,CurrentYearGPA!B:B,0)),"")</f>
        <v>2.33</v>
      </c>
      <c r="AK282" s="23" t="str">
        <f t="shared" si="7"/>
        <v>No</v>
      </c>
    </row>
    <row r="283" spans="1:37" x14ac:dyDescent="0.2">
      <c r="A283" s="1" t="s">
        <v>62</v>
      </c>
      <c r="B283" s="1" t="s">
        <v>63</v>
      </c>
      <c r="C283" s="1">
        <v>13708</v>
      </c>
      <c r="D283" s="1">
        <v>1589168474</v>
      </c>
      <c r="E283" s="1" t="s">
        <v>354</v>
      </c>
      <c r="F283" s="27">
        <v>39430</v>
      </c>
      <c r="G283" s="13">
        <v>7</v>
      </c>
      <c r="H283" s="1">
        <v>1</v>
      </c>
      <c r="I283" s="14" t="str">
        <f t="array" ref="I283">INDEX('Language Codes'!B:B,MATCH(H283,'Language Codes'!A:A,0))</f>
        <v>Spanish</v>
      </c>
      <c r="J283" s="14" t="s">
        <v>65</v>
      </c>
      <c r="K283" s="15" t="str">
        <f t="array" ref="K283">IFERROR(INDEX('18-19 ELPAC Data'!C:C,MATCH(D283,'18-19 ELPAC Data'!B:B,0)),"")</f>
        <v/>
      </c>
      <c r="L283" s="16" t="str">
        <f t="shared" si="8"/>
        <v/>
      </c>
      <c r="M283" s="16">
        <f t="array" ref="M283">IFERROR(INDEX('18-19 ELPAC Data'!N:N,MATCH(D283,'18-19 ELPAC Data'!B:B,0)),"")</f>
        <v>0</v>
      </c>
      <c r="N283" s="16">
        <f t="array" ref="N283">IFERROR(INDEX('18-19 ELPAC Data'!Q:Q,MATCH(D283,'18-19 ELPAC Data'!B:B,0)),"")</f>
        <v>0</v>
      </c>
      <c r="O283" s="16" t="str">
        <f t="array" ref="O283">IFERROR(INDEX('18-19 ELPAC Data'!F:F,MATCH(D283,'18-19 ELPAC Data'!B:B,0)),"")</f>
        <v/>
      </c>
      <c r="P283" s="16" t="str">
        <f t="array" ref="P283">IFERROR(INDEX('18-19 ELPAC Data'!H:H,MATCH(D283,'18-19 ELPAC Data'!B:B,0)),"")</f>
        <v/>
      </c>
      <c r="Q283" s="16" t="str">
        <f t="array" ref="Q283">IFERROR(INDEX('18-19 ELPAC Data'!J:J,MATCH(D283,'18-19 ELPAC Data'!B:B,0)),"")</f>
        <v/>
      </c>
      <c r="R283" s="16" t="str">
        <f t="array" ref="R283">IFERROR(INDEX('18-19 ELPAC Data'!L:L,MATCH(D283,'18-19 ELPAC Data'!B:B,0)),"")</f>
        <v/>
      </c>
      <c r="S283" s="16" t="s">
        <v>65</v>
      </c>
      <c r="T283" s="17" t="str">
        <f t="shared" si="0"/>
        <v/>
      </c>
      <c r="U283" s="18"/>
      <c r="V283" s="19" t="str">
        <f t="shared" si="1"/>
        <v>No</v>
      </c>
      <c r="W283" s="19" t="str">
        <f t="shared" si="2"/>
        <v>No</v>
      </c>
      <c r="X283" s="20" t="str">
        <f t="shared" si="3"/>
        <v>No</v>
      </c>
      <c r="Y283" s="21" t="str">
        <f t="array" ref="Y283">IF(OR(ISBLANK(Z283),Z283="N/A"),"",INDEX('ICA 20-21 ELA'!D:D,MATCH(D283,'ICA 20-21 ELA'!A:A,0)))</f>
        <v/>
      </c>
      <c r="Z283" s="21" t="s">
        <v>66</v>
      </c>
      <c r="AA283" s="21" t="s">
        <v>66</v>
      </c>
      <c r="AB283" s="16" t="str">
        <f t="shared" si="4"/>
        <v>No</v>
      </c>
      <c r="AC283" s="22" t="str">
        <f t="shared" si="5"/>
        <v>No</v>
      </c>
      <c r="AD283" s="19" t="str">
        <f t="array" ref="AD283">IF(ISBLANK(AE283),"",INDEX(WPAData!F:F,MATCH(C283,WPAData!A:A,0)))</f>
        <v/>
      </c>
      <c r="AE283" s="19"/>
      <c r="AF283" s="19" t="str">
        <f t="shared" si="6"/>
        <v>No</v>
      </c>
      <c r="AG283" s="15" t="str">
        <f t="array" ref="AG283">IFERROR(INDEX(LastEngGrade!G:G,MATCH(D283,LastEngGrade!A:A,0)),"")</f>
        <v>F</v>
      </c>
      <c r="AH283" s="16" t="str">
        <f t="array" ref="AH283">IFERROR(INDEX(LastEngGrade!C:C,MATCH(D283,LastEngGrade!A:A,0)),"")</f>
        <v>Humanities 7</v>
      </c>
      <c r="AI283" s="22" t="str">
        <f t="array" ref="AI283">IFERROR(INDEX(LastEngGrade!F:F,MATCH(D283,LastEngGrade!A:A,0)),"")</f>
        <v>Q1</v>
      </c>
      <c r="AJ283" s="23">
        <f t="array" ref="AJ283">IFERROR(INDEX(CurrentYearGPA!C:C,MATCH(D283,CurrentYearGPA!B:B,0)),"")</f>
        <v>0</v>
      </c>
      <c r="AK283" s="23" t="str">
        <f t="shared" si="7"/>
        <v>No</v>
      </c>
    </row>
    <row r="284" spans="1:37" x14ac:dyDescent="0.2">
      <c r="A284" s="1" t="s">
        <v>68</v>
      </c>
      <c r="B284" s="1" t="s">
        <v>69</v>
      </c>
      <c r="C284" s="1">
        <v>90360</v>
      </c>
      <c r="D284" s="1">
        <v>4001982750</v>
      </c>
      <c r="E284" s="1" t="s">
        <v>355</v>
      </c>
      <c r="F284" s="12">
        <v>38593</v>
      </c>
      <c r="G284" s="13">
        <v>9</v>
      </c>
      <c r="H284" s="1">
        <v>1</v>
      </c>
      <c r="I284" s="14" t="str">
        <f t="array" ref="I284">INDEX('Language Codes'!B:B,MATCH(H284,'Language Codes'!A:A,0))</f>
        <v>Spanish</v>
      </c>
      <c r="J284" s="14" t="s">
        <v>78</v>
      </c>
      <c r="K284" s="15">
        <f t="array" ref="K284">IFERROR(INDEX('18-19 ELPAC Data'!C:C,MATCH(D284,'18-19 ELPAC Data'!B:B,0)),"")</f>
        <v>4</v>
      </c>
      <c r="L284" s="16" t="str">
        <f t="shared" si="8"/>
        <v>Spring 2019</v>
      </c>
      <c r="M284" s="16">
        <f t="array" ref="M284">IFERROR(INDEX('18-19 ELPAC Data'!N:N,MATCH(D284,'18-19 ELPAC Data'!B:B,0)),"")</f>
        <v>4</v>
      </c>
      <c r="N284" s="16">
        <f t="array" ref="N284">IFERROR(INDEX('18-19 ELPAC Data'!Q:Q,MATCH(D284,'18-19 ELPAC Data'!B:B,0)),"")</f>
        <v>1</v>
      </c>
      <c r="O284" s="16">
        <f t="array" ref="O284">IFERROR(INDEX('18-19 ELPAC Data'!F:F,MATCH(D284,'18-19 ELPAC Data'!B:B,0)),"")</f>
        <v>3</v>
      </c>
      <c r="P284" s="16">
        <f t="array" ref="P284">IFERROR(INDEX('18-19 ELPAC Data'!H:H,MATCH(D284,'18-19 ELPAC Data'!B:B,0)),"")</f>
        <v>3</v>
      </c>
      <c r="Q284" s="16">
        <f t="array" ref="Q284">IFERROR(INDEX('18-19 ELPAC Data'!J:J,MATCH(D284,'18-19 ELPAC Data'!B:B,0)),"")</f>
        <v>1</v>
      </c>
      <c r="R284" s="16">
        <f t="array" ref="R284">IFERROR(INDEX('18-19 ELPAC Data'!L:L,MATCH(D284,'18-19 ELPAC Data'!B:B,0)),"")</f>
        <v>2</v>
      </c>
      <c r="S284" s="16" t="s">
        <v>65</v>
      </c>
      <c r="T284" s="17" t="str">
        <f t="shared" si="0"/>
        <v/>
      </c>
      <c r="U284" s="24" t="s">
        <v>66</v>
      </c>
      <c r="V284" s="19" t="str">
        <f t="shared" si="1"/>
        <v>No</v>
      </c>
      <c r="W284" s="19" t="str">
        <f t="shared" si="2"/>
        <v>No</v>
      </c>
      <c r="X284" s="20" t="str">
        <f t="shared" si="3"/>
        <v>No</v>
      </c>
      <c r="Y284" s="21" t="str">
        <f t="array" ref="Y284">IF(OR(ISBLANK(Z284),Z284="N/A"),"",INDEX('ICA 20-21 ELA'!D:D,MATCH(D284,'ICA 20-21 ELA'!A:A,0)))</f>
        <v/>
      </c>
      <c r="Z284" s="16"/>
      <c r="AA284" s="16"/>
      <c r="AB284" s="16" t="str">
        <f t="shared" si="4"/>
        <v>No</v>
      </c>
      <c r="AC284" s="22" t="str">
        <f t="shared" si="5"/>
        <v>Yes</v>
      </c>
      <c r="AD284" s="19" t="str">
        <f t="array" ref="AD284">IF(ISBLANK(AE284),"",INDEX(WPAData!F:F,MATCH(C284,WPAData!A:A,0)))</f>
        <v/>
      </c>
      <c r="AE284" s="19"/>
      <c r="AF284" s="19" t="str">
        <f t="shared" si="6"/>
        <v>No</v>
      </c>
      <c r="AG284" s="15" t="str">
        <f t="array" ref="AG284">IFERROR(INDEX(LastEngGrade!G:G,MATCH(D284,LastEngGrade!A:A,0)),"")</f>
        <v>B+</v>
      </c>
      <c r="AH284" s="16" t="str">
        <f t="array" ref="AH284">IFERROR(INDEX(LastEngGrade!C:C,MATCH(D284,LastEngGrade!A:A,0)),"")</f>
        <v>English I</v>
      </c>
      <c r="AI284" s="22" t="str">
        <f t="array" ref="AI284">IFERROR(INDEX(LastEngGrade!F:F,MATCH(D284,LastEngGrade!A:A,0)),"")</f>
        <v>P1</v>
      </c>
      <c r="AJ284" s="23">
        <f t="array" ref="AJ284">IFERROR(INDEX(CurrentYearGPA!C:C,MATCH(D284,CurrentYearGPA!B:B,0)),"")</f>
        <v>3.25</v>
      </c>
      <c r="AK284" s="23" t="str">
        <f t="shared" si="7"/>
        <v>No</v>
      </c>
    </row>
    <row r="285" spans="1:37" x14ac:dyDescent="0.2">
      <c r="A285" s="1" t="s">
        <v>68</v>
      </c>
      <c r="B285" s="1" t="s">
        <v>69</v>
      </c>
      <c r="C285" s="1">
        <v>12334</v>
      </c>
      <c r="D285" s="1">
        <v>9339768911</v>
      </c>
      <c r="E285" s="1" t="s">
        <v>356</v>
      </c>
      <c r="F285" s="27">
        <v>38302</v>
      </c>
      <c r="G285" s="13">
        <v>10</v>
      </c>
      <c r="H285" s="1">
        <v>1</v>
      </c>
      <c r="I285" s="14" t="str">
        <f t="array" ref="I285">INDEX('Language Codes'!B:B,MATCH(H285,'Language Codes'!A:A,0))</f>
        <v>Spanish</v>
      </c>
      <c r="J285" s="14" t="s">
        <v>65</v>
      </c>
      <c r="K285" s="15">
        <f t="array" ref="K285">IFERROR(INDEX('18-19 ELPAC Data'!C:C,MATCH(D285,'18-19 ELPAC Data'!B:B,0)),"")</f>
        <v>2</v>
      </c>
      <c r="L285" s="16" t="str">
        <f t="shared" si="8"/>
        <v>Spring 2019</v>
      </c>
      <c r="M285" s="16">
        <f t="array" ref="M285">IFERROR(INDEX('18-19 ELPAC Data'!N:N,MATCH(D285,'18-19 ELPAC Data'!B:B,0)),"")</f>
        <v>2</v>
      </c>
      <c r="N285" s="16">
        <f t="array" ref="N285">IFERROR(INDEX('18-19 ELPAC Data'!Q:Q,MATCH(D285,'18-19 ELPAC Data'!B:B,0)),"")</f>
        <v>1</v>
      </c>
      <c r="O285" s="16">
        <f t="array" ref="O285">IFERROR(INDEX('18-19 ELPAC Data'!F:F,MATCH(D285,'18-19 ELPAC Data'!B:B,0)),"")</f>
        <v>1</v>
      </c>
      <c r="P285" s="16">
        <f t="array" ref="P285">IFERROR(INDEX('18-19 ELPAC Data'!H:H,MATCH(D285,'18-19 ELPAC Data'!B:B,0)),"")</f>
        <v>2</v>
      </c>
      <c r="Q285" s="16">
        <f t="array" ref="Q285">IFERROR(INDEX('18-19 ELPAC Data'!J:J,MATCH(D285,'18-19 ELPAC Data'!B:B,0)),"")</f>
        <v>1</v>
      </c>
      <c r="R285" s="16">
        <f t="array" ref="R285">IFERROR(INDEX('18-19 ELPAC Data'!L:L,MATCH(D285,'18-19 ELPAC Data'!B:B,0)),"")</f>
        <v>2</v>
      </c>
      <c r="S285" s="16" t="s">
        <v>65</v>
      </c>
      <c r="T285" s="17" t="str">
        <f t="shared" si="0"/>
        <v/>
      </c>
      <c r="U285" s="24" t="s">
        <v>66</v>
      </c>
      <c r="V285" s="19" t="str">
        <f t="shared" si="1"/>
        <v>No</v>
      </c>
      <c r="W285" s="19" t="str">
        <f t="shared" si="2"/>
        <v>No</v>
      </c>
      <c r="X285" s="20" t="str">
        <f t="shared" si="3"/>
        <v>No</v>
      </c>
      <c r="Y285" s="25">
        <f t="array" ref="Y285">IF(OR(ISBLANK(Z285),Z285="N/A"),"",INDEX('ICA 20-21 ELA'!D:D,MATCH(D285,'ICA 20-21 ELA'!A:A,0)))</f>
        <v>44088</v>
      </c>
      <c r="Z285" s="21">
        <v>2471</v>
      </c>
      <c r="AA285" s="21">
        <v>-100</v>
      </c>
      <c r="AB285" s="16" t="str">
        <f t="shared" si="4"/>
        <v>No</v>
      </c>
      <c r="AC285" s="22" t="str">
        <f t="shared" si="5"/>
        <v>No</v>
      </c>
      <c r="AD285" s="26">
        <f t="array" ref="AD285">IF(ISBLANK(AE285),"",INDEX(WPAData!F:F,MATCH(C285,WPAData!A:A,0)))</f>
        <v>44117</v>
      </c>
      <c r="AE285" s="24">
        <v>3</v>
      </c>
      <c r="AF285" s="19" t="str">
        <f t="shared" si="6"/>
        <v>No</v>
      </c>
      <c r="AG285" s="15" t="str">
        <f t="array" ref="AG285">IFERROR(INDEX(LastEngGrade!G:G,MATCH(D285,LastEngGrade!A:A,0)),"")</f>
        <v>C-</v>
      </c>
      <c r="AH285" s="16" t="str">
        <f t="array" ref="AH285">IFERROR(INDEX(LastEngGrade!C:C,MATCH(D285,LastEngGrade!A:A,0)),"")</f>
        <v>English II</v>
      </c>
      <c r="AI285" s="22" t="str">
        <f t="array" ref="AI285">IFERROR(INDEX(LastEngGrade!F:F,MATCH(D285,LastEngGrade!A:A,0)),"")</f>
        <v>P1</v>
      </c>
      <c r="AJ285" s="23">
        <f t="array" ref="AJ285">IFERROR(INDEX(CurrentYearGPA!C:C,MATCH(D285,CurrentYearGPA!B:B,0)),"")</f>
        <v>3.25</v>
      </c>
      <c r="AK285" s="23" t="str">
        <f t="shared" si="7"/>
        <v>No</v>
      </c>
    </row>
    <row r="286" spans="1:37" x14ac:dyDescent="0.2">
      <c r="A286" s="1" t="s">
        <v>62</v>
      </c>
      <c r="B286" s="1" t="s">
        <v>63</v>
      </c>
      <c r="C286" s="1">
        <v>14307</v>
      </c>
      <c r="D286" s="1">
        <v>2776093964</v>
      </c>
      <c r="E286" s="1" t="s">
        <v>357</v>
      </c>
      <c r="F286" s="12">
        <v>40044</v>
      </c>
      <c r="G286" s="13">
        <v>6</v>
      </c>
      <c r="H286" s="1">
        <v>1</v>
      </c>
      <c r="I286" s="14" t="str">
        <f t="array" ref="I286">INDEX('Language Codes'!B:B,MATCH(H286,'Language Codes'!A:A,0))</f>
        <v>Spanish</v>
      </c>
      <c r="J286" s="14" t="s">
        <v>65</v>
      </c>
      <c r="K286" s="15" t="str">
        <f t="array" ref="K286">IFERROR(INDEX('18-19 ELPAC Data'!C:C,MATCH(D286,'18-19 ELPAC Data'!B:B,0)),"")</f>
        <v/>
      </c>
      <c r="L286" s="16" t="str">
        <f t="shared" si="8"/>
        <v/>
      </c>
      <c r="M286" s="16">
        <f t="array" ref="M286">IFERROR(INDEX('18-19 ELPAC Data'!N:N,MATCH(D286,'18-19 ELPAC Data'!B:B,0)),"")</f>
        <v>0</v>
      </c>
      <c r="N286" s="16">
        <f t="array" ref="N286">IFERROR(INDEX('18-19 ELPAC Data'!Q:Q,MATCH(D286,'18-19 ELPAC Data'!B:B,0)),"")</f>
        <v>0</v>
      </c>
      <c r="O286" s="16" t="str">
        <f t="array" ref="O286">IFERROR(INDEX('18-19 ELPAC Data'!F:F,MATCH(D286,'18-19 ELPAC Data'!B:B,0)),"")</f>
        <v/>
      </c>
      <c r="P286" s="16" t="str">
        <f t="array" ref="P286">IFERROR(INDEX('18-19 ELPAC Data'!H:H,MATCH(D286,'18-19 ELPAC Data'!B:B,0)),"")</f>
        <v/>
      </c>
      <c r="Q286" s="16" t="str">
        <f t="array" ref="Q286">IFERROR(INDEX('18-19 ELPAC Data'!J:J,MATCH(D286,'18-19 ELPAC Data'!B:B,0)),"")</f>
        <v/>
      </c>
      <c r="R286" s="16" t="str">
        <f t="array" ref="R286">IFERROR(INDEX('18-19 ELPAC Data'!L:L,MATCH(D286,'18-19 ELPAC Data'!B:B,0)),"")</f>
        <v/>
      </c>
      <c r="S286" s="16" t="s">
        <v>65</v>
      </c>
      <c r="T286" s="17" t="str">
        <f t="shared" si="0"/>
        <v>Fall 20-21</v>
      </c>
      <c r="U286" s="24">
        <v>197</v>
      </c>
      <c r="V286" s="19" t="str">
        <f t="shared" si="1"/>
        <v>No</v>
      </c>
      <c r="W286" s="19" t="str">
        <f t="shared" si="2"/>
        <v>No</v>
      </c>
      <c r="X286" s="20" t="str">
        <f t="shared" si="3"/>
        <v>No</v>
      </c>
      <c r="Y286" s="21" t="str">
        <f t="array" ref="Y286">IF(OR(ISBLANK(Z286),Z286="N/A"),"",INDEX('ICA 20-21 ELA'!D:D,MATCH(D286,'ICA 20-21 ELA'!A:A,0)))</f>
        <v/>
      </c>
      <c r="Z286" s="21" t="s">
        <v>66</v>
      </c>
      <c r="AA286" s="21" t="s">
        <v>66</v>
      </c>
      <c r="AB286" s="16" t="str">
        <f t="shared" si="4"/>
        <v>No</v>
      </c>
      <c r="AC286" s="22" t="str">
        <f t="shared" si="5"/>
        <v>No</v>
      </c>
      <c r="AD286" s="19" t="str">
        <f t="array" ref="AD286">IF(ISBLANK(AE286),"",INDEX(WPAData!F:F,MATCH(C286,WPAData!A:A,0)))</f>
        <v/>
      </c>
      <c r="AE286" s="19"/>
      <c r="AF286" s="19" t="str">
        <f t="shared" si="6"/>
        <v>No</v>
      </c>
      <c r="AG286" s="15" t="str">
        <f t="array" ref="AG286">IFERROR(INDEX(LastEngGrade!G:G,MATCH(D286,LastEngGrade!A:A,0)),"")</f>
        <v>A+</v>
      </c>
      <c r="AH286" s="16" t="str">
        <f t="array" ref="AH286">IFERROR(INDEX(LastEngGrade!C:C,MATCH(D286,LastEngGrade!A:A,0)),"")</f>
        <v>Humanities 6</v>
      </c>
      <c r="AI286" s="22" t="str">
        <f t="array" ref="AI286">IFERROR(INDEX(LastEngGrade!F:F,MATCH(D286,LastEngGrade!A:A,0)),"")</f>
        <v>Q1</v>
      </c>
      <c r="AJ286" s="23">
        <f t="array" ref="AJ286">IFERROR(INDEX(CurrentYearGPA!C:C,MATCH(D286,CurrentYearGPA!B:B,0)),"")</f>
        <v>4</v>
      </c>
      <c r="AK286" s="23" t="str">
        <f t="shared" si="7"/>
        <v>No</v>
      </c>
    </row>
    <row r="287" spans="1:37" x14ac:dyDescent="0.2">
      <c r="A287" s="1" t="s">
        <v>62</v>
      </c>
      <c r="B287" s="1" t="s">
        <v>63</v>
      </c>
      <c r="C287" s="1">
        <v>14274</v>
      </c>
      <c r="D287" s="1">
        <v>9108582456</v>
      </c>
      <c r="E287" s="1" t="s">
        <v>358</v>
      </c>
      <c r="F287" s="27">
        <v>40116</v>
      </c>
      <c r="G287" s="13">
        <v>5</v>
      </c>
      <c r="H287" s="1">
        <v>1</v>
      </c>
      <c r="I287" s="14" t="str">
        <f t="array" ref="I287">INDEX('Language Codes'!B:B,MATCH(H287,'Language Codes'!A:A,0))</f>
        <v>Spanish</v>
      </c>
      <c r="J287" s="14" t="s">
        <v>78</v>
      </c>
      <c r="K287" s="15" t="str">
        <f t="array" ref="K287">IFERROR(INDEX('18-19 ELPAC Data'!C:C,MATCH(D287,'18-19 ELPAC Data'!B:B,0)),"")</f>
        <v/>
      </c>
      <c r="L287" s="16" t="str">
        <f t="shared" si="8"/>
        <v/>
      </c>
      <c r="M287" s="16">
        <f t="array" ref="M287">IFERROR(INDEX('18-19 ELPAC Data'!N:N,MATCH(D287,'18-19 ELPAC Data'!B:B,0)),"")</f>
        <v>0</v>
      </c>
      <c r="N287" s="16">
        <f t="array" ref="N287">IFERROR(INDEX('18-19 ELPAC Data'!Q:Q,MATCH(D287,'18-19 ELPAC Data'!B:B,0)),"")</f>
        <v>0</v>
      </c>
      <c r="O287" s="16" t="str">
        <f t="array" ref="O287">IFERROR(INDEX('18-19 ELPAC Data'!F:F,MATCH(D287,'18-19 ELPAC Data'!B:B,0)),"")</f>
        <v/>
      </c>
      <c r="P287" s="16" t="str">
        <f t="array" ref="P287">IFERROR(INDEX('18-19 ELPAC Data'!H:H,MATCH(D287,'18-19 ELPAC Data'!B:B,0)),"")</f>
        <v/>
      </c>
      <c r="Q287" s="16" t="str">
        <f t="array" ref="Q287">IFERROR(INDEX('18-19 ELPAC Data'!J:J,MATCH(D287,'18-19 ELPAC Data'!B:B,0)),"")</f>
        <v/>
      </c>
      <c r="R287" s="16" t="str">
        <f t="array" ref="R287">IFERROR(INDEX('18-19 ELPAC Data'!L:L,MATCH(D287,'18-19 ELPAC Data'!B:B,0)),"")</f>
        <v/>
      </c>
      <c r="S287" s="16" t="s">
        <v>65</v>
      </c>
      <c r="T287" s="17" t="str">
        <f t="shared" si="0"/>
        <v>Fall 20-21</v>
      </c>
      <c r="U287" s="24">
        <v>166</v>
      </c>
      <c r="V287" s="19" t="str">
        <f t="shared" si="1"/>
        <v>No</v>
      </c>
      <c r="W287" s="19" t="str">
        <f t="shared" si="2"/>
        <v>No</v>
      </c>
      <c r="X287" s="20" t="str">
        <f t="shared" si="3"/>
        <v>No</v>
      </c>
      <c r="Y287" s="21" t="str">
        <f t="array" ref="Y287">IF(OR(ISBLANK(Z287),Z287="N/A"),"",INDEX('ICA 20-21 ELA'!D:D,MATCH(D287,'ICA 20-21 ELA'!A:A,0)))</f>
        <v/>
      </c>
      <c r="Z287" s="21" t="s">
        <v>66</v>
      </c>
      <c r="AA287" s="21" t="s">
        <v>66</v>
      </c>
      <c r="AB287" s="16" t="str">
        <f t="shared" si="4"/>
        <v>No</v>
      </c>
      <c r="AC287" s="22" t="str">
        <f t="shared" si="5"/>
        <v>No</v>
      </c>
      <c r="AD287" s="19" t="str">
        <f t="array" ref="AD287">IF(ISBLANK(AE287),"",INDEX(WPAData!F:F,MATCH(C287,WPAData!A:A,0)))</f>
        <v/>
      </c>
      <c r="AE287" s="19"/>
      <c r="AF287" s="19" t="str">
        <f t="shared" si="6"/>
        <v>No</v>
      </c>
      <c r="AG287" s="15" t="str">
        <f t="array" ref="AG287">IFERROR(INDEX(LastEngGrade!G:G,MATCH(D287,LastEngGrade!A:A,0)),"")</f>
        <v/>
      </c>
      <c r="AH287" s="16" t="str">
        <f t="array" ref="AH287">IFERROR(INDEX(LastEngGrade!C:C,MATCH(D287,LastEngGrade!A:A,0)),"")</f>
        <v/>
      </c>
      <c r="AI287" s="22" t="str">
        <f t="array" ref="AI287">IFERROR(INDEX(LastEngGrade!F:F,MATCH(D287,LastEngGrade!A:A,0)),"")</f>
        <v/>
      </c>
      <c r="AJ287" s="23">
        <f t="array" ref="AJ287">IFERROR(INDEX(CurrentYearGPA!C:C,MATCH(D287,CurrentYearGPA!B:B,0)),"")</f>
        <v>1</v>
      </c>
      <c r="AK287" s="23" t="str">
        <f t="shared" si="7"/>
        <v>No</v>
      </c>
    </row>
    <row r="288" spans="1:37" x14ac:dyDescent="0.2">
      <c r="A288" s="1" t="s">
        <v>68</v>
      </c>
      <c r="B288" s="1" t="s">
        <v>69</v>
      </c>
      <c r="C288" s="1">
        <v>12942</v>
      </c>
      <c r="D288" s="1">
        <v>7020615723</v>
      </c>
      <c r="E288" s="1" t="s">
        <v>359</v>
      </c>
      <c r="F288" s="27">
        <v>38348</v>
      </c>
      <c r="G288" s="13">
        <v>10</v>
      </c>
      <c r="H288" s="1">
        <v>1</v>
      </c>
      <c r="I288" s="14" t="str">
        <f t="array" ref="I288">INDEX('Language Codes'!B:B,MATCH(H288,'Language Codes'!A:A,0))</f>
        <v>Spanish</v>
      </c>
      <c r="J288" s="14" t="s">
        <v>78</v>
      </c>
      <c r="K288" s="15">
        <f t="array" ref="K288">IFERROR(INDEX('18-19 ELPAC Data'!C:C,MATCH(D288,'18-19 ELPAC Data'!B:B,0)),"")</f>
        <v>3</v>
      </c>
      <c r="L288" s="16" t="str">
        <f t="shared" si="8"/>
        <v>Spring 2019</v>
      </c>
      <c r="M288" s="16">
        <f t="array" ref="M288">IFERROR(INDEX('18-19 ELPAC Data'!N:N,MATCH(D288,'18-19 ELPAC Data'!B:B,0)),"")</f>
        <v>4</v>
      </c>
      <c r="N288" s="16">
        <f t="array" ref="N288">IFERROR(INDEX('18-19 ELPAC Data'!Q:Q,MATCH(D288,'18-19 ELPAC Data'!B:B,0)),"")</f>
        <v>1</v>
      </c>
      <c r="O288" s="16">
        <f t="array" ref="O288">IFERROR(INDEX('18-19 ELPAC Data'!F:F,MATCH(D288,'18-19 ELPAC Data'!B:B,0)),"")</f>
        <v>2</v>
      </c>
      <c r="P288" s="16">
        <f t="array" ref="P288">IFERROR(INDEX('18-19 ELPAC Data'!H:H,MATCH(D288,'18-19 ELPAC Data'!B:B,0)),"")</f>
        <v>3</v>
      </c>
      <c r="Q288" s="16">
        <f t="array" ref="Q288">IFERROR(INDEX('18-19 ELPAC Data'!J:J,MATCH(D288,'18-19 ELPAC Data'!B:B,0)),"")</f>
        <v>1</v>
      </c>
      <c r="R288" s="16">
        <f t="array" ref="R288">IFERROR(INDEX('18-19 ELPAC Data'!L:L,MATCH(D288,'18-19 ELPAC Data'!B:B,0)),"")</f>
        <v>1</v>
      </c>
      <c r="S288" s="16" t="s">
        <v>65</v>
      </c>
      <c r="T288" s="17" t="str">
        <f t="shared" si="0"/>
        <v/>
      </c>
      <c r="U288" s="24" t="s">
        <v>66</v>
      </c>
      <c r="V288" s="19" t="str">
        <f t="shared" si="1"/>
        <v>No</v>
      </c>
      <c r="W288" s="19" t="str">
        <f t="shared" si="2"/>
        <v>No</v>
      </c>
      <c r="X288" s="20" t="str">
        <f t="shared" si="3"/>
        <v>No</v>
      </c>
      <c r="Y288" s="25">
        <f t="array" ref="Y288">IF(OR(ISBLANK(Z288),Z288="N/A"),"",INDEX('ICA 20-21 ELA'!D:D,MATCH(D288,'ICA 20-21 ELA'!A:A,0)))</f>
        <v>44097</v>
      </c>
      <c r="Z288" s="21">
        <v>2398</v>
      </c>
      <c r="AA288" s="21">
        <v>-173</v>
      </c>
      <c r="AB288" s="16" t="str">
        <f t="shared" si="4"/>
        <v>No</v>
      </c>
      <c r="AC288" s="22" t="str">
        <f t="shared" si="5"/>
        <v>No</v>
      </c>
      <c r="AD288" s="19" t="str">
        <f t="array" ref="AD288">IF(ISBLANK(AE288),"",INDEX(WPAData!F:F,MATCH(C288,WPAData!A:A,0)))</f>
        <v/>
      </c>
      <c r="AE288" s="19"/>
      <c r="AF288" s="19" t="str">
        <f t="shared" si="6"/>
        <v>No</v>
      </c>
      <c r="AG288" s="15" t="str">
        <f t="array" ref="AG288">IFERROR(INDEX(LastEngGrade!G:G,MATCH(D288,LastEngGrade!A:A,0)),"")</f>
        <v>F</v>
      </c>
      <c r="AH288" s="16" t="str">
        <f t="array" ref="AH288">IFERROR(INDEX(LastEngGrade!C:C,MATCH(D288,LastEngGrade!A:A,0)),"")</f>
        <v>English II</v>
      </c>
      <c r="AI288" s="22" t="str">
        <f t="array" ref="AI288">IFERROR(INDEX(LastEngGrade!F:F,MATCH(D288,LastEngGrade!A:A,0)),"")</f>
        <v>P1</v>
      </c>
      <c r="AJ288" s="23">
        <f t="array" ref="AJ288">IFERROR(INDEX(CurrentYearGPA!C:C,MATCH(D288,CurrentYearGPA!B:B,0)),"")</f>
        <v>0</v>
      </c>
      <c r="AK288" s="23" t="str">
        <f t="shared" si="7"/>
        <v>No</v>
      </c>
    </row>
    <row r="289" spans="1:37" x14ac:dyDescent="0.2">
      <c r="A289" s="1" t="s">
        <v>75</v>
      </c>
      <c r="B289" s="1" t="s">
        <v>76</v>
      </c>
      <c r="C289" s="1">
        <v>13358</v>
      </c>
      <c r="D289" s="1">
        <v>8751802432</v>
      </c>
      <c r="E289" s="1" t="s">
        <v>360</v>
      </c>
      <c r="F289" s="12">
        <v>39470</v>
      </c>
      <c r="G289" s="13">
        <v>7</v>
      </c>
      <c r="H289" s="1">
        <v>1</v>
      </c>
      <c r="I289" s="14" t="str">
        <f t="array" ref="I289">INDEX('Language Codes'!B:B,MATCH(H289,'Language Codes'!A:A,0))</f>
        <v>Spanish</v>
      </c>
      <c r="J289" s="14" t="s">
        <v>78</v>
      </c>
      <c r="K289" s="15">
        <f t="array" ref="K289">IFERROR(INDEX('18-19 ELPAC Data'!C:C,MATCH(D289,'18-19 ELPAC Data'!B:B,0)),"")</f>
        <v>2</v>
      </c>
      <c r="L289" s="16" t="str">
        <f t="shared" si="8"/>
        <v>Spring 2019</v>
      </c>
      <c r="M289" s="16">
        <f t="array" ref="M289">IFERROR(INDEX('18-19 ELPAC Data'!N:N,MATCH(D289,'18-19 ELPAC Data'!B:B,0)),"")</f>
        <v>3</v>
      </c>
      <c r="N289" s="16">
        <f t="array" ref="N289">IFERROR(INDEX('18-19 ELPAC Data'!Q:Q,MATCH(D289,'18-19 ELPAC Data'!B:B,0)),"")</f>
        <v>1</v>
      </c>
      <c r="O289" s="16">
        <f t="array" ref="O289">IFERROR(INDEX('18-19 ELPAC Data'!F:F,MATCH(D289,'18-19 ELPAC Data'!B:B,0)),"")</f>
        <v>2</v>
      </c>
      <c r="P289" s="16">
        <f t="array" ref="P289">IFERROR(INDEX('18-19 ELPAC Data'!H:H,MATCH(D289,'18-19 ELPAC Data'!B:B,0)),"")</f>
        <v>3</v>
      </c>
      <c r="Q289" s="16">
        <f t="array" ref="Q289">IFERROR(INDEX('18-19 ELPAC Data'!J:J,MATCH(D289,'18-19 ELPAC Data'!B:B,0)),"")</f>
        <v>1</v>
      </c>
      <c r="R289" s="16">
        <f t="array" ref="R289">IFERROR(INDEX('18-19 ELPAC Data'!L:L,MATCH(D289,'18-19 ELPAC Data'!B:B,0)),"")</f>
        <v>9</v>
      </c>
      <c r="S289" s="16" t="s">
        <v>65</v>
      </c>
      <c r="T289" s="17" t="str">
        <f t="shared" si="0"/>
        <v/>
      </c>
      <c r="U289" s="18"/>
      <c r="V289" s="19" t="str">
        <f t="shared" si="1"/>
        <v>No</v>
      </c>
      <c r="W289" s="19" t="str">
        <f t="shared" si="2"/>
        <v>No</v>
      </c>
      <c r="X289" s="20" t="str">
        <f t="shared" si="3"/>
        <v>No</v>
      </c>
      <c r="Y289" s="21" t="str">
        <f t="array" ref="Y289">IF(OR(ISBLANK(Z289),Z289="N/A"),"",INDEX('ICA 20-21 ELA'!D:D,MATCH(D289,'ICA 20-21 ELA'!A:A,0)))</f>
        <v/>
      </c>
      <c r="Z289" s="21" t="s">
        <v>66</v>
      </c>
      <c r="AA289" s="21" t="s">
        <v>66</v>
      </c>
      <c r="AB289" s="16" t="str">
        <f t="shared" si="4"/>
        <v>No</v>
      </c>
      <c r="AC289" s="22" t="str">
        <f t="shared" si="5"/>
        <v>No</v>
      </c>
      <c r="AD289" s="19" t="str">
        <f t="array" ref="AD289">IF(ISBLANK(AE289),"",INDEX(WPAData!F:F,MATCH(C289,WPAData!A:A,0)))</f>
        <v/>
      </c>
      <c r="AE289" s="19"/>
      <c r="AF289" s="19" t="str">
        <f t="shared" si="6"/>
        <v>No</v>
      </c>
      <c r="AG289" s="15" t="str">
        <f t="array" ref="AG289">IFERROR(INDEX(LastEngGrade!G:G,MATCH(D289,LastEngGrade!A:A,0)),"")</f>
        <v>+</v>
      </c>
      <c r="AH289" s="16" t="str">
        <f t="array" ref="AH289">IFERROR(INDEX(LastEngGrade!C:C,MATCH(D289,LastEngGrade!A:A,0)),"")</f>
        <v>Humanities (Foundation)</v>
      </c>
      <c r="AI289" s="22" t="str">
        <f t="array" ref="AI289">IFERROR(INDEX(LastEngGrade!F:F,MATCH(D289,LastEngGrade!A:A,0)),"")</f>
        <v>Q1</v>
      </c>
      <c r="AJ289" s="23">
        <f t="array" ref="AJ289">IFERROR(INDEX(CurrentYearGPA!C:C,MATCH(D289,CurrentYearGPA!B:B,0)),"")</f>
        <v>4</v>
      </c>
      <c r="AK289" s="23" t="str">
        <f t="shared" si="7"/>
        <v>No</v>
      </c>
    </row>
    <row r="290" spans="1:37" x14ac:dyDescent="0.2">
      <c r="A290" s="1" t="s">
        <v>62</v>
      </c>
      <c r="B290" s="1" t="s">
        <v>63</v>
      </c>
      <c r="C290" s="1">
        <v>14365</v>
      </c>
      <c r="D290" s="1">
        <v>5925566722</v>
      </c>
      <c r="E290" s="1" t="s">
        <v>361</v>
      </c>
      <c r="F290" s="12">
        <v>39677</v>
      </c>
      <c r="G290" s="13">
        <v>7</v>
      </c>
      <c r="H290" s="1">
        <v>1</v>
      </c>
      <c r="I290" s="14" t="str">
        <f t="array" ref="I290">INDEX('Language Codes'!B:B,MATCH(H290,'Language Codes'!A:A,0))</f>
        <v>Spanish</v>
      </c>
      <c r="J290" s="14" t="s">
        <v>65</v>
      </c>
      <c r="K290" s="15" t="str">
        <f t="array" ref="K290">IFERROR(INDEX('18-19 ELPAC Data'!C:C,MATCH(D290,'18-19 ELPAC Data'!B:B,0)),"")</f>
        <v/>
      </c>
      <c r="L290" s="16" t="str">
        <f t="shared" si="8"/>
        <v/>
      </c>
      <c r="M290" s="16">
        <f t="array" ref="M290">IFERROR(INDEX('18-19 ELPAC Data'!N:N,MATCH(D290,'18-19 ELPAC Data'!B:B,0)),"")</f>
        <v>0</v>
      </c>
      <c r="N290" s="16">
        <f t="array" ref="N290">IFERROR(INDEX('18-19 ELPAC Data'!Q:Q,MATCH(D290,'18-19 ELPAC Data'!B:B,0)),"")</f>
        <v>0</v>
      </c>
      <c r="O290" s="16" t="str">
        <f t="array" ref="O290">IFERROR(INDEX('18-19 ELPAC Data'!F:F,MATCH(D290,'18-19 ELPAC Data'!B:B,0)),"")</f>
        <v/>
      </c>
      <c r="P290" s="16" t="str">
        <f t="array" ref="P290">IFERROR(INDEX('18-19 ELPAC Data'!H:H,MATCH(D290,'18-19 ELPAC Data'!B:B,0)),"")</f>
        <v/>
      </c>
      <c r="Q290" s="16" t="str">
        <f t="array" ref="Q290">IFERROR(INDEX('18-19 ELPAC Data'!J:J,MATCH(D290,'18-19 ELPAC Data'!B:B,0)),"")</f>
        <v/>
      </c>
      <c r="R290" s="16" t="str">
        <f t="array" ref="R290">IFERROR(INDEX('18-19 ELPAC Data'!L:L,MATCH(D290,'18-19 ELPAC Data'!B:B,0)),"")</f>
        <v/>
      </c>
      <c r="S290" s="16" t="s">
        <v>65</v>
      </c>
      <c r="T290" s="17" t="str">
        <f t="shared" si="0"/>
        <v>Fall 20-21</v>
      </c>
      <c r="U290" s="24">
        <v>206</v>
      </c>
      <c r="V290" s="19" t="str">
        <f t="shared" si="1"/>
        <v>No</v>
      </c>
      <c r="W290" s="19" t="str">
        <f t="shared" si="2"/>
        <v>No</v>
      </c>
      <c r="X290" s="20" t="str">
        <f t="shared" si="3"/>
        <v>No</v>
      </c>
      <c r="Y290" s="21" t="str">
        <f t="array" ref="Y290">IF(OR(ISBLANK(Z290),Z290="N/A"),"",INDEX('ICA 20-21 ELA'!D:D,MATCH(D290,'ICA 20-21 ELA'!A:A,0)))</f>
        <v/>
      </c>
      <c r="Z290" s="21" t="s">
        <v>66</v>
      </c>
      <c r="AA290" s="21" t="s">
        <v>66</v>
      </c>
      <c r="AB290" s="16" t="str">
        <f t="shared" si="4"/>
        <v>No</v>
      </c>
      <c r="AC290" s="22" t="str">
        <f t="shared" si="5"/>
        <v>No</v>
      </c>
      <c r="AD290" s="19" t="str">
        <f t="array" ref="AD290">IF(ISBLANK(AE290),"",INDEX(WPAData!F:F,MATCH(C290,WPAData!A:A,0)))</f>
        <v/>
      </c>
      <c r="AE290" s="19"/>
      <c r="AF290" s="19" t="str">
        <f t="shared" si="6"/>
        <v>No</v>
      </c>
      <c r="AG290" s="15" t="str">
        <f t="array" ref="AG290">IFERROR(INDEX(LastEngGrade!G:G,MATCH(D290,LastEngGrade!A:A,0)),"")</f>
        <v>B+</v>
      </c>
      <c r="AH290" s="16" t="str">
        <f t="array" ref="AH290">IFERROR(INDEX(LastEngGrade!C:C,MATCH(D290,LastEngGrade!A:A,0)),"")</f>
        <v>Humanities 7</v>
      </c>
      <c r="AI290" s="22" t="str">
        <f t="array" ref="AI290">IFERROR(INDEX(LastEngGrade!F:F,MATCH(D290,LastEngGrade!A:A,0)),"")</f>
        <v>Q1</v>
      </c>
      <c r="AJ290" s="23">
        <f t="array" ref="AJ290">IFERROR(INDEX(CurrentYearGPA!C:C,MATCH(D290,CurrentYearGPA!B:B,0)),"")</f>
        <v>2</v>
      </c>
      <c r="AK290" s="23" t="str">
        <f t="shared" si="7"/>
        <v>No</v>
      </c>
    </row>
    <row r="291" spans="1:37" x14ac:dyDescent="0.2">
      <c r="A291" s="1" t="s">
        <v>68</v>
      </c>
      <c r="B291" s="1" t="s">
        <v>69</v>
      </c>
      <c r="C291" s="1">
        <v>12255</v>
      </c>
      <c r="D291" s="1">
        <v>2390597302</v>
      </c>
      <c r="E291" s="1" t="s">
        <v>362</v>
      </c>
      <c r="F291" s="12">
        <v>38554</v>
      </c>
      <c r="G291" s="13">
        <v>10</v>
      </c>
      <c r="H291" s="1">
        <v>1</v>
      </c>
      <c r="I291" s="14" t="str">
        <f t="array" ref="I291">INDEX('Language Codes'!B:B,MATCH(H291,'Language Codes'!A:A,0))</f>
        <v>Spanish</v>
      </c>
      <c r="J291" s="14" t="s">
        <v>78</v>
      </c>
      <c r="K291" s="15">
        <f t="array" ref="K291">IFERROR(INDEX('18-19 ELPAC Data'!C:C,MATCH(D291,'18-19 ELPAC Data'!B:B,0)),"")</f>
        <v>2</v>
      </c>
      <c r="L291" s="16" t="str">
        <f t="shared" si="8"/>
        <v>Spring 2019</v>
      </c>
      <c r="M291" s="16">
        <f t="array" ref="M291">IFERROR(INDEX('18-19 ELPAC Data'!N:N,MATCH(D291,'18-19 ELPAC Data'!B:B,0)),"")</f>
        <v>2</v>
      </c>
      <c r="N291" s="16">
        <f t="array" ref="N291">IFERROR(INDEX('18-19 ELPAC Data'!Q:Q,MATCH(D291,'18-19 ELPAC Data'!B:B,0)),"")</f>
        <v>1</v>
      </c>
      <c r="O291" s="16">
        <f t="array" ref="O291">IFERROR(INDEX('18-19 ELPAC Data'!F:F,MATCH(D291,'18-19 ELPAC Data'!B:B,0)),"")</f>
        <v>1</v>
      </c>
      <c r="P291" s="16">
        <f t="array" ref="P291">IFERROR(INDEX('18-19 ELPAC Data'!H:H,MATCH(D291,'18-19 ELPAC Data'!B:B,0)),"")</f>
        <v>2</v>
      </c>
      <c r="Q291" s="16">
        <f t="array" ref="Q291">IFERROR(INDEX('18-19 ELPAC Data'!J:J,MATCH(D291,'18-19 ELPAC Data'!B:B,0)),"")</f>
        <v>1</v>
      </c>
      <c r="R291" s="16">
        <f t="array" ref="R291">IFERROR(INDEX('18-19 ELPAC Data'!L:L,MATCH(D291,'18-19 ELPAC Data'!B:B,0)),"")</f>
        <v>2</v>
      </c>
      <c r="S291" s="16" t="s">
        <v>65</v>
      </c>
      <c r="T291" s="17" t="str">
        <f t="shared" si="0"/>
        <v/>
      </c>
      <c r="U291" s="24" t="s">
        <v>66</v>
      </c>
      <c r="V291" s="19" t="str">
        <f t="shared" si="1"/>
        <v>No</v>
      </c>
      <c r="W291" s="19" t="str">
        <f t="shared" si="2"/>
        <v>No</v>
      </c>
      <c r="X291" s="20" t="str">
        <f t="shared" si="3"/>
        <v>No</v>
      </c>
      <c r="Y291" s="21" t="str">
        <f t="array" ref="Y291">IF(OR(ISBLANK(Z291),Z291="N/A"),"",INDEX('ICA 20-21 ELA'!D:D,MATCH(D291,'ICA 20-21 ELA'!A:A,0)))</f>
        <v/>
      </c>
      <c r="Z291" s="16"/>
      <c r="AA291" s="16"/>
      <c r="AB291" s="16" t="str">
        <f t="shared" si="4"/>
        <v>No</v>
      </c>
      <c r="AC291" s="22" t="str">
        <f t="shared" si="5"/>
        <v>No</v>
      </c>
      <c r="AD291" s="26">
        <f t="array" ref="AD291">IF(ISBLANK(AE291),"",INDEX(WPAData!F:F,MATCH(C291,WPAData!A:A,0)))</f>
        <v>44132</v>
      </c>
      <c r="AE291" s="24">
        <v>1</v>
      </c>
      <c r="AF291" s="19" t="str">
        <f t="shared" si="6"/>
        <v>No</v>
      </c>
      <c r="AG291" s="15" t="str">
        <f t="array" ref="AG291">IFERROR(INDEX(LastEngGrade!G:G,MATCH(D291,LastEngGrade!A:A,0)),"")</f>
        <v>F</v>
      </c>
      <c r="AH291" s="16" t="str">
        <f t="array" ref="AH291">IFERROR(INDEX(LastEngGrade!C:C,MATCH(D291,LastEngGrade!A:A,0)),"")</f>
        <v>English II</v>
      </c>
      <c r="AI291" s="22" t="str">
        <f t="array" ref="AI291">IFERROR(INDEX(LastEngGrade!F:F,MATCH(D291,LastEngGrade!A:A,0)),"")</f>
        <v>P1</v>
      </c>
      <c r="AJ291" s="23">
        <f t="array" ref="AJ291">IFERROR(INDEX(CurrentYearGPA!C:C,MATCH(D291,CurrentYearGPA!B:B,0)),"")</f>
        <v>0</v>
      </c>
      <c r="AK291" s="23" t="str">
        <f t="shared" si="7"/>
        <v>No</v>
      </c>
    </row>
    <row r="292" spans="1:37" x14ac:dyDescent="0.2">
      <c r="A292" s="1" t="s">
        <v>71</v>
      </c>
      <c r="B292" s="1" t="s">
        <v>72</v>
      </c>
      <c r="C292" s="1">
        <v>93000052</v>
      </c>
      <c r="D292" s="1">
        <v>5624993430</v>
      </c>
      <c r="E292" s="1" t="s">
        <v>363</v>
      </c>
      <c r="F292" s="12">
        <v>38917</v>
      </c>
      <c r="G292" s="13">
        <v>9</v>
      </c>
      <c r="H292" s="1">
        <v>1</v>
      </c>
      <c r="I292" s="14" t="str">
        <f t="array" ref="I292">INDEX('Language Codes'!B:B,MATCH(H292,'Language Codes'!A:A,0))</f>
        <v>Spanish</v>
      </c>
      <c r="J292" s="14" t="s">
        <v>65</v>
      </c>
      <c r="K292" s="15">
        <f t="array" ref="K292">IFERROR(INDEX('18-19 ELPAC Data'!C:C,MATCH(D292,'18-19 ELPAC Data'!B:B,0)),"")</f>
        <v>3</v>
      </c>
      <c r="L292" s="16" t="str">
        <f t="shared" si="8"/>
        <v>Spring 2019</v>
      </c>
      <c r="M292" s="16">
        <f t="array" ref="M292">IFERROR(INDEX('18-19 ELPAC Data'!N:N,MATCH(D292,'18-19 ELPAC Data'!B:B,0)),"")</f>
        <v>4</v>
      </c>
      <c r="N292" s="16">
        <f t="array" ref="N292">IFERROR(INDEX('18-19 ELPAC Data'!Q:Q,MATCH(D292,'18-19 ELPAC Data'!B:B,0)),"")</f>
        <v>2</v>
      </c>
      <c r="O292" s="16">
        <f t="array" ref="O292">IFERROR(INDEX('18-19 ELPAC Data'!F:F,MATCH(D292,'18-19 ELPAC Data'!B:B,0)),"")</f>
        <v>3</v>
      </c>
      <c r="P292" s="16">
        <f t="array" ref="P292">IFERROR(INDEX('18-19 ELPAC Data'!H:H,MATCH(D292,'18-19 ELPAC Data'!B:B,0)),"")</f>
        <v>3</v>
      </c>
      <c r="Q292" s="16">
        <f t="array" ref="Q292">IFERROR(INDEX('18-19 ELPAC Data'!J:J,MATCH(D292,'18-19 ELPAC Data'!B:B,0)),"")</f>
        <v>1</v>
      </c>
      <c r="R292" s="16">
        <f t="array" ref="R292">IFERROR(INDEX('18-19 ELPAC Data'!L:L,MATCH(D292,'18-19 ELPAC Data'!B:B,0)),"")</f>
        <v>2</v>
      </c>
      <c r="S292" s="16" t="s">
        <v>65</v>
      </c>
      <c r="T292" s="17" t="str">
        <f t="shared" si="0"/>
        <v/>
      </c>
      <c r="U292" s="24" t="s">
        <v>66</v>
      </c>
      <c r="V292" s="19" t="str">
        <f t="shared" si="1"/>
        <v>No</v>
      </c>
      <c r="W292" s="19" t="str">
        <f t="shared" si="2"/>
        <v>No</v>
      </c>
      <c r="X292" s="20" t="str">
        <f t="shared" si="3"/>
        <v>No</v>
      </c>
      <c r="Y292" s="25">
        <f t="array" ref="Y292">IF(OR(ISBLANK(Z292),Z292="N/A"),"",INDEX('ICA 20-21 ELA'!D:D,MATCH(D292,'ICA 20-21 ELA'!A:A,0)))</f>
        <v>44084</v>
      </c>
      <c r="Z292" s="21">
        <v>2337</v>
      </c>
      <c r="AA292" s="21">
        <v>-230</v>
      </c>
      <c r="AB292" s="16" t="str">
        <f t="shared" si="4"/>
        <v>No</v>
      </c>
      <c r="AC292" s="22" t="str">
        <f t="shared" si="5"/>
        <v>No</v>
      </c>
      <c r="AD292" s="26">
        <f t="array" ref="AD292">IF(ISBLANK(AE292),"",INDEX(WPAData!F:F,MATCH(C292,WPAData!A:A,0)))</f>
        <v>44123</v>
      </c>
      <c r="AE292" s="24">
        <v>1</v>
      </c>
      <c r="AF292" s="19" t="str">
        <f t="shared" si="6"/>
        <v>No</v>
      </c>
      <c r="AG292" s="15" t="str">
        <f t="array" ref="AG292">IFERROR(INDEX(LastEngGrade!G:G,MATCH(D292,LastEngGrade!A:A,0)),"")</f>
        <v>A</v>
      </c>
      <c r="AH292" s="16" t="str">
        <f t="array" ref="AH292">IFERROR(INDEX(LastEngGrade!C:C,MATCH(D292,LastEngGrade!A:A,0)),"")</f>
        <v>English I</v>
      </c>
      <c r="AI292" s="22" t="str">
        <f t="array" ref="AI292">IFERROR(INDEX(LastEngGrade!F:F,MATCH(D292,LastEngGrade!A:A,0)),"")</f>
        <v>Q1</v>
      </c>
      <c r="AJ292" s="23">
        <f t="array" ref="AJ292">IFERROR(INDEX(CurrentYearGPA!C:C,MATCH(D292,CurrentYearGPA!B:B,0)),"")</f>
        <v>3.7</v>
      </c>
      <c r="AK292" s="23" t="str">
        <f t="shared" si="7"/>
        <v>No</v>
      </c>
    </row>
    <row r="293" spans="1:37" x14ac:dyDescent="0.2">
      <c r="A293" s="1" t="s">
        <v>62</v>
      </c>
      <c r="B293" s="1" t="s">
        <v>63</v>
      </c>
      <c r="C293" s="1">
        <v>12986</v>
      </c>
      <c r="D293" s="1">
        <v>8945391047</v>
      </c>
      <c r="E293" s="1" t="s">
        <v>364</v>
      </c>
      <c r="F293" s="12">
        <v>39121</v>
      </c>
      <c r="G293" s="13">
        <v>8</v>
      </c>
      <c r="H293" s="1">
        <v>2</v>
      </c>
      <c r="I293" s="14" t="str">
        <f t="array" ref="I293">INDEX('Language Codes'!B:B,MATCH(H293,'Language Codes'!A:A,0))</f>
        <v>Vietnamese</v>
      </c>
      <c r="J293" s="14" t="s">
        <v>65</v>
      </c>
      <c r="K293" s="15" t="str">
        <f t="array" ref="K293">IFERROR(INDEX('18-19 ELPAC Data'!C:C,MATCH(D293,'18-19 ELPAC Data'!B:B,0)),"")</f>
        <v/>
      </c>
      <c r="L293" s="16" t="str">
        <f t="shared" si="8"/>
        <v/>
      </c>
      <c r="M293" s="16">
        <f t="array" ref="M293">IFERROR(INDEX('18-19 ELPAC Data'!N:N,MATCH(D293,'18-19 ELPAC Data'!B:B,0)),"")</f>
        <v>0</v>
      </c>
      <c r="N293" s="16">
        <f t="array" ref="N293">IFERROR(INDEX('18-19 ELPAC Data'!Q:Q,MATCH(D293,'18-19 ELPAC Data'!B:B,0)),"")</f>
        <v>0</v>
      </c>
      <c r="O293" s="16" t="str">
        <f t="array" ref="O293">IFERROR(INDEX('18-19 ELPAC Data'!F:F,MATCH(D293,'18-19 ELPAC Data'!B:B,0)),"")</f>
        <v/>
      </c>
      <c r="P293" s="16" t="str">
        <f t="array" ref="P293">IFERROR(INDEX('18-19 ELPAC Data'!H:H,MATCH(D293,'18-19 ELPAC Data'!B:B,0)),"")</f>
        <v/>
      </c>
      <c r="Q293" s="16" t="str">
        <f t="array" ref="Q293">IFERROR(INDEX('18-19 ELPAC Data'!J:J,MATCH(D293,'18-19 ELPAC Data'!B:B,0)),"")</f>
        <v/>
      </c>
      <c r="R293" s="16" t="str">
        <f t="array" ref="R293">IFERROR(INDEX('18-19 ELPAC Data'!L:L,MATCH(D293,'18-19 ELPAC Data'!B:B,0)),"")</f>
        <v/>
      </c>
      <c r="S293" s="16" t="s">
        <v>65</v>
      </c>
      <c r="T293" s="17" t="str">
        <f t="shared" si="0"/>
        <v>Fall 20-21</v>
      </c>
      <c r="U293" s="24">
        <v>218</v>
      </c>
      <c r="V293" s="19" t="str">
        <f t="shared" si="1"/>
        <v>Yes</v>
      </c>
      <c r="W293" s="19" t="str">
        <f t="shared" si="2"/>
        <v>No</v>
      </c>
      <c r="X293" s="20" t="str">
        <f t="shared" si="3"/>
        <v>No</v>
      </c>
      <c r="Y293" s="21" t="str">
        <f t="array" ref="Y293">IF(OR(ISBLANK(Z293),Z293="N/A"),"",INDEX('ICA 20-21 ELA'!D:D,MATCH(D293,'ICA 20-21 ELA'!A:A,0)))</f>
        <v/>
      </c>
      <c r="Z293" s="21" t="s">
        <v>66</v>
      </c>
      <c r="AA293" s="21" t="s">
        <v>66</v>
      </c>
      <c r="AB293" s="16" t="str">
        <f t="shared" si="4"/>
        <v>No</v>
      </c>
      <c r="AC293" s="22" t="str">
        <f t="shared" si="5"/>
        <v>No</v>
      </c>
      <c r="AD293" s="19" t="str">
        <f t="array" ref="AD293">IF(ISBLANK(AE293),"",INDEX(WPAData!F:F,MATCH(C293,WPAData!A:A,0)))</f>
        <v/>
      </c>
      <c r="AE293" s="19"/>
      <c r="AF293" s="19" t="str">
        <f t="shared" si="6"/>
        <v>No</v>
      </c>
      <c r="AG293" s="15" t="str">
        <f t="array" ref="AG293">IFERROR(INDEX(LastEngGrade!G:G,MATCH(D293,LastEngGrade!A:A,0)),"")</f>
        <v>A+</v>
      </c>
      <c r="AH293" s="16" t="str">
        <f t="array" ref="AH293">IFERROR(INDEX(LastEngGrade!C:C,MATCH(D293,LastEngGrade!A:A,0)),"")</f>
        <v>Humanities 8</v>
      </c>
      <c r="AI293" s="22" t="str">
        <f t="array" ref="AI293">IFERROR(INDEX(LastEngGrade!F:F,MATCH(D293,LastEngGrade!A:A,0)),"")</f>
        <v>Q1</v>
      </c>
      <c r="AJ293" s="23">
        <f t="array" ref="AJ293">IFERROR(INDEX(CurrentYearGPA!C:C,MATCH(D293,CurrentYearGPA!B:B,0)),"")</f>
        <v>4</v>
      </c>
      <c r="AK293" s="23" t="str">
        <f t="shared" si="7"/>
        <v>No</v>
      </c>
    </row>
    <row r="294" spans="1:37" x14ac:dyDescent="0.2">
      <c r="A294" s="1" t="s">
        <v>62</v>
      </c>
      <c r="B294" s="1" t="s">
        <v>63</v>
      </c>
      <c r="C294" s="1">
        <v>13610</v>
      </c>
      <c r="D294" s="1">
        <v>7925572012</v>
      </c>
      <c r="E294" s="1" t="s">
        <v>365</v>
      </c>
      <c r="F294" s="12">
        <v>39206</v>
      </c>
      <c r="G294" s="13">
        <v>7</v>
      </c>
      <c r="H294" s="1">
        <v>1</v>
      </c>
      <c r="I294" s="14" t="str">
        <f t="array" ref="I294">INDEX('Language Codes'!B:B,MATCH(H294,'Language Codes'!A:A,0))</f>
        <v>Spanish</v>
      </c>
      <c r="J294" s="14" t="s">
        <v>78</v>
      </c>
      <c r="K294" s="15">
        <f t="array" ref="K294">IFERROR(INDEX('18-19 ELPAC Data'!C:C,MATCH(D294,'18-19 ELPAC Data'!B:B,0)),"")</f>
        <v>2</v>
      </c>
      <c r="L294" s="16" t="str">
        <f t="shared" si="8"/>
        <v>Spring 2019</v>
      </c>
      <c r="M294" s="16">
        <f t="array" ref="M294">IFERROR(INDEX('18-19 ELPAC Data'!N:N,MATCH(D294,'18-19 ELPAC Data'!B:B,0)),"")</f>
        <v>3</v>
      </c>
      <c r="N294" s="16">
        <f t="array" ref="N294">IFERROR(INDEX('18-19 ELPAC Data'!Q:Q,MATCH(D294,'18-19 ELPAC Data'!B:B,0)),"")</f>
        <v>1</v>
      </c>
      <c r="O294" s="16">
        <f t="array" ref="O294">IFERROR(INDEX('18-19 ELPAC Data'!F:F,MATCH(D294,'18-19 ELPAC Data'!B:B,0)),"")</f>
        <v>2</v>
      </c>
      <c r="P294" s="16">
        <f t="array" ref="P294">IFERROR(INDEX('18-19 ELPAC Data'!H:H,MATCH(D294,'18-19 ELPAC Data'!B:B,0)),"")</f>
        <v>3</v>
      </c>
      <c r="Q294" s="16">
        <f t="array" ref="Q294">IFERROR(INDEX('18-19 ELPAC Data'!J:J,MATCH(D294,'18-19 ELPAC Data'!B:B,0)),"")</f>
        <v>1</v>
      </c>
      <c r="R294" s="16">
        <f t="array" ref="R294">IFERROR(INDEX('18-19 ELPAC Data'!L:L,MATCH(D294,'18-19 ELPAC Data'!B:B,0)),"")</f>
        <v>1</v>
      </c>
      <c r="S294" s="16" t="s">
        <v>65</v>
      </c>
      <c r="T294" s="17" t="str">
        <f t="shared" si="0"/>
        <v/>
      </c>
      <c r="U294" s="18"/>
      <c r="V294" s="19" t="str">
        <f t="shared" si="1"/>
        <v>No</v>
      </c>
      <c r="W294" s="19" t="str">
        <f t="shared" si="2"/>
        <v>No</v>
      </c>
      <c r="X294" s="20" t="str">
        <f t="shared" si="3"/>
        <v>No</v>
      </c>
      <c r="Y294" s="21" t="str">
        <f t="array" ref="Y294">IF(OR(ISBLANK(Z294),Z294="N/A"),"",INDEX('ICA 20-21 ELA'!D:D,MATCH(D294,'ICA 20-21 ELA'!A:A,0)))</f>
        <v/>
      </c>
      <c r="Z294" s="21" t="s">
        <v>66</v>
      </c>
      <c r="AA294" s="21" t="s">
        <v>66</v>
      </c>
      <c r="AB294" s="16" t="str">
        <f t="shared" si="4"/>
        <v>No</v>
      </c>
      <c r="AC294" s="22" t="str">
        <f t="shared" si="5"/>
        <v>No</v>
      </c>
      <c r="AD294" s="19" t="str">
        <f t="array" ref="AD294">IF(ISBLANK(AE294),"",INDEX(WPAData!F:F,MATCH(C294,WPAData!A:A,0)))</f>
        <v/>
      </c>
      <c r="AE294" s="19"/>
      <c r="AF294" s="19" t="str">
        <f t="shared" si="6"/>
        <v>No</v>
      </c>
      <c r="AG294" s="15" t="str">
        <f t="array" ref="AG294">IFERROR(INDEX(LastEngGrade!G:G,MATCH(D294,LastEngGrade!A:A,0)),"")</f>
        <v>F</v>
      </c>
      <c r="AH294" s="16" t="str">
        <f t="array" ref="AH294">IFERROR(INDEX(LastEngGrade!C:C,MATCH(D294,LastEngGrade!A:A,0)),"")</f>
        <v>Humanities 7</v>
      </c>
      <c r="AI294" s="22" t="str">
        <f t="array" ref="AI294">IFERROR(INDEX(LastEngGrade!F:F,MATCH(D294,LastEngGrade!A:A,0)),"")</f>
        <v>Q1</v>
      </c>
      <c r="AJ294" s="23">
        <f t="array" ref="AJ294">IFERROR(INDEX(CurrentYearGPA!C:C,MATCH(D294,CurrentYearGPA!B:B,0)),"")</f>
        <v>1</v>
      </c>
      <c r="AK294" s="23" t="str">
        <f t="shared" si="7"/>
        <v>No</v>
      </c>
    </row>
    <row r="295" spans="1:37" x14ac:dyDescent="0.2">
      <c r="A295" s="1" t="s">
        <v>62</v>
      </c>
      <c r="B295" s="1" t="s">
        <v>63</v>
      </c>
      <c r="C295" s="1">
        <v>14436</v>
      </c>
      <c r="D295" s="1">
        <v>9553980993</v>
      </c>
      <c r="E295" s="1" t="s">
        <v>366</v>
      </c>
      <c r="F295" s="12">
        <v>39216</v>
      </c>
      <c r="G295" s="13">
        <v>8</v>
      </c>
      <c r="H295" s="1">
        <v>1</v>
      </c>
      <c r="I295" s="14" t="str">
        <f t="array" ref="I295">INDEX('Language Codes'!B:B,MATCH(H295,'Language Codes'!A:A,0))</f>
        <v>Spanish</v>
      </c>
      <c r="J295" s="14" t="s">
        <v>65</v>
      </c>
      <c r="K295" s="15" t="str">
        <f t="array" ref="K295">IFERROR(INDEX('18-19 ELPAC Data'!C:C,MATCH(D295,'18-19 ELPAC Data'!B:B,0)),"")</f>
        <v/>
      </c>
      <c r="L295" s="16" t="str">
        <f t="shared" si="8"/>
        <v/>
      </c>
      <c r="M295" s="16">
        <f t="array" ref="M295">IFERROR(INDEX('18-19 ELPAC Data'!N:N,MATCH(D295,'18-19 ELPAC Data'!B:B,0)),"")</f>
        <v>0</v>
      </c>
      <c r="N295" s="16">
        <f t="array" ref="N295">IFERROR(INDEX('18-19 ELPAC Data'!Q:Q,MATCH(D295,'18-19 ELPAC Data'!B:B,0)),"")</f>
        <v>0</v>
      </c>
      <c r="O295" s="16" t="str">
        <f t="array" ref="O295">IFERROR(INDEX('18-19 ELPAC Data'!F:F,MATCH(D295,'18-19 ELPAC Data'!B:B,0)),"")</f>
        <v/>
      </c>
      <c r="P295" s="16" t="str">
        <f t="array" ref="P295">IFERROR(INDEX('18-19 ELPAC Data'!H:H,MATCH(D295,'18-19 ELPAC Data'!B:B,0)),"")</f>
        <v/>
      </c>
      <c r="Q295" s="16" t="str">
        <f t="array" ref="Q295">IFERROR(INDEX('18-19 ELPAC Data'!J:J,MATCH(D295,'18-19 ELPAC Data'!B:B,0)),"")</f>
        <v/>
      </c>
      <c r="R295" s="16" t="str">
        <f t="array" ref="R295">IFERROR(INDEX('18-19 ELPAC Data'!L:L,MATCH(D295,'18-19 ELPAC Data'!B:B,0)),"")</f>
        <v/>
      </c>
      <c r="S295" s="16" t="s">
        <v>65</v>
      </c>
      <c r="T295" s="17" t="str">
        <f t="shared" si="0"/>
        <v/>
      </c>
      <c r="U295" s="18"/>
      <c r="V295" s="19" t="str">
        <f t="shared" si="1"/>
        <v>No</v>
      </c>
      <c r="W295" s="19" t="str">
        <f t="shared" si="2"/>
        <v>No</v>
      </c>
      <c r="X295" s="20" t="str">
        <f t="shared" si="3"/>
        <v>No</v>
      </c>
      <c r="Y295" s="21" t="str">
        <f t="array" ref="Y295">IF(OR(ISBLANK(Z295),Z295="N/A"),"",INDEX('ICA 20-21 ELA'!D:D,MATCH(D295,'ICA 20-21 ELA'!A:A,0)))</f>
        <v/>
      </c>
      <c r="Z295" s="21" t="s">
        <v>66</v>
      </c>
      <c r="AA295" s="21" t="s">
        <v>66</v>
      </c>
      <c r="AB295" s="16" t="str">
        <f t="shared" si="4"/>
        <v>No</v>
      </c>
      <c r="AC295" s="22" t="str">
        <f t="shared" si="5"/>
        <v>No</v>
      </c>
      <c r="AD295" s="19" t="str">
        <f t="array" ref="AD295">IF(ISBLANK(AE295),"",INDEX(WPAData!F:F,MATCH(C295,WPAData!A:A,0)))</f>
        <v/>
      </c>
      <c r="AE295" s="19"/>
      <c r="AF295" s="19" t="str">
        <f t="shared" si="6"/>
        <v>No</v>
      </c>
      <c r="AG295" s="15" t="str">
        <f t="array" ref="AG295">IFERROR(INDEX(LastEngGrade!G:G,MATCH(D295,LastEngGrade!A:A,0)),"")</f>
        <v>C-</v>
      </c>
      <c r="AH295" s="16" t="str">
        <f t="array" ref="AH295">IFERROR(INDEX(LastEngGrade!C:C,MATCH(D295,LastEngGrade!A:A,0)),"")</f>
        <v>Humanities 8</v>
      </c>
      <c r="AI295" s="22" t="str">
        <f t="array" ref="AI295">IFERROR(INDEX(LastEngGrade!F:F,MATCH(D295,LastEngGrade!A:A,0)),"")</f>
        <v>Q1</v>
      </c>
      <c r="AJ295" s="23">
        <f t="array" ref="AJ295">IFERROR(INDEX(CurrentYearGPA!C:C,MATCH(D295,CurrentYearGPA!B:B,0)),"")</f>
        <v>2.67</v>
      </c>
      <c r="AK295" s="23" t="str">
        <f t="shared" si="7"/>
        <v>No</v>
      </c>
    </row>
    <row r="296" spans="1:37" x14ac:dyDescent="0.2">
      <c r="A296" s="1" t="s">
        <v>62</v>
      </c>
      <c r="B296" s="1" t="s">
        <v>63</v>
      </c>
      <c r="C296" s="1">
        <v>12900</v>
      </c>
      <c r="D296" s="1">
        <v>9920848364</v>
      </c>
      <c r="E296" s="1" t="s">
        <v>367</v>
      </c>
      <c r="F296" s="12">
        <v>39496</v>
      </c>
      <c r="G296" s="13">
        <v>7</v>
      </c>
      <c r="H296" s="1">
        <v>1</v>
      </c>
      <c r="I296" s="14" t="str">
        <f t="array" ref="I296">INDEX('Language Codes'!B:B,MATCH(H296,'Language Codes'!A:A,0))</f>
        <v>Spanish</v>
      </c>
      <c r="J296" s="14" t="s">
        <v>65</v>
      </c>
      <c r="K296" s="15">
        <f t="array" ref="K296">IFERROR(INDEX('18-19 ELPAC Data'!C:C,MATCH(D296,'18-19 ELPAC Data'!B:B,0)),"")</f>
        <v>3</v>
      </c>
      <c r="L296" s="16" t="str">
        <f t="shared" si="8"/>
        <v>Spring 2019</v>
      </c>
      <c r="M296" s="16">
        <f t="array" ref="M296">IFERROR(INDEX('18-19 ELPAC Data'!N:N,MATCH(D296,'18-19 ELPAC Data'!B:B,0)),"")</f>
        <v>3</v>
      </c>
      <c r="N296" s="16">
        <f t="array" ref="N296">IFERROR(INDEX('18-19 ELPAC Data'!Q:Q,MATCH(D296,'18-19 ELPAC Data'!B:B,0)),"")</f>
        <v>3</v>
      </c>
      <c r="O296" s="16">
        <f t="array" ref="O296">IFERROR(INDEX('18-19 ELPAC Data'!F:F,MATCH(D296,'18-19 ELPAC Data'!B:B,0)),"")</f>
        <v>2</v>
      </c>
      <c r="P296" s="16">
        <f t="array" ref="P296">IFERROR(INDEX('18-19 ELPAC Data'!H:H,MATCH(D296,'18-19 ELPAC Data'!B:B,0)),"")</f>
        <v>3</v>
      </c>
      <c r="Q296" s="16">
        <f t="array" ref="Q296">IFERROR(INDEX('18-19 ELPAC Data'!J:J,MATCH(D296,'18-19 ELPAC Data'!B:B,0)),"")</f>
        <v>3</v>
      </c>
      <c r="R296" s="16">
        <f t="array" ref="R296">IFERROR(INDEX('18-19 ELPAC Data'!L:L,MATCH(D296,'18-19 ELPAC Data'!B:B,0)),"")</f>
        <v>2</v>
      </c>
      <c r="S296" s="16" t="s">
        <v>65</v>
      </c>
      <c r="T296" s="17" t="str">
        <f t="shared" si="0"/>
        <v>Fall 20-21</v>
      </c>
      <c r="U296" s="24">
        <v>205</v>
      </c>
      <c r="V296" s="19" t="str">
        <f t="shared" si="1"/>
        <v>No</v>
      </c>
      <c r="W296" s="19" t="str">
        <f t="shared" si="2"/>
        <v>No</v>
      </c>
      <c r="X296" s="20" t="str">
        <f t="shared" si="3"/>
        <v>No</v>
      </c>
      <c r="Y296" s="21" t="str">
        <f t="array" ref="Y296">IF(OR(ISBLANK(Z296),Z296="N/A"),"",INDEX('ICA 20-21 ELA'!D:D,MATCH(D296,'ICA 20-21 ELA'!A:A,0)))</f>
        <v/>
      </c>
      <c r="Z296" s="21" t="s">
        <v>66</v>
      </c>
      <c r="AA296" s="21" t="s">
        <v>66</v>
      </c>
      <c r="AB296" s="16" t="str">
        <f t="shared" si="4"/>
        <v>No</v>
      </c>
      <c r="AC296" s="22" t="str">
        <f t="shared" si="5"/>
        <v>No</v>
      </c>
      <c r="AD296" s="19" t="str">
        <f t="array" ref="AD296">IF(ISBLANK(AE296),"",INDEX(WPAData!F:F,MATCH(C296,WPAData!A:A,0)))</f>
        <v/>
      </c>
      <c r="AE296" s="19"/>
      <c r="AF296" s="19" t="str">
        <f t="shared" si="6"/>
        <v>No</v>
      </c>
      <c r="AG296" s="15" t="str">
        <f t="array" ref="AG296">IFERROR(INDEX(LastEngGrade!G:G,MATCH(D296,LastEngGrade!A:A,0)),"")</f>
        <v>F+</v>
      </c>
      <c r="AH296" s="16" t="str">
        <f t="array" ref="AH296">IFERROR(INDEX(LastEngGrade!C:C,MATCH(D296,LastEngGrade!A:A,0)),"")</f>
        <v>Humanities 7</v>
      </c>
      <c r="AI296" s="22" t="str">
        <f t="array" ref="AI296">IFERROR(INDEX(LastEngGrade!F:F,MATCH(D296,LastEngGrade!A:A,0)),"")</f>
        <v>Q1</v>
      </c>
      <c r="AJ296" s="23">
        <f t="array" ref="AJ296">IFERROR(INDEX(CurrentYearGPA!C:C,MATCH(D296,CurrentYearGPA!B:B,0)),"")</f>
        <v>1.33</v>
      </c>
      <c r="AK296" s="23" t="str">
        <f t="shared" si="7"/>
        <v>No</v>
      </c>
    </row>
    <row r="297" spans="1:37" x14ac:dyDescent="0.2">
      <c r="A297" s="1" t="s">
        <v>68</v>
      </c>
      <c r="B297" s="1" t="s">
        <v>69</v>
      </c>
      <c r="C297" s="1">
        <v>90369</v>
      </c>
      <c r="D297" s="1">
        <v>2192171095</v>
      </c>
      <c r="E297" s="1" t="s">
        <v>368</v>
      </c>
      <c r="F297" s="12">
        <v>38215</v>
      </c>
      <c r="G297" s="13">
        <v>11</v>
      </c>
      <c r="H297" s="1">
        <v>1</v>
      </c>
      <c r="I297" s="14" t="str">
        <f t="array" ref="I297">INDEX('Language Codes'!B:B,MATCH(H297,'Language Codes'!A:A,0))</f>
        <v>Spanish</v>
      </c>
      <c r="J297" s="14" t="s">
        <v>65</v>
      </c>
      <c r="K297" s="15">
        <f t="array" ref="K297">IFERROR(INDEX('18-19 ELPAC Data'!C:C,MATCH(D297,'18-19 ELPAC Data'!B:B,0)),"")</f>
        <v>4</v>
      </c>
      <c r="L297" s="16" t="str">
        <f t="shared" si="8"/>
        <v>Spring 2019</v>
      </c>
      <c r="M297" s="16">
        <f t="array" ref="M297">IFERROR(INDEX('18-19 ELPAC Data'!N:N,MATCH(D297,'18-19 ELPAC Data'!B:B,0)),"")</f>
        <v>4</v>
      </c>
      <c r="N297" s="16">
        <f t="array" ref="N297">IFERROR(INDEX('18-19 ELPAC Data'!Q:Q,MATCH(D297,'18-19 ELPAC Data'!B:B,0)),"")</f>
        <v>1</v>
      </c>
      <c r="O297" s="16">
        <f t="array" ref="O297">IFERROR(INDEX('18-19 ELPAC Data'!F:F,MATCH(D297,'18-19 ELPAC Data'!B:B,0)),"")</f>
        <v>3</v>
      </c>
      <c r="P297" s="16">
        <f t="array" ref="P297">IFERROR(INDEX('18-19 ELPAC Data'!H:H,MATCH(D297,'18-19 ELPAC Data'!B:B,0)),"")</f>
        <v>3</v>
      </c>
      <c r="Q297" s="16">
        <f t="array" ref="Q297">IFERROR(INDEX('18-19 ELPAC Data'!J:J,MATCH(D297,'18-19 ELPAC Data'!B:B,0)),"")</f>
        <v>1</v>
      </c>
      <c r="R297" s="16">
        <f t="array" ref="R297">IFERROR(INDEX('18-19 ELPAC Data'!L:L,MATCH(D297,'18-19 ELPAC Data'!B:B,0)),"")</f>
        <v>2</v>
      </c>
      <c r="S297" s="16" t="s">
        <v>65</v>
      </c>
      <c r="T297" s="17" t="str">
        <f t="shared" si="0"/>
        <v/>
      </c>
      <c r="U297" s="24" t="s">
        <v>66</v>
      </c>
      <c r="V297" s="19" t="str">
        <f t="shared" si="1"/>
        <v>No</v>
      </c>
      <c r="W297" s="19" t="str">
        <f t="shared" si="2"/>
        <v>No</v>
      </c>
      <c r="X297" s="20" t="str">
        <f t="shared" si="3"/>
        <v>No</v>
      </c>
      <c r="Y297" s="21" t="str">
        <f t="array" ref="Y297">IF(OR(ISBLANK(Z297),Z297="N/A"),"",INDEX('ICA 20-21 ELA'!D:D,MATCH(D297,'ICA 20-21 ELA'!A:A,0)))</f>
        <v/>
      </c>
      <c r="Z297" s="16"/>
      <c r="AA297" s="16"/>
      <c r="AB297" s="16" t="str">
        <f t="shared" si="4"/>
        <v>No</v>
      </c>
      <c r="AC297" s="22" t="str">
        <f t="shared" si="5"/>
        <v>Yes</v>
      </c>
      <c r="AD297" s="19" t="str">
        <f t="array" ref="AD297">IF(ISBLANK(AE297),"",INDEX(WPAData!F:F,MATCH(C297,WPAData!A:A,0)))</f>
        <v/>
      </c>
      <c r="AE297" s="19"/>
      <c r="AF297" s="19" t="str">
        <f t="shared" si="6"/>
        <v>No</v>
      </c>
      <c r="AG297" s="15" t="str">
        <f t="array" ref="AG297">IFERROR(INDEX(LastEngGrade!G:G,MATCH(D297,LastEngGrade!A:A,0)),"")</f>
        <v>F+</v>
      </c>
      <c r="AH297" s="16" t="str">
        <f t="array" ref="AH297">IFERROR(INDEX(LastEngGrade!C:C,MATCH(D297,LastEngGrade!A:A,0)),"")</f>
        <v>English III</v>
      </c>
      <c r="AI297" s="22" t="str">
        <f t="array" ref="AI297">IFERROR(INDEX(LastEngGrade!F:F,MATCH(D297,LastEngGrade!A:A,0)),"")</f>
        <v>P1</v>
      </c>
      <c r="AJ297" s="23">
        <f t="array" ref="AJ297">IFERROR(INDEX(CurrentYearGPA!C:C,MATCH(D297,CurrentYearGPA!B:B,0)),"")</f>
        <v>1</v>
      </c>
      <c r="AK297" s="23" t="str">
        <f t="shared" si="7"/>
        <v>No</v>
      </c>
    </row>
    <row r="298" spans="1:37" x14ac:dyDescent="0.2">
      <c r="A298" s="1" t="s">
        <v>62</v>
      </c>
      <c r="B298" s="1" t="s">
        <v>63</v>
      </c>
      <c r="C298" s="1">
        <v>92205</v>
      </c>
      <c r="D298" s="1">
        <v>6577926480</v>
      </c>
      <c r="E298" s="1" t="s">
        <v>369</v>
      </c>
      <c r="F298" s="12">
        <v>39284</v>
      </c>
      <c r="G298" s="13">
        <v>8</v>
      </c>
      <c r="H298" s="1">
        <v>1</v>
      </c>
      <c r="I298" s="14" t="str">
        <f t="array" ref="I298">INDEX('Language Codes'!B:B,MATCH(H298,'Language Codes'!A:A,0))</f>
        <v>Spanish</v>
      </c>
      <c r="J298" s="14" t="s">
        <v>65</v>
      </c>
      <c r="K298" s="15">
        <f t="array" ref="K298">IFERROR(INDEX('18-19 ELPAC Data'!C:C,MATCH(D298,'18-19 ELPAC Data'!B:B,0)),"")</f>
        <v>3</v>
      </c>
      <c r="L298" s="16" t="str">
        <f t="shared" si="8"/>
        <v>Spring 2019</v>
      </c>
      <c r="M298" s="16">
        <f t="array" ref="M298">IFERROR(INDEX('18-19 ELPAC Data'!N:N,MATCH(D298,'18-19 ELPAC Data'!B:B,0)),"")</f>
        <v>4</v>
      </c>
      <c r="N298" s="16">
        <f t="array" ref="N298">IFERROR(INDEX('18-19 ELPAC Data'!Q:Q,MATCH(D298,'18-19 ELPAC Data'!B:B,0)),"")</f>
        <v>2</v>
      </c>
      <c r="O298" s="16">
        <f t="array" ref="O298">IFERROR(INDEX('18-19 ELPAC Data'!F:F,MATCH(D298,'18-19 ELPAC Data'!B:B,0)),"")</f>
        <v>3</v>
      </c>
      <c r="P298" s="16">
        <f t="array" ref="P298">IFERROR(INDEX('18-19 ELPAC Data'!H:H,MATCH(D298,'18-19 ELPAC Data'!B:B,0)),"")</f>
        <v>3</v>
      </c>
      <c r="Q298" s="16">
        <f t="array" ref="Q298">IFERROR(INDEX('18-19 ELPAC Data'!J:J,MATCH(D298,'18-19 ELPAC Data'!B:B,0)),"")</f>
        <v>1</v>
      </c>
      <c r="R298" s="16">
        <f t="array" ref="R298">IFERROR(INDEX('18-19 ELPAC Data'!L:L,MATCH(D298,'18-19 ELPAC Data'!B:B,0)),"")</f>
        <v>2</v>
      </c>
      <c r="S298" s="16" t="s">
        <v>65</v>
      </c>
      <c r="T298" s="17" t="str">
        <f t="shared" si="0"/>
        <v>Fall 20-21</v>
      </c>
      <c r="U298" s="24">
        <v>212</v>
      </c>
      <c r="V298" s="19" t="str">
        <f t="shared" si="1"/>
        <v>No</v>
      </c>
      <c r="W298" s="19" t="str">
        <f t="shared" si="2"/>
        <v>No</v>
      </c>
      <c r="X298" s="20" t="str">
        <f t="shared" si="3"/>
        <v>No</v>
      </c>
      <c r="Y298" s="21" t="str">
        <f t="array" ref="Y298">IF(OR(ISBLANK(Z298),Z298="N/A"),"",INDEX('ICA 20-21 ELA'!D:D,MATCH(D298,'ICA 20-21 ELA'!A:A,0)))</f>
        <v/>
      </c>
      <c r="Z298" s="21" t="s">
        <v>66</v>
      </c>
      <c r="AA298" s="21" t="s">
        <v>66</v>
      </c>
      <c r="AB298" s="16" t="str">
        <f t="shared" si="4"/>
        <v>No</v>
      </c>
      <c r="AC298" s="22" t="str">
        <f t="shared" si="5"/>
        <v>No</v>
      </c>
      <c r="AD298" s="19" t="str">
        <f t="array" ref="AD298">IF(ISBLANK(AE298),"",INDEX(WPAData!F:F,MATCH(C298,WPAData!A:A,0)))</f>
        <v/>
      </c>
      <c r="AE298" s="19"/>
      <c r="AF298" s="19" t="str">
        <f t="shared" si="6"/>
        <v>No</v>
      </c>
      <c r="AG298" s="15" t="str">
        <f t="array" ref="AG298">IFERROR(INDEX(LastEngGrade!G:G,MATCH(D298,LastEngGrade!A:A,0)),"")</f>
        <v>F</v>
      </c>
      <c r="AH298" s="16" t="str">
        <f t="array" ref="AH298">IFERROR(INDEX(LastEngGrade!C:C,MATCH(D298,LastEngGrade!A:A,0)),"")</f>
        <v>Humanities 8</v>
      </c>
      <c r="AI298" s="22" t="str">
        <f t="array" ref="AI298">IFERROR(INDEX(LastEngGrade!F:F,MATCH(D298,LastEngGrade!A:A,0)),"")</f>
        <v>Q1</v>
      </c>
      <c r="AJ298" s="23">
        <f t="array" ref="AJ298">IFERROR(INDEX(CurrentYearGPA!C:C,MATCH(D298,CurrentYearGPA!B:B,0)),"")</f>
        <v>0.33</v>
      </c>
      <c r="AK298" s="23" t="str">
        <f t="shared" si="7"/>
        <v>No</v>
      </c>
    </row>
    <row r="299" spans="1:37" x14ac:dyDescent="0.2">
      <c r="A299" s="1" t="s">
        <v>62</v>
      </c>
      <c r="B299" s="1" t="s">
        <v>63</v>
      </c>
      <c r="C299" s="1">
        <v>14192</v>
      </c>
      <c r="D299" s="1">
        <v>4257420974</v>
      </c>
      <c r="E299" s="1" t="s">
        <v>370</v>
      </c>
      <c r="F299" s="27">
        <v>39751</v>
      </c>
      <c r="G299" s="13">
        <v>6</v>
      </c>
      <c r="H299" s="1">
        <v>1</v>
      </c>
      <c r="I299" s="14" t="str">
        <f t="array" ref="I299">INDEX('Language Codes'!B:B,MATCH(H299,'Language Codes'!A:A,0))</f>
        <v>Spanish</v>
      </c>
      <c r="J299" s="14" t="s">
        <v>65</v>
      </c>
      <c r="K299" s="15" t="str">
        <f t="array" ref="K299">IFERROR(INDEX('18-19 ELPAC Data'!C:C,MATCH(D299,'18-19 ELPAC Data'!B:B,0)),"")</f>
        <v/>
      </c>
      <c r="L299" s="16" t="str">
        <f t="shared" si="8"/>
        <v/>
      </c>
      <c r="M299" s="16">
        <f t="array" ref="M299">IFERROR(INDEX('18-19 ELPAC Data'!N:N,MATCH(D299,'18-19 ELPAC Data'!B:B,0)),"")</f>
        <v>0</v>
      </c>
      <c r="N299" s="16">
        <f t="array" ref="N299">IFERROR(INDEX('18-19 ELPAC Data'!Q:Q,MATCH(D299,'18-19 ELPAC Data'!B:B,0)),"")</f>
        <v>0</v>
      </c>
      <c r="O299" s="16" t="str">
        <f t="array" ref="O299">IFERROR(INDEX('18-19 ELPAC Data'!F:F,MATCH(D299,'18-19 ELPAC Data'!B:B,0)),"")</f>
        <v/>
      </c>
      <c r="P299" s="16" t="str">
        <f t="array" ref="P299">IFERROR(INDEX('18-19 ELPAC Data'!H:H,MATCH(D299,'18-19 ELPAC Data'!B:B,0)),"")</f>
        <v/>
      </c>
      <c r="Q299" s="16" t="str">
        <f t="array" ref="Q299">IFERROR(INDEX('18-19 ELPAC Data'!J:J,MATCH(D299,'18-19 ELPAC Data'!B:B,0)),"")</f>
        <v/>
      </c>
      <c r="R299" s="16" t="str">
        <f t="array" ref="R299">IFERROR(INDEX('18-19 ELPAC Data'!L:L,MATCH(D299,'18-19 ELPAC Data'!B:B,0)),"")</f>
        <v/>
      </c>
      <c r="S299" s="16" t="s">
        <v>65</v>
      </c>
      <c r="T299" s="17" t="str">
        <f t="shared" si="0"/>
        <v>Fall 20-21</v>
      </c>
      <c r="U299" s="24">
        <v>184</v>
      </c>
      <c r="V299" s="19" t="str">
        <f t="shared" si="1"/>
        <v>No</v>
      </c>
      <c r="W299" s="19" t="str">
        <f t="shared" si="2"/>
        <v>No</v>
      </c>
      <c r="X299" s="20" t="str">
        <f t="shared" si="3"/>
        <v>No</v>
      </c>
      <c r="Y299" s="21" t="str">
        <f t="array" ref="Y299">IF(OR(ISBLANK(Z299),Z299="N/A"),"",INDEX('ICA 20-21 ELA'!D:D,MATCH(D299,'ICA 20-21 ELA'!A:A,0)))</f>
        <v/>
      </c>
      <c r="Z299" s="21" t="s">
        <v>66</v>
      </c>
      <c r="AA299" s="21" t="s">
        <v>66</v>
      </c>
      <c r="AB299" s="16" t="str">
        <f t="shared" si="4"/>
        <v>No</v>
      </c>
      <c r="AC299" s="22" t="str">
        <f t="shared" si="5"/>
        <v>No</v>
      </c>
      <c r="AD299" s="19" t="str">
        <f t="array" ref="AD299">IF(ISBLANK(AE299),"",INDEX(WPAData!F:F,MATCH(C299,WPAData!A:A,0)))</f>
        <v/>
      </c>
      <c r="AE299" s="19"/>
      <c r="AF299" s="19" t="str">
        <f t="shared" si="6"/>
        <v>No</v>
      </c>
      <c r="AG299" s="15" t="str">
        <f t="array" ref="AG299">IFERROR(INDEX(LastEngGrade!G:G,MATCH(D299,LastEngGrade!A:A,0)),"")</f>
        <v>A+</v>
      </c>
      <c r="AH299" s="16" t="str">
        <f t="array" ref="AH299">IFERROR(INDEX(LastEngGrade!C:C,MATCH(D299,LastEngGrade!A:A,0)),"")</f>
        <v>Humanities 6</v>
      </c>
      <c r="AI299" s="22" t="str">
        <f t="array" ref="AI299">IFERROR(INDEX(LastEngGrade!F:F,MATCH(D299,LastEngGrade!A:A,0)),"")</f>
        <v>Q1</v>
      </c>
      <c r="AJ299" s="23">
        <f t="array" ref="AJ299">IFERROR(INDEX(CurrentYearGPA!C:C,MATCH(D299,CurrentYearGPA!B:B,0)),"")</f>
        <v>4</v>
      </c>
      <c r="AK299" s="23" t="str">
        <f t="shared" si="7"/>
        <v>No</v>
      </c>
    </row>
    <row r="300" spans="1:37" x14ac:dyDescent="0.2">
      <c r="A300" s="1" t="s">
        <v>68</v>
      </c>
      <c r="B300" s="1" t="s">
        <v>69</v>
      </c>
      <c r="C300" s="1">
        <v>14913</v>
      </c>
      <c r="D300" s="1">
        <v>1192176393</v>
      </c>
      <c r="E300" s="1" t="s">
        <v>371</v>
      </c>
      <c r="F300" s="12">
        <v>38163</v>
      </c>
      <c r="G300" s="13">
        <v>11</v>
      </c>
      <c r="H300" s="1">
        <v>1</v>
      </c>
      <c r="I300" s="14" t="str">
        <f t="array" ref="I300">INDEX('Language Codes'!B:B,MATCH(H300,'Language Codes'!A:A,0))</f>
        <v>Spanish</v>
      </c>
      <c r="J300" s="14" t="s">
        <v>65</v>
      </c>
      <c r="K300" s="15">
        <f t="array" ref="K300">IFERROR(INDEX('18-19 ELPAC Data'!C:C,MATCH(D300,'18-19 ELPAC Data'!B:B,0)),"")</f>
        <v>3</v>
      </c>
      <c r="L300" s="16" t="str">
        <f t="shared" si="8"/>
        <v>Spring 2019</v>
      </c>
      <c r="M300" s="16">
        <f t="array" ref="M300">IFERROR(INDEX('18-19 ELPAC Data'!N:N,MATCH(D300,'18-19 ELPAC Data'!B:B,0)),"")</f>
        <v>3</v>
      </c>
      <c r="N300" s="16">
        <f t="array" ref="N300">IFERROR(INDEX('18-19 ELPAC Data'!Q:Q,MATCH(D300,'18-19 ELPAC Data'!B:B,0)),"")</f>
        <v>3</v>
      </c>
      <c r="O300" s="16">
        <f t="array" ref="O300">IFERROR(INDEX('18-19 ELPAC Data'!F:F,MATCH(D300,'18-19 ELPAC Data'!B:B,0)),"")</f>
        <v>2</v>
      </c>
      <c r="P300" s="16">
        <f t="array" ref="P300">IFERROR(INDEX('18-19 ELPAC Data'!H:H,MATCH(D300,'18-19 ELPAC Data'!B:B,0)),"")</f>
        <v>3</v>
      </c>
      <c r="Q300" s="16">
        <f t="array" ref="Q300">IFERROR(INDEX('18-19 ELPAC Data'!J:J,MATCH(D300,'18-19 ELPAC Data'!B:B,0)),"")</f>
        <v>2</v>
      </c>
      <c r="R300" s="16">
        <f t="array" ref="R300">IFERROR(INDEX('18-19 ELPAC Data'!L:L,MATCH(D300,'18-19 ELPAC Data'!B:B,0)),"")</f>
        <v>3</v>
      </c>
      <c r="S300" s="16" t="s">
        <v>65</v>
      </c>
      <c r="T300" s="17" t="str">
        <f t="shared" si="0"/>
        <v/>
      </c>
      <c r="U300" s="24" t="s">
        <v>66</v>
      </c>
      <c r="V300" s="19" t="str">
        <f t="shared" si="1"/>
        <v>No</v>
      </c>
      <c r="W300" s="19" t="str">
        <f t="shared" si="2"/>
        <v>No</v>
      </c>
      <c r="X300" s="20" t="str">
        <f t="shared" si="3"/>
        <v>No</v>
      </c>
      <c r="Y300" s="25">
        <f t="array" ref="Y300">IF(OR(ISBLANK(Z300),Z300="N/A"),"",INDEX('ICA 20-21 ELA'!D:D,MATCH(D300,'ICA 20-21 ELA'!A:A,0)))</f>
        <v>44088</v>
      </c>
      <c r="Z300" s="21">
        <v>2455</v>
      </c>
      <c r="AA300" s="21">
        <v>-122</v>
      </c>
      <c r="AB300" s="16" t="str">
        <f t="shared" si="4"/>
        <v>No</v>
      </c>
      <c r="AC300" s="22" t="str">
        <f t="shared" si="5"/>
        <v>No</v>
      </c>
      <c r="AD300" s="19" t="str">
        <f t="array" ref="AD300">IF(ISBLANK(AE300),"",INDEX(WPAData!F:F,MATCH(C300,WPAData!A:A,0)))</f>
        <v/>
      </c>
      <c r="AE300" s="19"/>
      <c r="AF300" s="19" t="str">
        <f t="shared" si="6"/>
        <v>No</v>
      </c>
      <c r="AG300" s="15" t="str">
        <f t="array" ref="AG300">IFERROR(INDEX(LastEngGrade!G:G,MATCH(D300,LastEngGrade!A:A,0)),"")</f>
        <v>B-</v>
      </c>
      <c r="AH300" s="16" t="str">
        <f t="array" ref="AH300">IFERROR(INDEX(LastEngGrade!C:C,MATCH(D300,LastEngGrade!A:A,0)),"")</f>
        <v>AP English Language</v>
      </c>
      <c r="AI300" s="22" t="str">
        <f t="array" ref="AI300">IFERROR(INDEX(LastEngGrade!F:F,MATCH(D300,LastEngGrade!A:A,0)),"")</f>
        <v>P1</v>
      </c>
      <c r="AJ300" s="23">
        <f t="array" ref="AJ300">IFERROR(INDEX(CurrentYearGPA!C:C,MATCH(D300,CurrentYearGPA!B:B,0)),"")</f>
        <v>3.8</v>
      </c>
      <c r="AK300" s="23" t="str">
        <f t="shared" si="7"/>
        <v>No</v>
      </c>
    </row>
    <row r="301" spans="1:37" x14ac:dyDescent="0.2">
      <c r="A301" s="1" t="s">
        <v>62</v>
      </c>
      <c r="B301" s="1" t="s">
        <v>63</v>
      </c>
      <c r="C301" s="1">
        <v>12603</v>
      </c>
      <c r="D301" s="1">
        <v>3774185223</v>
      </c>
      <c r="E301" s="1" t="s">
        <v>372</v>
      </c>
      <c r="F301" s="12">
        <v>39265</v>
      </c>
      <c r="G301" s="13">
        <v>8</v>
      </c>
      <c r="H301" s="1">
        <v>1</v>
      </c>
      <c r="I301" s="14" t="str">
        <f t="array" ref="I301">INDEX('Language Codes'!B:B,MATCH(H301,'Language Codes'!A:A,0))</f>
        <v>Spanish</v>
      </c>
      <c r="J301" s="14" t="s">
        <v>65</v>
      </c>
      <c r="K301" s="15">
        <f t="array" ref="K301">IFERROR(INDEX('18-19 ELPAC Data'!C:C,MATCH(D301,'18-19 ELPAC Data'!B:B,0)),"")</f>
        <v>2</v>
      </c>
      <c r="L301" s="16" t="str">
        <f t="shared" si="8"/>
        <v>Spring 2019</v>
      </c>
      <c r="M301" s="16">
        <f t="array" ref="M301">IFERROR(INDEX('18-19 ELPAC Data'!N:N,MATCH(D301,'18-19 ELPAC Data'!B:B,0)),"")</f>
        <v>3</v>
      </c>
      <c r="N301" s="16">
        <f t="array" ref="N301">IFERROR(INDEX('18-19 ELPAC Data'!Q:Q,MATCH(D301,'18-19 ELPAC Data'!B:B,0)),"")</f>
        <v>1</v>
      </c>
      <c r="O301" s="16">
        <f t="array" ref="O301">IFERROR(INDEX('18-19 ELPAC Data'!F:F,MATCH(D301,'18-19 ELPAC Data'!B:B,0)),"")</f>
        <v>2</v>
      </c>
      <c r="P301" s="16">
        <f t="array" ref="P301">IFERROR(INDEX('18-19 ELPAC Data'!H:H,MATCH(D301,'18-19 ELPAC Data'!B:B,0)),"")</f>
        <v>2</v>
      </c>
      <c r="Q301" s="16">
        <f t="array" ref="Q301">IFERROR(INDEX('18-19 ELPAC Data'!J:J,MATCH(D301,'18-19 ELPAC Data'!B:B,0)),"")</f>
        <v>1</v>
      </c>
      <c r="R301" s="16">
        <f t="array" ref="R301">IFERROR(INDEX('18-19 ELPAC Data'!L:L,MATCH(D301,'18-19 ELPAC Data'!B:B,0)),"")</f>
        <v>2</v>
      </c>
      <c r="S301" s="16" t="s">
        <v>65</v>
      </c>
      <c r="T301" s="17" t="str">
        <f t="shared" si="0"/>
        <v>Fall 20-21</v>
      </c>
      <c r="U301" s="24">
        <v>216</v>
      </c>
      <c r="V301" s="19" t="str">
        <f t="shared" si="1"/>
        <v>No</v>
      </c>
      <c r="W301" s="19" t="str">
        <f t="shared" si="2"/>
        <v>No</v>
      </c>
      <c r="X301" s="20" t="str">
        <f t="shared" si="3"/>
        <v>No</v>
      </c>
      <c r="Y301" s="21" t="str">
        <f t="array" ref="Y301">IF(OR(ISBLANK(Z301),Z301="N/A"),"",INDEX('ICA 20-21 ELA'!D:D,MATCH(D301,'ICA 20-21 ELA'!A:A,0)))</f>
        <v/>
      </c>
      <c r="Z301" s="21" t="s">
        <v>66</v>
      </c>
      <c r="AA301" s="21" t="s">
        <v>66</v>
      </c>
      <c r="AB301" s="16" t="str">
        <f t="shared" si="4"/>
        <v>No</v>
      </c>
      <c r="AC301" s="22" t="str">
        <f t="shared" si="5"/>
        <v>No</v>
      </c>
      <c r="AD301" s="19" t="str">
        <f t="array" ref="AD301">IF(ISBLANK(AE301),"",INDEX(WPAData!F:F,MATCH(C301,WPAData!A:A,0)))</f>
        <v/>
      </c>
      <c r="AE301" s="19"/>
      <c r="AF301" s="19" t="str">
        <f t="shared" si="6"/>
        <v>No</v>
      </c>
      <c r="AG301" s="15" t="str">
        <f t="array" ref="AG301">IFERROR(INDEX(LastEngGrade!G:G,MATCH(D301,LastEngGrade!A:A,0)),"")</f>
        <v>A</v>
      </c>
      <c r="AH301" s="16" t="str">
        <f t="array" ref="AH301">IFERROR(INDEX(LastEngGrade!C:C,MATCH(D301,LastEngGrade!A:A,0)),"")</f>
        <v>Humanities 8</v>
      </c>
      <c r="AI301" s="22" t="str">
        <f t="array" ref="AI301">IFERROR(INDEX(LastEngGrade!F:F,MATCH(D301,LastEngGrade!A:A,0)),"")</f>
        <v>Q1</v>
      </c>
      <c r="AJ301" s="23">
        <f t="array" ref="AJ301">IFERROR(INDEX(CurrentYearGPA!C:C,MATCH(D301,CurrentYearGPA!B:B,0)),"")</f>
        <v>4</v>
      </c>
      <c r="AK301" s="23" t="str">
        <f t="shared" si="7"/>
        <v>No</v>
      </c>
    </row>
    <row r="302" spans="1:37" x14ac:dyDescent="0.2">
      <c r="A302" s="1" t="s">
        <v>68</v>
      </c>
      <c r="B302" s="1" t="s">
        <v>69</v>
      </c>
      <c r="C302" s="1">
        <v>90376</v>
      </c>
      <c r="D302" s="1">
        <v>3259506745</v>
      </c>
      <c r="E302" s="1" t="s">
        <v>373</v>
      </c>
      <c r="F302" s="27">
        <v>38640</v>
      </c>
      <c r="G302" s="13">
        <v>10</v>
      </c>
      <c r="H302" s="1">
        <v>1</v>
      </c>
      <c r="I302" s="14" t="str">
        <f t="array" ref="I302">INDEX('Language Codes'!B:B,MATCH(H302,'Language Codes'!A:A,0))</f>
        <v>Spanish</v>
      </c>
      <c r="J302" s="14" t="s">
        <v>65</v>
      </c>
      <c r="K302" s="15">
        <f t="array" ref="K302">IFERROR(INDEX('18-19 ELPAC Data'!C:C,MATCH(D302,'18-19 ELPAC Data'!B:B,0)),"")</f>
        <v>3</v>
      </c>
      <c r="L302" s="16" t="str">
        <f t="shared" si="8"/>
        <v>Spring 2019</v>
      </c>
      <c r="M302" s="16">
        <f t="array" ref="M302">IFERROR(INDEX('18-19 ELPAC Data'!N:N,MATCH(D302,'18-19 ELPAC Data'!B:B,0)),"")</f>
        <v>3</v>
      </c>
      <c r="N302" s="16">
        <f t="array" ref="N302">IFERROR(INDEX('18-19 ELPAC Data'!Q:Q,MATCH(D302,'18-19 ELPAC Data'!B:B,0)),"")</f>
        <v>2</v>
      </c>
      <c r="O302" s="16">
        <f t="array" ref="O302">IFERROR(INDEX('18-19 ELPAC Data'!F:F,MATCH(D302,'18-19 ELPAC Data'!B:B,0)),"")</f>
        <v>2</v>
      </c>
      <c r="P302" s="16">
        <f t="array" ref="P302">IFERROR(INDEX('18-19 ELPAC Data'!H:H,MATCH(D302,'18-19 ELPAC Data'!B:B,0)),"")</f>
        <v>3</v>
      </c>
      <c r="Q302" s="16">
        <f t="array" ref="Q302">IFERROR(INDEX('18-19 ELPAC Data'!J:J,MATCH(D302,'18-19 ELPAC Data'!B:B,0)),"")</f>
        <v>2</v>
      </c>
      <c r="R302" s="16">
        <f t="array" ref="R302">IFERROR(INDEX('18-19 ELPAC Data'!L:L,MATCH(D302,'18-19 ELPAC Data'!B:B,0)),"")</f>
        <v>2</v>
      </c>
      <c r="S302" s="16" t="s">
        <v>65</v>
      </c>
      <c r="T302" s="17" t="str">
        <f t="shared" si="0"/>
        <v/>
      </c>
      <c r="U302" s="24" t="s">
        <v>66</v>
      </c>
      <c r="V302" s="19" t="str">
        <f t="shared" si="1"/>
        <v>No</v>
      </c>
      <c r="W302" s="19" t="str">
        <f t="shared" si="2"/>
        <v>No</v>
      </c>
      <c r="X302" s="20" t="str">
        <f t="shared" si="3"/>
        <v>No</v>
      </c>
      <c r="Y302" s="25">
        <f t="array" ref="Y302">IF(OR(ISBLANK(Z302),Z302="N/A"),"",INDEX('ICA 20-21 ELA'!D:D,MATCH(D302,'ICA 20-21 ELA'!A:A,0)))</f>
        <v>44088</v>
      </c>
      <c r="Z302" s="21">
        <v>2361</v>
      </c>
      <c r="AA302" s="21">
        <v>-210</v>
      </c>
      <c r="AB302" s="16" t="str">
        <f t="shared" si="4"/>
        <v>No</v>
      </c>
      <c r="AC302" s="22" t="str">
        <f t="shared" si="5"/>
        <v>No</v>
      </c>
      <c r="AD302" s="19" t="str">
        <f t="array" ref="AD302">IF(ISBLANK(AE302),"",INDEX(WPAData!F:F,MATCH(C302,WPAData!A:A,0)))</f>
        <v/>
      </c>
      <c r="AE302" s="19"/>
      <c r="AF302" s="19" t="str">
        <f t="shared" si="6"/>
        <v>No</v>
      </c>
      <c r="AG302" s="15" t="str">
        <f t="array" ref="AG302">IFERROR(INDEX(LastEngGrade!G:G,MATCH(D302,LastEngGrade!A:A,0)),"")</f>
        <v>B</v>
      </c>
      <c r="AH302" s="16" t="str">
        <f t="array" ref="AH302">IFERROR(INDEX(LastEngGrade!C:C,MATCH(D302,LastEngGrade!A:A,0)),"")</f>
        <v>English II</v>
      </c>
      <c r="AI302" s="22" t="str">
        <f t="array" ref="AI302">IFERROR(INDEX(LastEngGrade!F:F,MATCH(D302,LastEngGrade!A:A,0)),"")</f>
        <v>P1</v>
      </c>
      <c r="AJ302" s="23">
        <f t="array" ref="AJ302">IFERROR(INDEX(CurrentYearGPA!C:C,MATCH(D302,CurrentYearGPA!B:B,0)),"")</f>
        <v>2.25</v>
      </c>
      <c r="AK302" s="23" t="str">
        <f t="shared" si="7"/>
        <v>No</v>
      </c>
    </row>
    <row r="303" spans="1:37" x14ac:dyDescent="0.2">
      <c r="A303" s="1" t="s">
        <v>71</v>
      </c>
      <c r="B303" s="1" t="s">
        <v>72</v>
      </c>
      <c r="C303" s="1">
        <v>93000053</v>
      </c>
      <c r="D303" s="1">
        <v>8512730346</v>
      </c>
      <c r="E303" s="1" t="s">
        <v>374</v>
      </c>
      <c r="F303" s="12">
        <v>38818</v>
      </c>
      <c r="G303" s="13">
        <v>9</v>
      </c>
      <c r="H303" s="1">
        <v>1</v>
      </c>
      <c r="I303" s="14" t="str">
        <f t="array" ref="I303">INDEX('Language Codes'!B:B,MATCH(H303,'Language Codes'!A:A,0))</f>
        <v>Spanish</v>
      </c>
      <c r="J303" s="14" t="s">
        <v>65</v>
      </c>
      <c r="K303" s="15">
        <f t="array" ref="K303">IFERROR(INDEX('18-19 ELPAC Data'!C:C,MATCH(D303,'18-19 ELPAC Data'!B:B,0)),"")</f>
        <v>3</v>
      </c>
      <c r="L303" s="16" t="str">
        <f t="shared" si="8"/>
        <v>Spring 2019</v>
      </c>
      <c r="M303" s="16">
        <f t="array" ref="M303">IFERROR(INDEX('18-19 ELPAC Data'!N:N,MATCH(D303,'18-19 ELPAC Data'!B:B,0)),"")</f>
        <v>4</v>
      </c>
      <c r="N303" s="16">
        <f t="array" ref="N303">IFERROR(INDEX('18-19 ELPAC Data'!Q:Q,MATCH(D303,'18-19 ELPAC Data'!B:B,0)),"")</f>
        <v>2</v>
      </c>
      <c r="O303" s="16">
        <f t="array" ref="O303">IFERROR(INDEX('18-19 ELPAC Data'!F:F,MATCH(D303,'18-19 ELPAC Data'!B:B,0)),"")</f>
        <v>2</v>
      </c>
      <c r="P303" s="16">
        <f t="array" ref="P303">IFERROR(INDEX('18-19 ELPAC Data'!H:H,MATCH(D303,'18-19 ELPAC Data'!B:B,0)),"")</f>
        <v>3</v>
      </c>
      <c r="Q303" s="16">
        <f t="array" ref="Q303">IFERROR(INDEX('18-19 ELPAC Data'!J:J,MATCH(D303,'18-19 ELPAC Data'!B:B,0)),"")</f>
        <v>2</v>
      </c>
      <c r="R303" s="16">
        <f t="array" ref="R303">IFERROR(INDEX('18-19 ELPAC Data'!L:L,MATCH(D303,'18-19 ELPAC Data'!B:B,0)),"")</f>
        <v>2</v>
      </c>
      <c r="S303" s="16" t="s">
        <v>65</v>
      </c>
      <c r="T303" s="17" t="str">
        <f t="shared" si="0"/>
        <v/>
      </c>
      <c r="U303" s="24" t="s">
        <v>66</v>
      </c>
      <c r="V303" s="19" t="str">
        <f t="shared" si="1"/>
        <v>No</v>
      </c>
      <c r="W303" s="19" t="str">
        <f t="shared" si="2"/>
        <v>No</v>
      </c>
      <c r="X303" s="20" t="str">
        <f t="shared" si="3"/>
        <v>No</v>
      </c>
      <c r="Y303" s="25">
        <f t="array" ref="Y303">IF(OR(ISBLANK(Z303),Z303="N/A"),"",INDEX('ICA 20-21 ELA'!D:D,MATCH(D303,'ICA 20-21 ELA'!A:A,0)))</f>
        <v>44084</v>
      </c>
      <c r="Z303" s="21">
        <v>2300</v>
      </c>
      <c r="AA303" s="21">
        <v>-267</v>
      </c>
      <c r="AB303" s="16" t="str">
        <f t="shared" si="4"/>
        <v>No</v>
      </c>
      <c r="AC303" s="22" t="str">
        <f t="shared" si="5"/>
        <v>No</v>
      </c>
      <c r="AD303" s="19" t="str">
        <f t="array" ref="AD303">IF(ISBLANK(AE303),"",INDEX(WPAData!F:F,MATCH(C303,WPAData!A:A,0)))</f>
        <v/>
      </c>
      <c r="AE303" s="19"/>
      <c r="AF303" s="19" t="str">
        <f t="shared" si="6"/>
        <v>No</v>
      </c>
      <c r="AG303" s="15" t="str">
        <f t="array" ref="AG303">IFERROR(INDEX(LastEngGrade!G:G,MATCH(D303,LastEngGrade!A:A,0)),"")</f>
        <v>B</v>
      </c>
      <c r="AH303" s="16" t="str">
        <f t="array" ref="AH303">IFERROR(INDEX(LastEngGrade!C:C,MATCH(D303,LastEngGrade!A:A,0)),"")</f>
        <v>English I</v>
      </c>
      <c r="AI303" s="22" t="str">
        <f t="array" ref="AI303">IFERROR(INDEX(LastEngGrade!F:F,MATCH(D303,LastEngGrade!A:A,0)),"")</f>
        <v>Q1</v>
      </c>
      <c r="AJ303" s="23">
        <f t="array" ref="AJ303">IFERROR(INDEX(CurrentYearGPA!C:C,MATCH(D303,CurrentYearGPA!B:B,0)),"")</f>
        <v>2</v>
      </c>
      <c r="AK303" s="23" t="str">
        <f t="shared" si="7"/>
        <v>No</v>
      </c>
    </row>
    <row r="304" spans="1:37" x14ac:dyDescent="0.2">
      <c r="A304" s="1" t="s">
        <v>62</v>
      </c>
      <c r="B304" s="1" t="s">
        <v>63</v>
      </c>
      <c r="C304" s="1">
        <v>13709</v>
      </c>
      <c r="D304" s="1">
        <v>2620661580</v>
      </c>
      <c r="E304" s="1" t="s">
        <v>375</v>
      </c>
      <c r="F304" s="12">
        <v>39302</v>
      </c>
      <c r="G304" s="13">
        <v>7</v>
      </c>
      <c r="H304" s="1">
        <v>1</v>
      </c>
      <c r="I304" s="14" t="str">
        <f t="array" ref="I304">INDEX('Language Codes'!B:B,MATCH(H304,'Language Codes'!A:A,0))</f>
        <v>Spanish</v>
      </c>
      <c r="J304" s="14" t="s">
        <v>65</v>
      </c>
      <c r="K304" s="15">
        <f t="array" ref="K304">IFERROR(INDEX('18-19 ELPAC Data'!C:C,MATCH(D304,'18-19 ELPAC Data'!B:B,0)),"")</f>
        <v>2</v>
      </c>
      <c r="L304" s="16" t="str">
        <f t="shared" si="8"/>
        <v>Spring 2019</v>
      </c>
      <c r="M304" s="16">
        <f t="array" ref="M304">IFERROR(INDEX('18-19 ELPAC Data'!N:N,MATCH(D304,'18-19 ELPAC Data'!B:B,0)),"")</f>
        <v>2</v>
      </c>
      <c r="N304" s="16">
        <f t="array" ref="N304">IFERROR(INDEX('18-19 ELPAC Data'!Q:Q,MATCH(D304,'18-19 ELPAC Data'!B:B,0)),"")</f>
        <v>1</v>
      </c>
      <c r="O304" s="16">
        <f t="array" ref="O304">IFERROR(INDEX('18-19 ELPAC Data'!F:F,MATCH(D304,'18-19 ELPAC Data'!B:B,0)),"")</f>
        <v>1</v>
      </c>
      <c r="P304" s="16">
        <f t="array" ref="P304">IFERROR(INDEX('18-19 ELPAC Data'!H:H,MATCH(D304,'18-19 ELPAC Data'!B:B,0)),"")</f>
        <v>3</v>
      </c>
      <c r="Q304" s="16">
        <f t="array" ref="Q304">IFERROR(INDEX('18-19 ELPAC Data'!J:J,MATCH(D304,'18-19 ELPAC Data'!B:B,0)),"")</f>
        <v>1</v>
      </c>
      <c r="R304" s="16">
        <f t="array" ref="R304">IFERROR(INDEX('18-19 ELPAC Data'!L:L,MATCH(D304,'18-19 ELPAC Data'!B:B,0)),"")</f>
        <v>1</v>
      </c>
      <c r="S304" s="16" t="s">
        <v>65</v>
      </c>
      <c r="T304" s="17" t="str">
        <f t="shared" si="0"/>
        <v/>
      </c>
      <c r="U304" s="18"/>
      <c r="V304" s="19" t="str">
        <f t="shared" si="1"/>
        <v>No</v>
      </c>
      <c r="W304" s="19" t="str">
        <f t="shared" si="2"/>
        <v>No</v>
      </c>
      <c r="X304" s="20" t="str">
        <f t="shared" si="3"/>
        <v>No</v>
      </c>
      <c r="Y304" s="21" t="str">
        <f t="array" ref="Y304">IF(OR(ISBLANK(Z304),Z304="N/A"),"",INDEX('ICA 20-21 ELA'!D:D,MATCH(D304,'ICA 20-21 ELA'!A:A,0)))</f>
        <v/>
      </c>
      <c r="Z304" s="21" t="s">
        <v>66</v>
      </c>
      <c r="AA304" s="21" t="s">
        <v>66</v>
      </c>
      <c r="AB304" s="16" t="str">
        <f t="shared" si="4"/>
        <v>No</v>
      </c>
      <c r="AC304" s="22" t="str">
        <f t="shared" si="5"/>
        <v>No</v>
      </c>
      <c r="AD304" s="19" t="str">
        <f t="array" ref="AD304">IF(ISBLANK(AE304),"",INDEX(WPAData!F:F,MATCH(C304,WPAData!A:A,0)))</f>
        <v/>
      </c>
      <c r="AE304" s="19"/>
      <c r="AF304" s="19" t="str">
        <f t="shared" si="6"/>
        <v>No</v>
      </c>
      <c r="AG304" s="15" t="str">
        <f t="array" ref="AG304">IFERROR(INDEX(LastEngGrade!G:G,MATCH(D304,LastEngGrade!A:A,0)),"")</f>
        <v>F</v>
      </c>
      <c r="AH304" s="16" t="str">
        <f t="array" ref="AH304">IFERROR(INDEX(LastEngGrade!C:C,MATCH(D304,LastEngGrade!A:A,0)),"")</f>
        <v>Humanities 7</v>
      </c>
      <c r="AI304" s="22" t="str">
        <f t="array" ref="AI304">IFERROR(INDEX(LastEngGrade!F:F,MATCH(D304,LastEngGrade!A:A,0)),"")</f>
        <v>Q1</v>
      </c>
      <c r="AJ304" s="23">
        <f t="array" ref="AJ304">IFERROR(INDEX(CurrentYearGPA!C:C,MATCH(D304,CurrentYearGPA!B:B,0)),"")</f>
        <v>0.33</v>
      </c>
      <c r="AK304" s="23" t="str">
        <f t="shared" si="7"/>
        <v>No</v>
      </c>
    </row>
    <row r="305" spans="1:37" x14ac:dyDescent="0.2">
      <c r="A305" s="1" t="s">
        <v>75</v>
      </c>
      <c r="B305" s="1" t="s">
        <v>76</v>
      </c>
      <c r="C305" s="1">
        <v>14106</v>
      </c>
      <c r="D305" s="1">
        <v>1478110972</v>
      </c>
      <c r="E305" s="1" t="s">
        <v>376</v>
      </c>
      <c r="F305" s="12">
        <v>39904</v>
      </c>
      <c r="G305" s="13">
        <v>6</v>
      </c>
      <c r="H305" s="1">
        <v>1</v>
      </c>
      <c r="I305" s="14" t="str">
        <f t="array" ref="I305">INDEX('Language Codes'!B:B,MATCH(H305,'Language Codes'!A:A,0))</f>
        <v>Spanish</v>
      </c>
      <c r="J305" s="14" t="s">
        <v>65</v>
      </c>
      <c r="K305" s="15" t="str">
        <f t="array" ref="K305">IFERROR(INDEX('18-19 ELPAC Data'!C:C,MATCH(D305,'18-19 ELPAC Data'!B:B,0)),"")</f>
        <v/>
      </c>
      <c r="L305" s="16" t="str">
        <f t="shared" si="8"/>
        <v/>
      </c>
      <c r="M305" s="16">
        <f t="array" ref="M305">IFERROR(INDEX('18-19 ELPAC Data'!N:N,MATCH(D305,'18-19 ELPAC Data'!B:B,0)),"")</f>
        <v>0</v>
      </c>
      <c r="N305" s="16">
        <f t="array" ref="N305">IFERROR(INDEX('18-19 ELPAC Data'!Q:Q,MATCH(D305,'18-19 ELPAC Data'!B:B,0)),"")</f>
        <v>0</v>
      </c>
      <c r="O305" s="16" t="str">
        <f t="array" ref="O305">IFERROR(INDEX('18-19 ELPAC Data'!F:F,MATCH(D305,'18-19 ELPAC Data'!B:B,0)),"")</f>
        <v/>
      </c>
      <c r="P305" s="16" t="str">
        <f t="array" ref="P305">IFERROR(INDEX('18-19 ELPAC Data'!H:H,MATCH(D305,'18-19 ELPAC Data'!B:B,0)),"")</f>
        <v/>
      </c>
      <c r="Q305" s="16" t="str">
        <f t="array" ref="Q305">IFERROR(INDEX('18-19 ELPAC Data'!J:J,MATCH(D305,'18-19 ELPAC Data'!B:B,0)),"")</f>
        <v/>
      </c>
      <c r="R305" s="16" t="str">
        <f t="array" ref="R305">IFERROR(INDEX('18-19 ELPAC Data'!L:L,MATCH(D305,'18-19 ELPAC Data'!B:B,0)),"")</f>
        <v/>
      </c>
      <c r="S305" s="16" t="s">
        <v>65</v>
      </c>
      <c r="T305" s="17" t="str">
        <f t="shared" si="0"/>
        <v>Fall 20-21</v>
      </c>
      <c r="U305" s="24">
        <v>205</v>
      </c>
      <c r="V305" s="19" t="str">
        <f t="shared" si="1"/>
        <v>No</v>
      </c>
      <c r="W305" s="19" t="str">
        <f t="shared" si="2"/>
        <v>No</v>
      </c>
      <c r="X305" s="20" t="str">
        <f t="shared" si="3"/>
        <v>No</v>
      </c>
      <c r="Y305" s="21" t="str">
        <f t="array" ref="Y305">IF(OR(ISBLANK(Z305),Z305="N/A"),"",INDEX('ICA 20-21 ELA'!D:D,MATCH(D305,'ICA 20-21 ELA'!A:A,0)))</f>
        <v/>
      </c>
      <c r="Z305" s="21" t="s">
        <v>66</v>
      </c>
      <c r="AA305" s="21" t="s">
        <v>66</v>
      </c>
      <c r="AB305" s="16" t="str">
        <f t="shared" si="4"/>
        <v>No</v>
      </c>
      <c r="AC305" s="22" t="str">
        <f t="shared" si="5"/>
        <v>No</v>
      </c>
      <c r="AD305" s="19" t="str">
        <f t="array" ref="AD305">IF(ISBLANK(AE305),"",INDEX(WPAData!F:F,MATCH(C305,WPAData!A:A,0)))</f>
        <v/>
      </c>
      <c r="AE305" s="19"/>
      <c r="AF305" s="19" t="str">
        <f t="shared" si="6"/>
        <v>No</v>
      </c>
      <c r="AG305" s="15" t="str">
        <f t="array" ref="AG305">IFERROR(INDEX(LastEngGrade!G:G,MATCH(D305,LastEngGrade!A:A,0)),"")</f>
        <v>A-</v>
      </c>
      <c r="AH305" s="16" t="str">
        <f t="array" ref="AH305">IFERROR(INDEX(LastEngGrade!C:C,MATCH(D305,LastEngGrade!A:A,0)),"")</f>
        <v>Humanities 6</v>
      </c>
      <c r="AI305" s="22" t="str">
        <f t="array" ref="AI305">IFERROR(INDEX(LastEngGrade!F:F,MATCH(D305,LastEngGrade!A:A,0)),"")</f>
        <v>Q1</v>
      </c>
      <c r="AJ305" s="23">
        <f t="array" ref="AJ305">IFERROR(INDEX(CurrentYearGPA!C:C,MATCH(D305,CurrentYearGPA!B:B,0)),"")</f>
        <v>1.75</v>
      </c>
      <c r="AK305" s="23" t="str">
        <f t="shared" si="7"/>
        <v>No</v>
      </c>
    </row>
    <row r="306" spans="1:37" x14ac:dyDescent="0.2">
      <c r="A306" s="1" t="s">
        <v>75</v>
      </c>
      <c r="B306" s="1" t="s">
        <v>76</v>
      </c>
      <c r="C306" s="1">
        <v>14105</v>
      </c>
      <c r="D306" s="1">
        <v>3315360925</v>
      </c>
      <c r="E306" s="1" t="s">
        <v>377</v>
      </c>
      <c r="F306" s="12">
        <v>39248</v>
      </c>
      <c r="G306" s="13">
        <v>8</v>
      </c>
      <c r="H306" s="1">
        <v>1</v>
      </c>
      <c r="I306" s="14" t="str">
        <f t="array" ref="I306">INDEX('Language Codes'!B:B,MATCH(H306,'Language Codes'!A:A,0))</f>
        <v>Spanish</v>
      </c>
      <c r="J306" s="14" t="s">
        <v>78</v>
      </c>
      <c r="K306" s="15" t="str">
        <f t="array" ref="K306">IFERROR(INDEX('18-19 ELPAC Data'!C:C,MATCH(D306,'18-19 ELPAC Data'!B:B,0)),"")</f>
        <v/>
      </c>
      <c r="L306" s="16" t="str">
        <f t="shared" si="8"/>
        <v/>
      </c>
      <c r="M306" s="16">
        <f t="array" ref="M306">IFERROR(INDEX('18-19 ELPAC Data'!N:N,MATCH(D306,'18-19 ELPAC Data'!B:B,0)),"")</f>
        <v>0</v>
      </c>
      <c r="N306" s="16">
        <f t="array" ref="N306">IFERROR(INDEX('18-19 ELPAC Data'!Q:Q,MATCH(D306,'18-19 ELPAC Data'!B:B,0)),"")</f>
        <v>0</v>
      </c>
      <c r="O306" s="16" t="str">
        <f t="array" ref="O306">IFERROR(INDEX('18-19 ELPAC Data'!F:F,MATCH(D306,'18-19 ELPAC Data'!B:B,0)),"")</f>
        <v/>
      </c>
      <c r="P306" s="16" t="str">
        <f t="array" ref="P306">IFERROR(INDEX('18-19 ELPAC Data'!H:H,MATCH(D306,'18-19 ELPAC Data'!B:B,0)),"")</f>
        <v/>
      </c>
      <c r="Q306" s="16" t="str">
        <f t="array" ref="Q306">IFERROR(INDEX('18-19 ELPAC Data'!J:J,MATCH(D306,'18-19 ELPAC Data'!B:B,0)),"")</f>
        <v/>
      </c>
      <c r="R306" s="16" t="str">
        <f t="array" ref="R306">IFERROR(INDEX('18-19 ELPAC Data'!L:L,MATCH(D306,'18-19 ELPAC Data'!B:B,0)),"")</f>
        <v/>
      </c>
      <c r="S306" s="16" t="s">
        <v>65</v>
      </c>
      <c r="T306" s="17" t="str">
        <f t="shared" si="0"/>
        <v>Fall 20-21</v>
      </c>
      <c r="U306" s="24">
        <v>188</v>
      </c>
      <c r="V306" s="19" t="str">
        <f t="shared" si="1"/>
        <v>No</v>
      </c>
      <c r="W306" s="19" t="str">
        <f t="shared" si="2"/>
        <v>No</v>
      </c>
      <c r="X306" s="20" t="str">
        <f t="shared" si="3"/>
        <v>No</v>
      </c>
      <c r="Y306" s="21" t="str">
        <f t="array" ref="Y306">IF(OR(ISBLANK(Z306),Z306="N/A"),"",INDEX('ICA 20-21 ELA'!D:D,MATCH(D306,'ICA 20-21 ELA'!A:A,0)))</f>
        <v/>
      </c>
      <c r="Z306" s="21" t="s">
        <v>66</v>
      </c>
      <c r="AA306" s="21" t="s">
        <v>66</v>
      </c>
      <c r="AB306" s="16" t="str">
        <f t="shared" si="4"/>
        <v>No</v>
      </c>
      <c r="AC306" s="22" t="str">
        <f t="shared" si="5"/>
        <v>No</v>
      </c>
      <c r="AD306" s="19" t="str">
        <f t="array" ref="AD306">IF(ISBLANK(AE306),"",INDEX(WPAData!F:F,MATCH(C306,WPAData!A:A,0)))</f>
        <v/>
      </c>
      <c r="AE306" s="19"/>
      <c r="AF306" s="19" t="str">
        <f t="shared" si="6"/>
        <v>No</v>
      </c>
      <c r="AG306" s="15" t="str">
        <f t="array" ref="AG306">IFERROR(INDEX(LastEngGrade!G:G,MATCH(D306,LastEngGrade!A:A,0)),"")</f>
        <v>NG</v>
      </c>
      <c r="AH306" s="16" t="str">
        <f t="array" ref="AH306">IFERROR(INDEX(LastEngGrade!C:C,MATCH(D306,LastEngGrade!A:A,0)),"")</f>
        <v>Humanities 8</v>
      </c>
      <c r="AI306" s="22" t="str">
        <f t="array" ref="AI306">IFERROR(INDEX(LastEngGrade!F:F,MATCH(D306,LastEngGrade!A:A,0)),"")</f>
        <v>Q1</v>
      </c>
      <c r="AJ306" s="23">
        <f t="array" ref="AJ306">IFERROR(INDEX(CurrentYearGPA!C:C,MATCH(D306,CurrentYearGPA!B:B,0)),"")</f>
        <v>2</v>
      </c>
      <c r="AK306" s="23" t="str">
        <f t="shared" si="7"/>
        <v>No</v>
      </c>
    </row>
    <row r="307" spans="1:37" x14ac:dyDescent="0.2">
      <c r="A307" s="1" t="s">
        <v>68</v>
      </c>
      <c r="B307" s="1" t="s">
        <v>69</v>
      </c>
      <c r="C307" s="1">
        <v>1257</v>
      </c>
      <c r="D307" s="1">
        <v>9175962611</v>
      </c>
      <c r="E307" s="1" t="s">
        <v>378</v>
      </c>
      <c r="F307" s="12">
        <v>37850</v>
      </c>
      <c r="G307" s="13">
        <v>12</v>
      </c>
      <c r="H307" s="1">
        <v>1</v>
      </c>
      <c r="I307" s="14" t="str">
        <f t="array" ref="I307">INDEX('Language Codes'!B:B,MATCH(H307,'Language Codes'!A:A,0))</f>
        <v>Spanish</v>
      </c>
      <c r="J307" s="14" t="s">
        <v>65</v>
      </c>
      <c r="K307" s="15">
        <f t="array" ref="K307">IFERROR(INDEX('18-19 ELPAC Data'!C:C,MATCH(D307,'18-19 ELPAC Data'!B:B,0)),"")</f>
        <v>2</v>
      </c>
      <c r="L307" s="16" t="str">
        <f t="shared" si="8"/>
        <v>Spring 2019</v>
      </c>
      <c r="M307" s="16">
        <f t="array" ref="M307">IFERROR(INDEX('18-19 ELPAC Data'!N:N,MATCH(D307,'18-19 ELPAC Data'!B:B,0)),"")</f>
        <v>3</v>
      </c>
      <c r="N307" s="16">
        <f t="array" ref="N307">IFERROR(INDEX('18-19 ELPAC Data'!Q:Q,MATCH(D307,'18-19 ELPAC Data'!B:B,0)),"")</f>
        <v>2</v>
      </c>
      <c r="O307" s="16">
        <f t="array" ref="O307">IFERROR(INDEX('18-19 ELPAC Data'!F:F,MATCH(D307,'18-19 ELPAC Data'!B:B,0)),"")</f>
        <v>1</v>
      </c>
      <c r="P307" s="16">
        <f t="array" ref="P307">IFERROR(INDEX('18-19 ELPAC Data'!H:H,MATCH(D307,'18-19 ELPAC Data'!B:B,0)),"")</f>
        <v>3</v>
      </c>
      <c r="Q307" s="16">
        <f t="array" ref="Q307">IFERROR(INDEX('18-19 ELPAC Data'!J:J,MATCH(D307,'18-19 ELPAC Data'!B:B,0)),"")</f>
        <v>1</v>
      </c>
      <c r="R307" s="16">
        <f t="array" ref="R307">IFERROR(INDEX('18-19 ELPAC Data'!L:L,MATCH(D307,'18-19 ELPAC Data'!B:B,0)),"")</f>
        <v>2</v>
      </c>
      <c r="S307" s="16" t="s">
        <v>65</v>
      </c>
      <c r="T307" s="17" t="str">
        <f t="shared" si="0"/>
        <v/>
      </c>
      <c r="U307" s="24" t="s">
        <v>66</v>
      </c>
      <c r="V307" s="19" t="str">
        <f t="shared" si="1"/>
        <v>No</v>
      </c>
      <c r="W307" s="19" t="str">
        <f t="shared" si="2"/>
        <v>No</v>
      </c>
      <c r="X307" s="20" t="str">
        <f t="shared" si="3"/>
        <v>No</v>
      </c>
      <c r="Y307" s="21" t="str">
        <f t="array" ref="Y307">IF(OR(ISBLANK(Z307),Z307="N/A"),"",INDEX('ICA 20-21 ELA'!D:D,MATCH(D307,'ICA 20-21 ELA'!A:A,0)))</f>
        <v/>
      </c>
      <c r="Z307" s="16"/>
      <c r="AA307" s="16"/>
      <c r="AB307" s="16" t="str">
        <f t="shared" si="4"/>
        <v>No</v>
      </c>
      <c r="AC307" s="22" t="str">
        <f t="shared" si="5"/>
        <v>No</v>
      </c>
      <c r="AD307" s="19" t="str">
        <f t="array" ref="AD307">IF(ISBLANK(AE307),"",INDEX(WPAData!F:F,MATCH(C307,WPAData!A:A,0)))</f>
        <v/>
      </c>
      <c r="AE307" s="19"/>
      <c r="AF307" s="19" t="str">
        <f t="shared" si="6"/>
        <v>No</v>
      </c>
      <c r="AG307" s="15" t="str">
        <f t="array" ref="AG307">IFERROR(INDEX(LastEngGrade!G:G,MATCH(D307,LastEngGrade!A:A,0)),"")</f>
        <v>F</v>
      </c>
      <c r="AH307" s="16" t="str">
        <f t="array" ref="AH307">IFERROR(INDEX(LastEngGrade!C:C,MATCH(D307,LastEngGrade!A:A,0)),"")</f>
        <v>English IV ERWC</v>
      </c>
      <c r="AI307" s="22" t="str">
        <f t="array" ref="AI307">IFERROR(INDEX(LastEngGrade!F:F,MATCH(D307,LastEngGrade!A:A,0)),"")</f>
        <v>P1</v>
      </c>
      <c r="AJ307" s="23">
        <f t="array" ref="AJ307">IFERROR(INDEX(CurrentYearGPA!C:C,MATCH(D307,CurrentYearGPA!B:B,0)),"")</f>
        <v>1.2</v>
      </c>
      <c r="AK307" s="23" t="str">
        <f t="shared" si="7"/>
        <v>No</v>
      </c>
    </row>
    <row r="308" spans="1:37" x14ac:dyDescent="0.2">
      <c r="A308" s="1" t="s">
        <v>75</v>
      </c>
      <c r="B308" s="1" t="s">
        <v>76</v>
      </c>
      <c r="C308" s="1">
        <v>14088</v>
      </c>
      <c r="D308" s="1">
        <v>2198023997</v>
      </c>
      <c r="E308" s="1" t="s">
        <v>379</v>
      </c>
      <c r="F308" s="27">
        <v>39769</v>
      </c>
      <c r="G308" s="13">
        <v>6</v>
      </c>
      <c r="H308" s="1">
        <v>1</v>
      </c>
      <c r="I308" s="14" t="str">
        <f t="array" ref="I308">INDEX('Language Codes'!B:B,MATCH(H308,'Language Codes'!A:A,0))</f>
        <v>Spanish</v>
      </c>
      <c r="J308" s="14" t="s">
        <v>65</v>
      </c>
      <c r="K308" s="15" t="str">
        <f t="array" ref="K308">IFERROR(INDEX('18-19 ELPAC Data'!C:C,MATCH(D308,'18-19 ELPAC Data'!B:B,0)),"")</f>
        <v/>
      </c>
      <c r="L308" s="16" t="str">
        <f t="shared" si="8"/>
        <v/>
      </c>
      <c r="M308" s="16">
        <f t="array" ref="M308">IFERROR(INDEX('18-19 ELPAC Data'!N:N,MATCH(D308,'18-19 ELPAC Data'!B:B,0)),"")</f>
        <v>0</v>
      </c>
      <c r="N308" s="16">
        <f t="array" ref="N308">IFERROR(INDEX('18-19 ELPAC Data'!Q:Q,MATCH(D308,'18-19 ELPAC Data'!B:B,0)),"")</f>
        <v>0</v>
      </c>
      <c r="O308" s="16" t="str">
        <f t="array" ref="O308">IFERROR(INDEX('18-19 ELPAC Data'!F:F,MATCH(D308,'18-19 ELPAC Data'!B:B,0)),"")</f>
        <v/>
      </c>
      <c r="P308" s="16" t="str">
        <f t="array" ref="P308">IFERROR(INDEX('18-19 ELPAC Data'!H:H,MATCH(D308,'18-19 ELPAC Data'!B:B,0)),"")</f>
        <v/>
      </c>
      <c r="Q308" s="16" t="str">
        <f t="array" ref="Q308">IFERROR(INDEX('18-19 ELPAC Data'!J:J,MATCH(D308,'18-19 ELPAC Data'!B:B,0)),"")</f>
        <v/>
      </c>
      <c r="R308" s="16" t="str">
        <f t="array" ref="R308">IFERROR(INDEX('18-19 ELPAC Data'!L:L,MATCH(D308,'18-19 ELPAC Data'!B:B,0)),"")</f>
        <v/>
      </c>
      <c r="S308" s="16" t="s">
        <v>65</v>
      </c>
      <c r="T308" s="17" t="str">
        <f t="shared" si="0"/>
        <v>Fall 20-21</v>
      </c>
      <c r="U308" s="24">
        <v>176</v>
      </c>
      <c r="V308" s="19" t="str">
        <f t="shared" si="1"/>
        <v>No</v>
      </c>
      <c r="W308" s="19" t="str">
        <f t="shared" si="2"/>
        <v>No</v>
      </c>
      <c r="X308" s="20" t="str">
        <f t="shared" si="3"/>
        <v>No</v>
      </c>
      <c r="Y308" s="21" t="str">
        <f t="array" ref="Y308">IF(OR(ISBLANK(Z308),Z308="N/A"),"",INDEX('ICA 20-21 ELA'!D:D,MATCH(D308,'ICA 20-21 ELA'!A:A,0)))</f>
        <v/>
      </c>
      <c r="Z308" s="21" t="s">
        <v>66</v>
      </c>
      <c r="AA308" s="21" t="s">
        <v>66</v>
      </c>
      <c r="AB308" s="16" t="str">
        <f t="shared" si="4"/>
        <v>No</v>
      </c>
      <c r="AC308" s="22" t="str">
        <f t="shared" si="5"/>
        <v>No</v>
      </c>
      <c r="AD308" s="19" t="str">
        <f t="array" ref="AD308">IF(ISBLANK(AE308),"",INDEX(WPAData!F:F,MATCH(C308,WPAData!A:A,0)))</f>
        <v/>
      </c>
      <c r="AE308" s="19"/>
      <c r="AF308" s="19" t="str">
        <f t="shared" si="6"/>
        <v>No</v>
      </c>
      <c r="AG308" s="15" t="str">
        <f t="array" ref="AG308">IFERROR(INDEX(LastEngGrade!G:G,MATCH(D308,LastEngGrade!A:A,0)),"")</f>
        <v>B</v>
      </c>
      <c r="AH308" s="16" t="str">
        <f t="array" ref="AH308">IFERROR(INDEX(LastEngGrade!C:C,MATCH(D308,LastEngGrade!A:A,0)),"")</f>
        <v>Humanities 6</v>
      </c>
      <c r="AI308" s="22" t="str">
        <f t="array" ref="AI308">IFERROR(INDEX(LastEngGrade!F:F,MATCH(D308,LastEngGrade!A:A,0)),"")</f>
        <v>Q1</v>
      </c>
      <c r="AJ308" s="23">
        <f t="array" ref="AJ308">IFERROR(INDEX(CurrentYearGPA!C:C,MATCH(D308,CurrentYearGPA!B:B,0)),"")</f>
        <v>1.5</v>
      </c>
      <c r="AK308" s="23" t="str">
        <f t="shared" si="7"/>
        <v>No</v>
      </c>
    </row>
    <row r="309" spans="1:37" x14ac:dyDescent="0.2">
      <c r="A309" s="1" t="s">
        <v>62</v>
      </c>
      <c r="B309" s="1" t="s">
        <v>63</v>
      </c>
      <c r="C309" s="1">
        <v>14213</v>
      </c>
      <c r="D309" s="1">
        <v>9969971624</v>
      </c>
      <c r="E309" s="1" t="s">
        <v>380</v>
      </c>
      <c r="F309" s="27">
        <v>39396</v>
      </c>
      <c r="G309" s="13">
        <v>7</v>
      </c>
      <c r="H309" s="1">
        <v>1</v>
      </c>
      <c r="I309" s="14" t="str">
        <f t="array" ref="I309">INDEX('Language Codes'!B:B,MATCH(H309,'Language Codes'!A:A,0))</f>
        <v>Spanish</v>
      </c>
      <c r="J309" s="14" t="s">
        <v>78</v>
      </c>
      <c r="K309" s="15" t="str">
        <f t="array" ref="K309">IFERROR(INDEX('18-19 ELPAC Data'!C:C,MATCH(D309,'18-19 ELPAC Data'!B:B,0)),"")</f>
        <v/>
      </c>
      <c r="L309" s="16" t="str">
        <f t="shared" si="8"/>
        <v/>
      </c>
      <c r="M309" s="16">
        <f t="array" ref="M309">IFERROR(INDEX('18-19 ELPAC Data'!N:N,MATCH(D309,'18-19 ELPAC Data'!B:B,0)),"")</f>
        <v>0</v>
      </c>
      <c r="N309" s="16">
        <f t="array" ref="N309">IFERROR(INDEX('18-19 ELPAC Data'!Q:Q,MATCH(D309,'18-19 ELPAC Data'!B:B,0)),"")</f>
        <v>0</v>
      </c>
      <c r="O309" s="16" t="str">
        <f t="array" ref="O309">IFERROR(INDEX('18-19 ELPAC Data'!F:F,MATCH(D309,'18-19 ELPAC Data'!B:B,0)),"")</f>
        <v/>
      </c>
      <c r="P309" s="16" t="str">
        <f t="array" ref="P309">IFERROR(INDEX('18-19 ELPAC Data'!H:H,MATCH(D309,'18-19 ELPAC Data'!B:B,0)),"")</f>
        <v/>
      </c>
      <c r="Q309" s="16" t="str">
        <f t="array" ref="Q309">IFERROR(INDEX('18-19 ELPAC Data'!J:J,MATCH(D309,'18-19 ELPAC Data'!B:B,0)),"")</f>
        <v/>
      </c>
      <c r="R309" s="16" t="str">
        <f t="array" ref="R309">IFERROR(INDEX('18-19 ELPAC Data'!L:L,MATCH(D309,'18-19 ELPAC Data'!B:B,0)),"")</f>
        <v/>
      </c>
      <c r="S309" s="16" t="s">
        <v>65</v>
      </c>
      <c r="T309" s="17" t="str">
        <f t="shared" si="0"/>
        <v>Fall 20-21</v>
      </c>
      <c r="U309" s="24">
        <v>169</v>
      </c>
      <c r="V309" s="19" t="str">
        <f t="shared" si="1"/>
        <v>No</v>
      </c>
      <c r="W309" s="19" t="str">
        <f t="shared" si="2"/>
        <v>No</v>
      </c>
      <c r="X309" s="20" t="str">
        <f t="shared" si="3"/>
        <v>No</v>
      </c>
      <c r="Y309" s="21" t="str">
        <f t="array" ref="Y309">IF(OR(ISBLANK(Z309),Z309="N/A"),"",INDEX('ICA 20-21 ELA'!D:D,MATCH(D309,'ICA 20-21 ELA'!A:A,0)))</f>
        <v/>
      </c>
      <c r="Z309" s="21" t="s">
        <v>66</v>
      </c>
      <c r="AA309" s="21" t="s">
        <v>66</v>
      </c>
      <c r="AB309" s="16" t="str">
        <f t="shared" si="4"/>
        <v>No</v>
      </c>
      <c r="AC309" s="22" t="str">
        <f t="shared" si="5"/>
        <v>No</v>
      </c>
      <c r="AD309" s="19" t="str">
        <f t="array" ref="AD309">IF(ISBLANK(AE309),"",INDEX(WPAData!F:F,MATCH(C309,WPAData!A:A,0)))</f>
        <v/>
      </c>
      <c r="AE309" s="19"/>
      <c r="AF309" s="19" t="str">
        <f t="shared" si="6"/>
        <v>No</v>
      </c>
      <c r="AG309" s="15" t="str">
        <f t="array" ref="AG309">IFERROR(INDEX(LastEngGrade!G:G,MATCH(D309,LastEngGrade!A:A,0)),"")</f>
        <v>B</v>
      </c>
      <c r="AH309" s="16" t="str">
        <f t="array" ref="AH309">IFERROR(INDEX(LastEngGrade!C:C,MATCH(D309,LastEngGrade!A:A,0)),"")</f>
        <v>Humanities 7</v>
      </c>
      <c r="AI309" s="22" t="str">
        <f t="array" ref="AI309">IFERROR(INDEX(LastEngGrade!F:F,MATCH(D309,LastEngGrade!A:A,0)),"")</f>
        <v>Q1</v>
      </c>
      <c r="AJ309" s="23">
        <f t="array" ref="AJ309">IFERROR(INDEX(CurrentYearGPA!C:C,MATCH(D309,CurrentYearGPA!B:B,0)),"")</f>
        <v>3</v>
      </c>
      <c r="AK309" s="23" t="str">
        <f t="shared" si="7"/>
        <v>No</v>
      </c>
    </row>
    <row r="310" spans="1:37" x14ac:dyDescent="0.2">
      <c r="A310" s="1" t="s">
        <v>68</v>
      </c>
      <c r="B310" s="1" t="s">
        <v>69</v>
      </c>
      <c r="C310" s="1">
        <v>13034</v>
      </c>
      <c r="D310" s="1">
        <v>5610465540</v>
      </c>
      <c r="E310" s="1" t="s">
        <v>381</v>
      </c>
      <c r="F310" s="27">
        <v>38709</v>
      </c>
      <c r="G310" s="13">
        <v>9</v>
      </c>
      <c r="H310" s="1">
        <v>1</v>
      </c>
      <c r="I310" s="14" t="str">
        <f t="array" ref="I310">INDEX('Language Codes'!B:B,MATCH(H310,'Language Codes'!A:A,0))</f>
        <v>Spanish</v>
      </c>
      <c r="J310" s="14" t="s">
        <v>65</v>
      </c>
      <c r="K310" s="15">
        <f t="array" ref="K310">IFERROR(INDEX('18-19 ELPAC Data'!C:C,MATCH(D310,'18-19 ELPAC Data'!B:B,0)),"")</f>
        <v>2</v>
      </c>
      <c r="L310" s="16" t="str">
        <f t="shared" si="8"/>
        <v>Spring 2019</v>
      </c>
      <c r="M310" s="16">
        <f t="array" ref="M310">IFERROR(INDEX('18-19 ELPAC Data'!N:N,MATCH(D310,'18-19 ELPAC Data'!B:B,0)),"")</f>
        <v>3</v>
      </c>
      <c r="N310" s="16">
        <f t="array" ref="N310">IFERROR(INDEX('18-19 ELPAC Data'!Q:Q,MATCH(D310,'18-19 ELPAC Data'!B:B,0)),"")</f>
        <v>2</v>
      </c>
      <c r="O310" s="16">
        <f t="array" ref="O310">IFERROR(INDEX('18-19 ELPAC Data'!F:F,MATCH(D310,'18-19 ELPAC Data'!B:B,0)),"")</f>
        <v>2</v>
      </c>
      <c r="P310" s="16">
        <f t="array" ref="P310">IFERROR(INDEX('18-19 ELPAC Data'!H:H,MATCH(D310,'18-19 ELPAC Data'!B:B,0)),"")</f>
        <v>2</v>
      </c>
      <c r="Q310" s="16">
        <f t="array" ref="Q310">IFERROR(INDEX('18-19 ELPAC Data'!J:J,MATCH(D310,'18-19 ELPAC Data'!B:B,0)),"")</f>
        <v>1</v>
      </c>
      <c r="R310" s="16">
        <f t="array" ref="R310">IFERROR(INDEX('18-19 ELPAC Data'!L:L,MATCH(D310,'18-19 ELPAC Data'!B:B,0)),"")</f>
        <v>2</v>
      </c>
      <c r="S310" s="16" t="s">
        <v>65</v>
      </c>
      <c r="T310" s="17" t="str">
        <f t="shared" si="0"/>
        <v/>
      </c>
      <c r="U310" s="24" t="s">
        <v>66</v>
      </c>
      <c r="V310" s="19" t="str">
        <f t="shared" si="1"/>
        <v>No</v>
      </c>
      <c r="W310" s="19" t="str">
        <f t="shared" si="2"/>
        <v>No</v>
      </c>
      <c r="X310" s="20" t="str">
        <f t="shared" si="3"/>
        <v>No</v>
      </c>
      <c r="Y310" s="25">
        <f t="array" ref="Y310">IF(OR(ISBLANK(Z310),Z310="N/A"),"",INDEX('ICA 20-21 ELA'!D:D,MATCH(D310,'ICA 20-21 ELA'!A:A,0)))</f>
        <v>44083</v>
      </c>
      <c r="Z310" s="21">
        <v>2439</v>
      </c>
      <c r="AA310" s="21">
        <v>-128</v>
      </c>
      <c r="AB310" s="16" t="str">
        <f t="shared" si="4"/>
        <v>No</v>
      </c>
      <c r="AC310" s="22" t="str">
        <f t="shared" si="5"/>
        <v>No</v>
      </c>
      <c r="AD310" s="26">
        <f t="array" ref="AD310">IF(ISBLANK(AE310),"",INDEX(WPAData!F:F,MATCH(C310,WPAData!A:A,0)))</f>
        <v>44120</v>
      </c>
      <c r="AE310" s="24">
        <v>1</v>
      </c>
      <c r="AF310" s="19" t="str">
        <f t="shared" si="6"/>
        <v>No</v>
      </c>
      <c r="AG310" s="15" t="str">
        <f t="array" ref="AG310">IFERROR(INDEX(LastEngGrade!G:G,MATCH(D310,LastEngGrade!A:A,0)),"")</f>
        <v>B-</v>
      </c>
      <c r="AH310" s="16" t="str">
        <f t="array" ref="AH310">IFERROR(INDEX(LastEngGrade!C:C,MATCH(D310,LastEngGrade!A:A,0)),"")</f>
        <v>English I</v>
      </c>
      <c r="AI310" s="22" t="str">
        <f t="array" ref="AI310">IFERROR(INDEX(LastEngGrade!F:F,MATCH(D310,LastEngGrade!A:A,0)),"")</f>
        <v>P1</v>
      </c>
      <c r="AJ310" s="23">
        <f t="array" ref="AJ310">IFERROR(INDEX(CurrentYearGPA!C:C,MATCH(D310,CurrentYearGPA!B:B,0)),"")</f>
        <v>1.75</v>
      </c>
      <c r="AK310" s="23" t="str">
        <f t="shared" si="7"/>
        <v>No</v>
      </c>
    </row>
    <row r="311" spans="1:37" x14ac:dyDescent="0.2">
      <c r="A311" s="1" t="s">
        <v>68</v>
      </c>
      <c r="B311" s="1" t="s">
        <v>69</v>
      </c>
      <c r="C311" s="1">
        <v>90382</v>
      </c>
      <c r="D311" s="1">
        <v>4120337193</v>
      </c>
      <c r="E311" s="1" t="s">
        <v>382</v>
      </c>
      <c r="F311" s="12">
        <v>38694</v>
      </c>
      <c r="G311" s="13">
        <v>9</v>
      </c>
      <c r="H311" s="1">
        <v>1</v>
      </c>
      <c r="I311" s="14" t="str">
        <f t="array" ref="I311">INDEX('Language Codes'!B:B,MATCH(H311,'Language Codes'!A:A,0))</f>
        <v>Spanish</v>
      </c>
      <c r="J311" s="14" t="s">
        <v>65</v>
      </c>
      <c r="K311" s="15">
        <f t="array" ref="K311">IFERROR(INDEX('18-19 ELPAC Data'!C:C,MATCH(D311,'18-19 ELPAC Data'!B:B,0)),"")</f>
        <v>3</v>
      </c>
      <c r="L311" s="16" t="str">
        <f t="shared" si="8"/>
        <v>Spring 2019</v>
      </c>
      <c r="M311" s="16">
        <f t="array" ref="M311">IFERROR(INDEX('18-19 ELPAC Data'!N:N,MATCH(D311,'18-19 ELPAC Data'!B:B,0)),"")</f>
        <v>3</v>
      </c>
      <c r="N311" s="16">
        <f t="array" ref="N311">IFERROR(INDEX('18-19 ELPAC Data'!Q:Q,MATCH(D311,'18-19 ELPAC Data'!B:B,0)),"")</f>
        <v>3</v>
      </c>
      <c r="O311" s="16">
        <f t="array" ref="O311">IFERROR(INDEX('18-19 ELPAC Data'!F:F,MATCH(D311,'18-19 ELPAC Data'!B:B,0)),"")</f>
        <v>2</v>
      </c>
      <c r="P311" s="16">
        <f t="array" ref="P311">IFERROR(INDEX('18-19 ELPAC Data'!H:H,MATCH(D311,'18-19 ELPAC Data'!B:B,0)),"")</f>
        <v>2</v>
      </c>
      <c r="Q311" s="16">
        <f t="array" ref="Q311">IFERROR(INDEX('18-19 ELPAC Data'!J:J,MATCH(D311,'18-19 ELPAC Data'!B:B,0)),"")</f>
        <v>2</v>
      </c>
      <c r="R311" s="16">
        <f t="array" ref="R311">IFERROR(INDEX('18-19 ELPAC Data'!L:L,MATCH(D311,'18-19 ELPAC Data'!B:B,0)),"")</f>
        <v>2</v>
      </c>
      <c r="S311" s="16" t="s">
        <v>65</v>
      </c>
      <c r="T311" s="17" t="str">
        <f t="shared" si="0"/>
        <v/>
      </c>
      <c r="U311" s="24" t="s">
        <v>66</v>
      </c>
      <c r="V311" s="19" t="str">
        <f t="shared" si="1"/>
        <v>No</v>
      </c>
      <c r="W311" s="19" t="str">
        <f t="shared" si="2"/>
        <v>No</v>
      </c>
      <c r="X311" s="20" t="str">
        <f t="shared" si="3"/>
        <v>No</v>
      </c>
      <c r="Y311" s="25">
        <f t="array" ref="Y311">IF(OR(ISBLANK(Z311),Z311="N/A"),"",INDEX('ICA 20-21 ELA'!D:D,MATCH(D311,'ICA 20-21 ELA'!A:A,0)))</f>
        <v>44084</v>
      </c>
      <c r="Z311" s="21">
        <v>2495</v>
      </c>
      <c r="AA311" s="21">
        <v>-72</v>
      </c>
      <c r="AB311" s="16" t="str">
        <f t="shared" si="4"/>
        <v>No</v>
      </c>
      <c r="AC311" s="22" t="str">
        <f t="shared" si="5"/>
        <v>No</v>
      </c>
      <c r="AD311" s="26">
        <f t="array" ref="AD311">IF(ISBLANK(AE311),"",INDEX(WPAData!F:F,MATCH(C311,WPAData!A:A,0)))</f>
        <v>44120</v>
      </c>
      <c r="AE311" s="24">
        <v>2</v>
      </c>
      <c r="AF311" s="19" t="str">
        <f t="shared" si="6"/>
        <v>No</v>
      </c>
      <c r="AG311" s="15" t="str">
        <f t="array" ref="AG311">IFERROR(INDEX(LastEngGrade!G:G,MATCH(D311,LastEngGrade!A:A,0)),"")</f>
        <v>A-</v>
      </c>
      <c r="AH311" s="16" t="str">
        <f t="array" ref="AH311">IFERROR(INDEX(LastEngGrade!C:C,MATCH(D311,LastEngGrade!A:A,0)),"")</f>
        <v>English I</v>
      </c>
      <c r="AI311" s="22" t="str">
        <f t="array" ref="AI311">IFERROR(INDEX(LastEngGrade!F:F,MATCH(D311,LastEngGrade!A:A,0)),"")</f>
        <v>P1</v>
      </c>
      <c r="AJ311" s="23">
        <f t="array" ref="AJ311">IFERROR(INDEX(CurrentYearGPA!C:C,MATCH(D311,CurrentYearGPA!B:B,0)),"")</f>
        <v>4</v>
      </c>
      <c r="AK311" s="23" t="str">
        <f t="shared" si="7"/>
        <v>No</v>
      </c>
    </row>
    <row r="312" spans="1:37" x14ac:dyDescent="0.2">
      <c r="A312" s="1" t="s">
        <v>75</v>
      </c>
      <c r="B312" s="1" t="s">
        <v>76</v>
      </c>
      <c r="C312" s="1">
        <v>13339</v>
      </c>
      <c r="D312" s="1">
        <v>5009989950</v>
      </c>
      <c r="E312" s="1" t="s">
        <v>383</v>
      </c>
      <c r="F312" s="12">
        <v>39265</v>
      </c>
      <c r="G312" s="13">
        <v>8</v>
      </c>
      <c r="H312" s="1">
        <v>1</v>
      </c>
      <c r="I312" s="14" t="str">
        <f t="array" ref="I312">INDEX('Language Codes'!B:B,MATCH(H312,'Language Codes'!A:A,0))</f>
        <v>Spanish</v>
      </c>
      <c r="J312" s="14" t="s">
        <v>65</v>
      </c>
      <c r="K312" s="15">
        <f t="array" ref="K312">IFERROR(INDEX('18-19 ELPAC Data'!C:C,MATCH(D312,'18-19 ELPAC Data'!B:B,0)),"")</f>
        <v>3</v>
      </c>
      <c r="L312" s="16" t="str">
        <f t="shared" si="8"/>
        <v>Spring 2019</v>
      </c>
      <c r="M312" s="16">
        <f t="array" ref="M312">IFERROR(INDEX('18-19 ELPAC Data'!N:N,MATCH(D312,'18-19 ELPAC Data'!B:B,0)),"")</f>
        <v>3</v>
      </c>
      <c r="N312" s="16">
        <f t="array" ref="N312">IFERROR(INDEX('18-19 ELPAC Data'!Q:Q,MATCH(D312,'18-19 ELPAC Data'!B:B,0)),"")</f>
        <v>3</v>
      </c>
      <c r="O312" s="16">
        <f t="array" ref="O312">IFERROR(INDEX('18-19 ELPAC Data'!F:F,MATCH(D312,'18-19 ELPAC Data'!B:B,0)),"")</f>
        <v>2</v>
      </c>
      <c r="P312" s="16">
        <f t="array" ref="P312">IFERROR(INDEX('18-19 ELPAC Data'!H:H,MATCH(D312,'18-19 ELPAC Data'!B:B,0)),"")</f>
        <v>2</v>
      </c>
      <c r="Q312" s="16">
        <f t="array" ref="Q312">IFERROR(INDEX('18-19 ELPAC Data'!J:J,MATCH(D312,'18-19 ELPAC Data'!B:B,0)),"")</f>
        <v>2</v>
      </c>
      <c r="R312" s="16">
        <f t="array" ref="R312">IFERROR(INDEX('18-19 ELPAC Data'!L:L,MATCH(D312,'18-19 ELPAC Data'!B:B,0)),"")</f>
        <v>3</v>
      </c>
      <c r="S312" s="16" t="s">
        <v>65</v>
      </c>
      <c r="T312" s="17" t="str">
        <f t="shared" si="0"/>
        <v>Fall 20-21</v>
      </c>
      <c r="U312" s="24">
        <v>206</v>
      </c>
      <c r="V312" s="19" t="str">
        <f t="shared" si="1"/>
        <v>No</v>
      </c>
      <c r="W312" s="19" t="str">
        <f t="shared" si="2"/>
        <v>No</v>
      </c>
      <c r="X312" s="20" t="str">
        <f t="shared" si="3"/>
        <v>No</v>
      </c>
      <c r="Y312" s="21" t="str">
        <f t="array" ref="Y312">IF(OR(ISBLANK(Z312),Z312="N/A"),"",INDEX('ICA 20-21 ELA'!D:D,MATCH(D312,'ICA 20-21 ELA'!A:A,0)))</f>
        <v/>
      </c>
      <c r="Z312" s="21" t="s">
        <v>66</v>
      </c>
      <c r="AA312" s="21" t="s">
        <v>66</v>
      </c>
      <c r="AB312" s="16" t="str">
        <f t="shared" si="4"/>
        <v>No</v>
      </c>
      <c r="AC312" s="22" t="str">
        <f t="shared" si="5"/>
        <v>No</v>
      </c>
      <c r="AD312" s="19" t="str">
        <f t="array" ref="AD312">IF(ISBLANK(AE312),"",INDEX(WPAData!F:F,MATCH(C312,WPAData!A:A,0)))</f>
        <v/>
      </c>
      <c r="AE312" s="19"/>
      <c r="AF312" s="19" t="str">
        <f t="shared" si="6"/>
        <v>No</v>
      </c>
      <c r="AG312" s="15" t="str">
        <f t="array" ref="AG312">IFERROR(INDEX(LastEngGrade!G:G,MATCH(D312,LastEngGrade!A:A,0)),"")</f>
        <v>B-</v>
      </c>
      <c r="AH312" s="16" t="str">
        <f t="array" ref="AH312">IFERROR(INDEX(LastEngGrade!C:C,MATCH(D312,LastEngGrade!A:A,0)),"")</f>
        <v>Humanities 8</v>
      </c>
      <c r="AI312" s="22" t="str">
        <f t="array" ref="AI312">IFERROR(INDEX(LastEngGrade!F:F,MATCH(D312,LastEngGrade!A:A,0)),"")</f>
        <v>Q1</v>
      </c>
      <c r="AJ312" s="23">
        <f t="array" ref="AJ312">IFERROR(INDEX(CurrentYearGPA!C:C,MATCH(D312,CurrentYearGPA!B:B,0)),"")</f>
        <v>3</v>
      </c>
      <c r="AK312" s="23" t="str">
        <f t="shared" si="7"/>
        <v>No</v>
      </c>
    </row>
    <row r="313" spans="1:37" x14ac:dyDescent="0.2">
      <c r="A313" s="1" t="s">
        <v>68</v>
      </c>
      <c r="B313" s="1" t="s">
        <v>69</v>
      </c>
      <c r="C313" s="1">
        <v>92307</v>
      </c>
      <c r="D313" s="1">
        <v>7177542546</v>
      </c>
      <c r="E313" s="1" t="s">
        <v>384</v>
      </c>
      <c r="F313" s="12">
        <v>37720</v>
      </c>
      <c r="G313" s="13">
        <v>12</v>
      </c>
      <c r="H313" s="1">
        <v>1</v>
      </c>
      <c r="I313" s="14" t="str">
        <f t="array" ref="I313">INDEX('Language Codes'!B:B,MATCH(H313,'Language Codes'!A:A,0))</f>
        <v>Spanish</v>
      </c>
      <c r="J313" s="14" t="s">
        <v>65</v>
      </c>
      <c r="K313" s="15">
        <f t="array" ref="K313">IFERROR(INDEX('18-19 ELPAC Data'!C:C,MATCH(D313,'18-19 ELPAC Data'!B:B,0)),"")</f>
        <v>4</v>
      </c>
      <c r="L313" s="16" t="str">
        <f t="shared" si="8"/>
        <v>Spring 2019</v>
      </c>
      <c r="M313" s="16">
        <f t="array" ref="M313">IFERROR(INDEX('18-19 ELPAC Data'!N:N,MATCH(D313,'18-19 ELPAC Data'!B:B,0)),"")</f>
        <v>4</v>
      </c>
      <c r="N313" s="16">
        <f t="array" ref="N313">IFERROR(INDEX('18-19 ELPAC Data'!Q:Q,MATCH(D313,'18-19 ELPAC Data'!B:B,0)),"")</f>
        <v>4</v>
      </c>
      <c r="O313" s="16">
        <f t="array" ref="O313">IFERROR(INDEX('18-19 ELPAC Data'!F:F,MATCH(D313,'18-19 ELPAC Data'!B:B,0)),"")</f>
        <v>3</v>
      </c>
      <c r="P313" s="16">
        <f t="array" ref="P313">IFERROR(INDEX('18-19 ELPAC Data'!H:H,MATCH(D313,'18-19 ELPAC Data'!B:B,0)),"")</f>
        <v>3</v>
      </c>
      <c r="Q313" s="16">
        <f t="array" ref="Q313">IFERROR(INDEX('18-19 ELPAC Data'!J:J,MATCH(D313,'18-19 ELPAC Data'!B:B,0)),"")</f>
        <v>3</v>
      </c>
      <c r="R313" s="16">
        <f t="array" ref="R313">IFERROR(INDEX('18-19 ELPAC Data'!L:L,MATCH(D313,'18-19 ELPAC Data'!B:B,0)),"")</f>
        <v>2</v>
      </c>
      <c r="S313" s="16" t="s">
        <v>65</v>
      </c>
      <c r="T313" s="17" t="str">
        <f t="shared" si="0"/>
        <v/>
      </c>
      <c r="U313" s="24" t="s">
        <v>66</v>
      </c>
      <c r="V313" s="19" t="str">
        <f t="shared" si="1"/>
        <v>No</v>
      </c>
      <c r="W313" s="19" t="str">
        <f t="shared" si="2"/>
        <v>No</v>
      </c>
      <c r="X313" s="20" t="str">
        <f t="shared" si="3"/>
        <v>No</v>
      </c>
      <c r="Y313" s="25">
        <f t="array" ref="Y313">IF(OR(ISBLANK(Z313),Z313="N/A"),"",INDEX('ICA 20-21 ELA'!D:D,MATCH(D313,'ICA 20-21 ELA'!A:A,0)))</f>
        <v>44097</v>
      </c>
      <c r="Z313" s="21">
        <v>2514</v>
      </c>
      <c r="AA313" s="21">
        <v>-69</v>
      </c>
      <c r="AB313" s="16" t="str">
        <f t="shared" si="4"/>
        <v>No</v>
      </c>
      <c r="AC313" s="22" t="str">
        <f t="shared" si="5"/>
        <v>No</v>
      </c>
      <c r="AD313" s="26">
        <f t="array" ref="AD313">IF(ISBLANK(AE313),"",INDEX(WPAData!F:F,MATCH(C313,WPAData!A:A,0)))</f>
        <v>44131</v>
      </c>
      <c r="AE313" s="24">
        <v>1</v>
      </c>
      <c r="AF313" s="19" t="str">
        <f t="shared" si="6"/>
        <v>No</v>
      </c>
      <c r="AG313" s="15" t="str">
        <f t="array" ref="AG313">IFERROR(INDEX(LastEngGrade!G:G,MATCH(D313,LastEngGrade!A:A,0)),"")</f>
        <v>A-</v>
      </c>
      <c r="AH313" s="16" t="str">
        <f t="array" ref="AH313">IFERROR(INDEX(LastEngGrade!C:C,MATCH(D313,LastEngGrade!A:A,0)),"")</f>
        <v>Creative Writing</v>
      </c>
      <c r="AI313" s="22" t="str">
        <f t="array" ref="AI313">IFERROR(INDEX(LastEngGrade!F:F,MATCH(D313,LastEngGrade!A:A,0)),"")</f>
        <v>P1</v>
      </c>
      <c r="AJ313" s="23">
        <f t="array" ref="AJ313">IFERROR(INDEX(CurrentYearGPA!C:C,MATCH(D313,CurrentYearGPA!B:B,0)),"")</f>
        <v>2</v>
      </c>
      <c r="AK313" s="23" t="str">
        <f t="shared" si="7"/>
        <v>No</v>
      </c>
    </row>
    <row r="314" spans="1:37" x14ac:dyDescent="0.2">
      <c r="A314" s="1" t="s">
        <v>62</v>
      </c>
      <c r="B314" s="1" t="s">
        <v>63</v>
      </c>
      <c r="C314" s="1">
        <v>14435</v>
      </c>
      <c r="D314" s="1">
        <v>7091158320</v>
      </c>
      <c r="E314" s="1" t="s">
        <v>385</v>
      </c>
      <c r="F314" s="27">
        <v>39442</v>
      </c>
      <c r="G314" s="13">
        <v>7</v>
      </c>
      <c r="H314" s="1">
        <v>1</v>
      </c>
      <c r="I314" s="14" t="str">
        <f t="array" ref="I314">INDEX('Language Codes'!B:B,MATCH(H314,'Language Codes'!A:A,0))</f>
        <v>Spanish</v>
      </c>
      <c r="J314" s="14" t="s">
        <v>65</v>
      </c>
      <c r="K314" s="15" t="str">
        <f t="array" ref="K314">IFERROR(INDEX('18-19 ELPAC Data'!C:C,MATCH(D314,'18-19 ELPAC Data'!B:B,0)),"")</f>
        <v/>
      </c>
      <c r="L314" s="16" t="str">
        <f t="shared" si="8"/>
        <v/>
      </c>
      <c r="M314" s="16">
        <f t="array" ref="M314">IFERROR(INDEX('18-19 ELPAC Data'!N:N,MATCH(D314,'18-19 ELPAC Data'!B:B,0)),"")</f>
        <v>0</v>
      </c>
      <c r="N314" s="16">
        <f t="array" ref="N314">IFERROR(INDEX('18-19 ELPAC Data'!Q:Q,MATCH(D314,'18-19 ELPAC Data'!B:B,0)),"")</f>
        <v>0</v>
      </c>
      <c r="O314" s="16" t="str">
        <f t="array" ref="O314">IFERROR(INDEX('18-19 ELPAC Data'!F:F,MATCH(D314,'18-19 ELPAC Data'!B:B,0)),"")</f>
        <v/>
      </c>
      <c r="P314" s="16" t="str">
        <f t="array" ref="P314">IFERROR(INDEX('18-19 ELPAC Data'!H:H,MATCH(D314,'18-19 ELPAC Data'!B:B,0)),"")</f>
        <v/>
      </c>
      <c r="Q314" s="16" t="str">
        <f t="array" ref="Q314">IFERROR(INDEX('18-19 ELPAC Data'!J:J,MATCH(D314,'18-19 ELPAC Data'!B:B,0)),"")</f>
        <v/>
      </c>
      <c r="R314" s="16" t="str">
        <f t="array" ref="R314">IFERROR(INDEX('18-19 ELPAC Data'!L:L,MATCH(D314,'18-19 ELPAC Data'!B:B,0)),"")</f>
        <v/>
      </c>
      <c r="S314" s="16" t="s">
        <v>65</v>
      </c>
      <c r="T314" s="17" t="str">
        <f t="shared" si="0"/>
        <v/>
      </c>
      <c r="U314" s="18"/>
      <c r="V314" s="19" t="str">
        <f t="shared" si="1"/>
        <v>No</v>
      </c>
      <c r="W314" s="19" t="str">
        <f t="shared" si="2"/>
        <v>No</v>
      </c>
      <c r="X314" s="20" t="str">
        <f t="shared" si="3"/>
        <v>No</v>
      </c>
      <c r="Y314" s="21" t="str">
        <f t="array" ref="Y314">IF(OR(ISBLANK(Z314),Z314="N/A"),"",INDEX('ICA 20-21 ELA'!D:D,MATCH(D314,'ICA 20-21 ELA'!A:A,0)))</f>
        <v/>
      </c>
      <c r="Z314" s="21" t="s">
        <v>66</v>
      </c>
      <c r="AA314" s="21" t="s">
        <v>66</v>
      </c>
      <c r="AB314" s="16" t="str">
        <f t="shared" si="4"/>
        <v>No</v>
      </c>
      <c r="AC314" s="22" t="str">
        <f t="shared" si="5"/>
        <v>No</v>
      </c>
      <c r="AD314" s="19" t="str">
        <f t="array" ref="AD314">IF(ISBLANK(AE314),"",INDEX(WPAData!F:F,MATCH(C314,WPAData!A:A,0)))</f>
        <v/>
      </c>
      <c r="AE314" s="19"/>
      <c r="AF314" s="19" t="str">
        <f t="shared" si="6"/>
        <v>No</v>
      </c>
      <c r="AG314" s="15" t="str">
        <f t="array" ref="AG314">IFERROR(INDEX(LastEngGrade!G:G,MATCH(D314,LastEngGrade!A:A,0)),"")</f>
        <v>C</v>
      </c>
      <c r="AH314" s="16" t="str">
        <f t="array" ref="AH314">IFERROR(INDEX(LastEngGrade!C:C,MATCH(D314,LastEngGrade!A:A,0)),"")</f>
        <v>Humanities 7</v>
      </c>
      <c r="AI314" s="22" t="str">
        <f t="array" ref="AI314">IFERROR(INDEX(LastEngGrade!F:F,MATCH(D314,LastEngGrade!A:A,0)),"")</f>
        <v>Q1</v>
      </c>
      <c r="AJ314" s="23">
        <f t="array" ref="AJ314">IFERROR(INDEX(CurrentYearGPA!C:C,MATCH(D314,CurrentYearGPA!B:B,0)),"")</f>
        <v>2.67</v>
      </c>
      <c r="AK314" s="23" t="str">
        <f t="shared" si="7"/>
        <v>No</v>
      </c>
    </row>
    <row r="315" spans="1:37" x14ac:dyDescent="0.2">
      <c r="A315" s="1" t="s">
        <v>62</v>
      </c>
      <c r="B315" s="1" t="s">
        <v>63</v>
      </c>
      <c r="C315" s="1">
        <v>13772</v>
      </c>
      <c r="D315" s="1">
        <v>4569329621</v>
      </c>
      <c r="E315" s="1" t="s">
        <v>386</v>
      </c>
      <c r="F315" s="27">
        <v>39743</v>
      </c>
      <c r="G315" s="13">
        <v>7</v>
      </c>
      <c r="H315" s="1">
        <v>1</v>
      </c>
      <c r="I315" s="14" t="str">
        <f t="array" ref="I315">INDEX('Language Codes'!B:B,MATCH(H315,'Language Codes'!A:A,0))</f>
        <v>Spanish</v>
      </c>
      <c r="J315" s="14" t="s">
        <v>65</v>
      </c>
      <c r="K315" s="15">
        <f t="array" ref="K315">IFERROR(INDEX('18-19 ELPAC Data'!C:C,MATCH(D315,'18-19 ELPAC Data'!B:B,0)),"")</f>
        <v>1</v>
      </c>
      <c r="L315" s="16" t="str">
        <f t="shared" si="8"/>
        <v>Spring 2019</v>
      </c>
      <c r="M315" s="16">
        <f t="array" ref="M315">IFERROR(INDEX('18-19 ELPAC Data'!N:N,MATCH(D315,'18-19 ELPAC Data'!B:B,0)),"")</f>
        <v>1</v>
      </c>
      <c r="N315" s="16">
        <f t="array" ref="N315">IFERROR(INDEX('18-19 ELPAC Data'!Q:Q,MATCH(D315,'18-19 ELPAC Data'!B:B,0)),"")</f>
        <v>1</v>
      </c>
      <c r="O315" s="16">
        <f t="array" ref="O315">IFERROR(INDEX('18-19 ELPAC Data'!F:F,MATCH(D315,'18-19 ELPAC Data'!B:B,0)),"")</f>
        <v>1</v>
      </c>
      <c r="P315" s="16">
        <f t="array" ref="P315">IFERROR(INDEX('18-19 ELPAC Data'!H:H,MATCH(D315,'18-19 ELPAC Data'!B:B,0)),"")</f>
        <v>1</v>
      </c>
      <c r="Q315" s="16">
        <f t="array" ref="Q315">IFERROR(INDEX('18-19 ELPAC Data'!J:J,MATCH(D315,'18-19 ELPAC Data'!B:B,0)),"")</f>
        <v>1</v>
      </c>
      <c r="R315" s="16">
        <f t="array" ref="R315">IFERROR(INDEX('18-19 ELPAC Data'!L:L,MATCH(D315,'18-19 ELPAC Data'!B:B,0)),"")</f>
        <v>1</v>
      </c>
      <c r="S315" s="16" t="s">
        <v>65</v>
      </c>
      <c r="T315" s="17" t="str">
        <f t="shared" si="0"/>
        <v>Fall 20-21</v>
      </c>
      <c r="U315" s="24">
        <v>162</v>
      </c>
      <c r="V315" s="19" t="str">
        <f t="shared" si="1"/>
        <v>No</v>
      </c>
      <c r="W315" s="19" t="str">
        <f t="shared" si="2"/>
        <v>No</v>
      </c>
      <c r="X315" s="20" t="str">
        <f t="shared" si="3"/>
        <v>No</v>
      </c>
      <c r="Y315" s="21" t="str">
        <f t="array" ref="Y315">IF(OR(ISBLANK(Z315),Z315="N/A"),"",INDEX('ICA 20-21 ELA'!D:D,MATCH(D315,'ICA 20-21 ELA'!A:A,0)))</f>
        <v/>
      </c>
      <c r="Z315" s="21" t="s">
        <v>66</v>
      </c>
      <c r="AA315" s="21" t="s">
        <v>66</v>
      </c>
      <c r="AB315" s="16" t="str">
        <f t="shared" si="4"/>
        <v>No</v>
      </c>
      <c r="AC315" s="22" t="str">
        <f t="shared" si="5"/>
        <v>No</v>
      </c>
      <c r="AD315" s="19" t="str">
        <f t="array" ref="AD315">IF(ISBLANK(AE315),"",INDEX(WPAData!F:F,MATCH(C315,WPAData!A:A,0)))</f>
        <v/>
      </c>
      <c r="AE315" s="19"/>
      <c r="AF315" s="19" t="str">
        <f t="shared" si="6"/>
        <v>No</v>
      </c>
      <c r="AG315" s="15" t="str">
        <f t="array" ref="AG315">IFERROR(INDEX(LastEngGrade!G:G,MATCH(D315,LastEngGrade!A:A,0)),"")</f>
        <v>F</v>
      </c>
      <c r="AH315" s="16" t="str">
        <f t="array" ref="AH315">IFERROR(INDEX(LastEngGrade!C:C,MATCH(D315,LastEngGrade!A:A,0)),"")</f>
        <v>Humanities 7</v>
      </c>
      <c r="AI315" s="22" t="str">
        <f t="array" ref="AI315">IFERROR(INDEX(LastEngGrade!F:F,MATCH(D315,LastEngGrade!A:A,0)),"")</f>
        <v>Q1</v>
      </c>
      <c r="AJ315" s="23">
        <f t="array" ref="AJ315">IFERROR(INDEX(CurrentYearGPA!C:C,MATCH(D315,CurrentYearGPA!B:B,0)),"")</f>
        <v>0.33</v>
      </c>
      <c r="AK315" s="23" t="str">
        <f t="shared" si="7"/>
        <v>No</v>
      </c>
    </row>
    <row r="316" spans="1:37" x14ac:dyDescent="0.2">
      <c r="A316" s="1" t="s">
        <v>62</v>
      </c>
      <c r="B316" s="1" t="s">
        <v>63</v>
      </c>
      <c r="C316" s="1">
        <v>14024</v>
      </c>
      <c r="D316" s="1">
        <v>2256713122</v>
      </c>
      <c r="E316" s="1" t="s">
        <v>387</v>
      </c>
      <c r="F316" s="12">
        <v>39513</v>
      </c>
      <c r="G316" s="13">
        <v>7</v>
      </c>
      <c r="H316" s="1">
        <v>1</v>
      </c>
      <c r="I316" s="14" t="str">
        <f t="array" ref="I316">INDEX('Language Codes'!B:B,MATCH(H316,'Language Codes'!A:A,0))</f>
        <v>Spanish</v>
      </c>
      <c r="J316" s="14" t="s">
        <v>65</v>
      </c>
      <c r="K316" s="15">
        <f t="array" ref="K316">IFERROR(INDEX('18-19 ELPAC Data'!C:C,MATCH(D316,'18-19 ELPAC Data'!B:B,0)),"")</f>
        <v>3</v>
      </c>
      <c r="L316" s="16" t="str">
        <f t="shared" si="8"/>
        <v>Spring 2019</v>
      </c>
      <c r="M316" s="16">
        <f t="array" ref="M316">IFERROR(INDEX('18-19 ELPAC Data'!N:N,MATCH(D316,'18-19 ELPAC Data'!B:B,0)),"")</f>
        <v>3</v>
      </c>
      <c r="N316" s="16">
        <f t="array" ref="N316">IFERROR(INDEX('18-19 ELPAC Data'!Q:Q,MATCH(D316,'18-19 ELPAC Data'!B:B,0)),"")</f>
        <v>2</v>
      </c>
      <c r="O316" s="16">
        <f t="array" ref="O316">IFERROR(INDEX('18-19 ELPAC Data'!F:F,MATCH(D316,'18-19 ELPAC Data'!B:B,0)),"")</f>
        <v>2</v>
      </c>
      <c r="P316" s="16">
        <f t="array" ref="P316">IFERROR(INDEX('18-19 ELPAC Data'!H:H,MATCH(D316,'18-19 ELPAC Data'!B:B,0)),"")</f>
        <v>3</v>
      </c>
      <c r="Q316" s="16">
        <f t="array" ref="Q316">IFERROR(INDEX('18-19 ELPAC Data'!J:J,MATCH(D316,'18-19 ELPAC Data'!B:B,0)),"")</f>
        <v>2</v>
      </c>
      <c r="R316" s="16">
        <f t="array" ref="R316">IFERROR(INDEX('18-19 ELPAC Data'!L:L,MATCH(D316,'18-19 ELPAC Data'!B:B,0)),"")</f>
        <v>2</v>
      </c>
      <c r="S316" s="16" t="s">
        <v>65</v>
      </c>
      <c r="T316" s="17" t="str">
        <f t="shared" si="0"/>
        <v>Fall 20-21</v>
      </c>
      <c r="U316" s="24">
        <v>192</v>
      </c>
      <c r="V316" s="19" t="str">
        <f t="shared" si="1"/>
        <v>No</v>
      </c>
      <c r="W316" s="19" t="str">
        <f t="shared" si="2"/>
        <v>No</v>
      </c>
      <c r="X316" s="20" t="str">
        <f t="shared" si="3"/>
        <v>No</v>
      </c>
      <c r="Y316" s="21" t="str">
        <f t="array" ref="Y316">IF(OR(ISBLANK(Z316),Z316="N/A"),"",INDEX('ICA 20-21 ELA'!D:D,MATCH(D316,'ICA 20-21 ELA'!A:A,0)))</f>
        <v/>
      </c>
      <c r="Z316" s="21" t="s">
        <v>66</v>
      </c>
      <c r="AA316" s="21" t="s">
        <v>66</v>
      </c>
      <c r="AB316" s="16" t="str">
        <f t="shared" si="4"/>
        <v>No</v>
      </c>
      <c r="AC316" s="22" t="str">
        <f t="shared" si="5"/>
        <v>No</v>
      </c>
      <c r="AD316" s="19" t="str">
        <f t="array" ref="AD316">IF(ISBLANK(AE316),"",INDEX(WPAData!F:F,MATCH(C316,WPAData!A:A,0)))</f>
        <v/>
      </c>
      <c r="AE316" s="19"/>
      <c r="AF316" s="19" t="str">
        <f t="shared" si="6"/>
        <v>No</v>
      </c>
      <c r="AG316" s="15" t="str">
        <f t="array" ref="AG316">IFERROR(INDEX(LastEngGrade!G:G,MATCH(D316,LastEngGrade!A:A,0)),"")</f>
        <v>F+</v>
      </c>
      <c r="AH316" s="16" t="str">
        <f t="array" ref="AH316">IFERROR(INDEX(LastEngGrade!C:C,MATCH(D316,LastEngGrade!A:A,0)),"")</f>
        <v>Humanities 7</v>
      </c>
      <c r="AI316" s="22" t="str">
        <f t="array" ref="AI316">IFERROR(INDEX(LastEngGrade!F:F,MATCH(D316,LastEngGrade!A:A,0)),"")</f>
        <v>Q1</v>
      </c>
      <c r="AJ316" s="23">
        <f t="array" ref="AJ316">IFERROR(INDEX(CurrentYearGPA!C:C,MATCH(D316,CurrentYearGPA!B:B,0)),"")</f>
        <v>1</v>
      </c>
      <c r="AK316" s="23" t="str">
        <f t="shared" si="7"/>
        <v>No</v>
      </c>
    </row>
    <row r="317" spans="1:37" x14ac:dyDescent="0.2">
      <c r="A317" s="1" t="s">
        <v>62</v>
      </c>
      <c r="B317" s="1" t="s">
        <v>63</v>
      </c>
      <c r="C317" s="1">
        <v>92213</v>
      </c>
      <c r="D317" s="1">
        <v>6392450766</v>
      </c>
      <c r="E317" s="1" t="s">
        <v>388</v>
      </c>
      <c r="F317" s="12">
        <v>39128</v>
      </c>
      <c r="G317" s="13">
        <v>8</v>
      </c>
      <c r="H317" s="1">
        <v>1</v>
      </c>
      <c r="I317" s="14" t="str">
        <f t="array" ref="I317">INDEX('Language Codes'!B:B,MATCH(H317,'Language Codes'!A:A,0))</f>
        <v>Spanish</v>
      </c>
      <c r="J317" s="14" t="s">
        <v>65</v>
      </c>
      <c r="K317" s="15">
        <f t="array" ref="K317">IFERROR(INDEX('18-19 ELPAC Data'!C:C,MATCH(D317,'18-19 ELPAC Data'!B:B,0)),"")</f>
        <v>2</v>
      </c>
      <c r="L317" s="16" t="str">
        <f t="shared" si="8"/>
        <v>Spring 2019</v>
      </c>
      <c r="M317" s="16">
        <f t="array" ref="M317">IFERROR(INDEX('18-19 ELPAC Data'!N:N,MATCH(D317,'18-19 ELPAC Data'!B:B,0)),"")</f>
        <v>3</v>
      </c>
      <c r="N317" s="16">
        <f t="array" ref="N317">IFERROR(INDEX('18-19 ELPAC Data'!Q:Q,MATCH(D317,'18-19 ELPAC Data'!B:B,0)),"")</f>
        <v>1</v>
      </c>
      <c r="O317" s="16">
        <f t="array" ref="O317">IFERROR(INDEX('18-19 ELPAC Data'!F:F,MATCH(D317,'18-19 ELPAC Data'!B:B,0)),"")</f>
        <v>2</v>
      </c>
      <c r="P317" s="16">
        <f t="array" ref="P317">IFERROR(INDEX('18-19 ELPAC Data'!H:H,MATCH(D317,'18-19 ELPAC Data'!B:B,0)),"")</f>
        <v>2</v>
      </c>
      <c r="Q317" s="16">
        <f t="array" ref="Q317">IFERROR(INDEX('18-19 ELPAC Data'!J:J,MATCH(D317,'18-19 ELPAC Data'!B:B,0)),"")</f>
        <v>1</v>
      </c>
      <c r="R317" s="16">
        <f t="array" ref="R317">IFERROR(INDEX('18-19 ELPAC Data'!L:L,MATCH(D317,'18-19 ELPAC Data'!B:B,0)),"")</f>
        <v>2</v>
      </c>
      <c r="S317" s="16" t="s">
        <v>65</v>
      </c>
      <c r="T317" s="17" t="str">
        <f t="shared" si="0"/>
        <v>Fall 20-21</v>
      </c>
      <c r="U317" s="24">
        <v>202</v>
      </c>
      <c r="V317" s="19" t="str">
        <f t="shared" si="1"/>
        <v>No</v>
      </c>
      <c r="W317" s="19" t="str">
        <f t="shared" si="2"/>
        <v>No</v>
      </c>
      <c r="X317" s="20" t="str">
        <f t="shared" si="3"/>
        <v>No</v>
      </c>
      <c r="Y317" s="21" t="str">
        <f t="array" ref="Y317">IF(OR(ISBLANK(Z317),Z317="N/A"),"",INDEX('ICA 20-21 ELA'!D:D,MATCH(D317,'ICA 20-21 ELA'!A:A,0)))</f>
        <v/>
      </c>
      <c r="Z317" s="21" t="s">
        <v>66</v>
      </c>
      <c r="AA317" s="21" t="s">
        <v>66</v>
      </c>
      <c r="AB317" s="16" t="str">
        <f t="shared" si="4"/>
        <v>No</v>
      </c>
      <c r="AC317" s="22" t="str">
        <f t="shared" si="5"/>
        <v>No</v>
      </c>
      <c r="AD317" s="19" t="str">
        <f t="array" ref="AD317">IF(ISBLANK(AE317),"",INDEX(WPAData!F:F,MATCH(C317,WPAData!A:A,0)))</f>
        <v/>
      </c>
      <c r="AE317" s="19"/>
      <c r="AF317" s="19" t="str">
        <f t="shared" si="6"/>
        <v>No</v>
      </c>
      <c r="AG317" s="15" t="str">
        <f t="array" ref="AG317">IFERROR(INDEX(LastEngGrade!G:G,MATCH(D317,LastEngGrade!A:A,0)),"")</f>
        <v>F</v>
      </c>
      <c r="AH317" s="16" t="str">
        <f t="array" ref="AH317">IFERROR(INDEX(LastEngGrade!C:C,MATCH(D317,LastEngGrade!A:A,0)),"")</f>
        <v>Humanities 8</v>
      </c>
      <c r="AI317" s="22" t="str">
        <f t="array" ref="AI317">IFERROR(INDEX(LastEngGrade!F:F,MATCH(D317,LastEngGrade!A:A,0)),"")</f>
        <v>Q1</v>
      </c>
      <c r="AJ317" s="23">
        <f t="array" ref="AJ317">IFERROR(INDEX(CurrentYearGPA!C:C,MATCH(D317,CurrentYearGPA!B:B,0)),"")</f>
        <v>2</v>
      </c>
      <c r="AK317" s="23" t="str">
        <f t="shared" si="7"/>
        <v>No</v>
      </c>
    </row>
    <row r="318" spans="1:37" x14ac:dyDescent="0.2">
      <c r="A318" s="1" t="s">
        <v>68</v>
      </c>
      <c r="B318" s="1" t="s">
        <v>69</v>
      </c>
      <c r="C318" s="1">
        <v>92214</v>
      </c>
      <c r="D318" s="1">
        <v>2085252658</v>
      </c>
      <c r="E318" s="1" t="s">
        <v>389</v>
      </c>
      <c r="F318" s="27">
        <v>38342</v>
      </c>
      <c r="G318" s="13">
        <v>10</v>
      </c>
      <c r="H318" s="1">
        <v>1</v>
      </c>
      <c r="I318" s="14" t="str">
        <f t="array" ref="I318">INDEX('Language Codes'!B:B,MATCH(H318,'Language Codes'!A:A,0))</f>
        <v>Spanish</v>
      </c>
      <c r="J318" s="14" t="s">
        <v>65</v>
      </c>
      <c r="K318" s="15">
        <f t="array" ref="K318">IFERROR(INDEX('18-19 ELPAC Data'!C:C,MATCH(D318,'18-19 ELPAC Data'!B:B,0)),"")</f>
        <v>2</v>
      </c>
      <c r="L318" s="16" t="str">
        <f t="shared" si="8"/>
        <v>Spring 2019</v>
      </c>
      <c r="M318" s="16">
        <f t="array" ref="M318">IFERROR(INDEX('18-19 ELPAC Data'!N:N,MATCH(D318,'18-19 ELPAC Data'!B:B,0)),"")</f>
        <v>2</v>
      </c>
      <c r="N318" s="16">
        <f t="array" ref="N318">IFERROR(INDEX('18-19 ELPAC Data'!Q:Q,MATCH(D318,'18-19 ELPAC Data'!B:B,0)),"")</f>
        <v>2</v>
      </c>
      <c r="O318" s="16">
        <f t="array" ref="O318">IFERROR(INDEX('18-19 ELPAC Data'!F:F,MATCH(D318,'18-19 ELPAC Data'!B:B,0)),"")</f>
        <v>2</v>
      </c>
      <c r="P318" s="16">
        <f t="array" ref="P318">IFERROR(INDEX('18-19 ELPAC Data'!H:H,MATCH(D318,'18-19 ELPAC Data'!B:B,0)),"")</f>
        <v>2</v>
      </c>
      <c r="Q318" s="16">
        <f t="array" ref="Q318">IFERROR(INDEX('18-19 ELPAC Data'!J:J,MATCH(D318,'18-19 ELPAC Data'!B:B,0)),"")</f>
        <v>2</v>
      </c>
      <c r="R318" s="16">
        <f t="array" ref="R318">IFERROR(INDEX('18-19 ELPAC Data'!L:L,MATCH(D318,'18-19 ELPAC Data'!B:B,0)),"")</f>
        <v>2</v>
      </c>
      <c r="S318" s="16" t="s">
        <v>65</v>
      </c>
      <c r="T318" s="17" t="str">
        <f t="shared" si="0"/>
        <v/>
      </c>
      <c r="U318" s="24" t="s">
        <v>66</v>
      </c>
      <c r="V318" s="19" t="str">
        <f t="shared" si="1"/>
        <v>No</v>
      </c>
      <c r="W318" s="19" t="str">
        <f t="shared" si="2"/>
        <v>No</v>
      </c>
      <c r="X318" s="20" t="str">
        <f t="shared" si="3"/>
        <v>No</v>
      </c>
      <c r="Y318" s="21" t="str">
        <f t="array" ref="Y318">IF(OR(ISBLANK(Z318),Z318="N/A"),"",INDEX('ICA 20-21 ELA'!D:D,MATCH(D318,'ICA 20-21 ELA'!A:A,0)))</f>
        <v/>
      </c>
      <c r="Z318" s="16"/>
      <c r="AA318" s="16"/>
      <c r="AB318" s="16" t="str">
        <f t="shared" si="4"/>
        <v>No</v>
      </c>
      <c r="AC318" s="22" t="str">
        <f t="shared" si="5"/>
        <v>No</v>
      </c>
      <c r="AD318" s="26">
        <f t="array" ref="AD318">IF(ISBLANK(AE318),"",INDEX(WPAData!F:F,MATCH(C318,WPAData!A:A,0)))</f>
        <v>44132</v>
      </c>
      <c r="AE318" s="24">
        <v>1</v>
      </c>
      <c r="AF318" s="19" t="str">
        <f t="shared" si="6"/>
        <v>No</v>
      </c>
      <c r="AG318" s="15" t="str">
        <f t="array" ref="AG318">IFERROR(INDEX(LastEngGrade!G:G,MATCH(D318,LastEngGrade!A:A,0)),"")</f>
        <v>F</v>
      </c>
      <c r="AH318" s="16" t="str">
        <f t="array" ref="AH318">IFERROR(INDEX(LastEngGrade!C:C,MATCH(D318,LastEngGrade!A:A,0)),"")</f>
        <v>English II</v>
      </c>
      <c r="AI318" s="22" t="str">
        <f t="array" ref="AI318">IFERROR(INDEX(LastEngGrade!F:F,MATCH(D318,LastEngGrade!A:A,0)),"")</f>
        <v>P1</v>
      </c>
      <c r="AJ318" s="23">
        <f t="array" ref="AJ318">IFERROR(INDEX(CurrentYearGPA!C:C,MATCH(D318,CurrentYearGPA!B:B,0)),"")</f>
        <v>1.25</v>
      </c>
      <c r="AK318" s="23" t="str">
        <f t="shared" si="7"/>
        <v>No</v>
      </c>
    </row>
    <row r="319" spans="1:37" x14ac:dyDescent="0.2">
      <c r="A319" s="1" t="s">
        <v>68</v>
      </c>
      <c r="B319" s="1" t="s">
        <v>69</v>
      </c>
      <c r="C319" s="1">
        <v>14912</v>
      </c>
      <c r="D319" s="1">
        <v>7192840386</v>
      </c>
      <c r="E319" s="1" t="s">
        <v>390</v>
      </c>
      <c r="F319" s="12">
        <v>38200</v>
      </c>
      <c r="G319" s="13">
        <v>11</v>
      </c>
      <c r="H319" s="1">
        <v>1</v>
      </c>
      <c r="I319" s="14" t="str">
        <f t="array" ref="I319">INDEX('Language Codes'!B:B,MATCH(H319,'Language Codes'!A:A,0))</f>
        <v>Spanish</v>
      </c>
      <c r="J319" s="14" t="s">
        <v>65</v>
      </c>
      <c r="K319" s="15">
        <f t="array" ref="K319">IFERROR(INDEX('18-19 ELPAC Data'!C:C,MATCH(D319,'18-19 ELPAC Data'!B:B,0)),"")</f>
        <v>3</v>
      </c>
      <c r="L319" s="16" t="str">
        <f t="shared" si="8"/>
        <v>Spring 2019</v>
      </c>
      <c r="M319" s="16">
        <f t="array" ref="M319">IFERROR(INDEX('18-19 ELPAC Data'!N:N,MATCH(D319,'18-19 ELPAC Data'!B:B,0)),"")</f>
        <v>3</v>
      </c>
      <c r="N319" s="16">
        <f t="array" ref="N319">IFERROR(INDEX('18-19 ELPAC Data'!Q:Q,MATCH(D319,'18-19 ELPAC Data'!B:B,0)),"")</f>
        <v>2</v>
      </c>
      <c r="O319" s="16">
        <f t="array" ref="O319">IFERROR(INDEX('18-19 ELPAC Data'!F:F,MATCH(D319,'18-19 ELPAC Data'!B:B,0)),"")</f>
        <v>2</v>
      </c>
      <c r="P319" s="16">
        <f t="array" ref="P319">IFERROR(INDEX('18-19 ELPAC Data'!H:H,MATCH(D319,'18-19 ELPAC Data'!B:B,0)),"")</f>
        <v>3</v>
      </c>
      <c r="Q319" s="16">
        <f t="array" ref="Q319">IFERROR(INDEX('18-19 ELPAC Data'!J:J,MATCH(D319,'18-19 ELPAC Data'!B:B,0)),"")</f>
        <v>2</v>
      </c>
      <c r="R319" s="16">
        <f t="array" ref="R319">IFERROR(INDEX('18-19 ELPAC Data'!L:L,MATCH(D319,'18-19 ELPAC Data'!B:B,0)),"")</f>
        <v>2</v>
      </c>
      <c r="S319" s="16" t="s">
        <v>65</v>
      </c>
      <c r="T319" s="17" t="str">
        <f t="shared" si="0"/>
        <v/>
      </c>
      <c r="U319" s="24" t="s">
        <v>66</v>
      </c>
      <c r="V319" s="19" t="str">
        <f t="shared" si="1"/>
        <v>No</v>
      </c>
      <c r="W319" s="19" t="str">
        <f t="shared" si="2"/>
        <v>No</v>
      </c>
      <c r="X319" s="20" t="str">
        <f t="shared" si="3"/>
        <v>No</v>
      </c>
      <c r="Y319" s="25">
        <f t="array" ref="Y319">IF(OR(ISBLANK(Z319),Z319="N/A"),"",INDEX('ICA 20-21 ELA'!D:D,MATCH(D319,'ICA 20-21 ELA'!A:A,0)))</f>
        <v>44088</v>
      </c>
      <c r="Z319" s="21">
        <v>2392</v>
      </c>
      <c r="AA319" s="21">
        <v>-185</v>
      </c>
      <c r="AB319" s="16" t="str">
        <f t="shared" si="4"/>
        <v>No</v>
      </c>
      <c r="AC319" s="22" t="str">
        <f t="shared" si="5"/>
        <v>No</v>
      </c>
      <c r="AD319" s="26">
        <f t="array" ref="AD319">IF(ISBLANK(AE319),"",INDEX(WPAData!F:F,MATCH(C319,WPAData!A:A,0)))</f>
        <v>44120</v>
      </c>
      <c r="AE319" s="24">
        <v>2</v>
      </c>
      <c r="AF319" s="19" t="str">
        <f t="shared" si="6"/>
        <v>No</v>
      </c>
      <c r="AG319" s="15" t="str">
        <f t="array" ref="AG319">IFERROR(INDEX(LastEngGrade!G:G,MATCH(D319,LastEngGrade!A:A,0)),"")</f>
        <v>F+</v>
      </c>
      <c r="AH319" s="16" t="str">
        <f t="array" ref="AH319">IFERROR(INDEX(LastEngGrade!C:C,MATCH(D319,LastEngGrade!A:A,0)),"")</f>
        <v>English III</v>
      </c>
      <c r="AI319" s="22" t="str">
        <f t="array" ref="AI319">IFERROR(INDEX(LastEngGrade!F:F,MATCH(D319,LastEngGrade!A:A,0)),"")</f>
        <v>P1</v>
      </c>
      <c r="AJ319" s="23">
        <f t="array" ref="AJ319">IFERROR(INDEX(CurrentYearGPA!C:C,MATCH(D319,CurrentYearGPA!B:B,0)),"")</f>
        <v>2</v>
      </c>
      <c r="AK319" s="23" t="str">
        <f t="shared" si="7"/>
        <v>No</v>
      </c>
    </row>
    <row r="320" spans="1:37" x14ac:dyDescent="0.2">
      <c r="A320" s="1" t="s">
        <v>68</v>
      </c>
      <c r="B320" s="1" t="s">
        <v>69</v>
      </c>
      <c r="C320" s="1">
        <v>13981</v>
      </c>
      <c r="D320" s="1">
        <v>6175949894</v>
      </c>
      <c r="E320" s="1" t="s">
        <v>391</v>
      </c>
      <c r="F320" s="27">
        <v>37954</v>
      </c>
      <c r="G320" s="13">
        <v>11</v>
      </c>
      <c r="H320" s="1">
        <v>1</v>
      </c>
      <c r="I320" s="14" t="str">
        <f t="array" ref="I320">INDEX('Language Codes'!B:B,MATCH(H320,'Language Codes'!A:A,0))</f>
        <v>Spanish</v>
      </c>
      <c r="J320" s="14" t="s">
        <v>78</v>
      </c>
      <c r="K320" s="15">
        <f t="array" ref="K320">IFERROR(INDEX('18-19 ELPAC Data'!C:C,MATCH(D320,'18-19 ELPAC Data'!B:B,0)),"")</f>
        <v>3</v>
      </c>
      <c r="L320" s="16" t="str">
        <f t="shared" si="8"/>
        <v>Spring 2019</v>
      </c>
      <c r="M320" s="16">
        <f t="array" ref="M320">IFERROR(INDEX('18-19 ELPAC Data'!N:N,MATCH(D320,'18-19 ELPAC Data'!B:B,0)),"")</f>
        <v>4</v>
      </c>
      <c r="N320" s="16">
        <f t="array" ref="N320">IFERROR(INDEX('18-19 ELPAC Data'!Q:Q,MATCH(D320,'18-19 ELPAC Data'!B:B,0)),"")</f>
        <v>1</v>
      </c>
      <c r="O320" s="16">
        <f t="array" ref="O320">IFERROR(INDEX('18-19 ELPAC Data'!F:F,MATCH(D320,'18-19 ELPAC Data'!B:B,0)),"")</f>
        <v>2</v>
      </c>
      <c r="P320" s="16">
        <f t="array" ref="P320">IFERROR(INDEX('18-19 ELPAC Data'!H:H,MATCH(D320,'18-19 ELPAC Data'!B:B,0)),"")</f>
        <v>3</v>
      </c>
      <c r="Q320" s="16">
        <f t="array" ref="Q320">IFERROR(INDEX('18-19 ELPAC Data'!J:J,MATCH(D320,'18-19 ELPAC Data'!B:B,0)),"")</f>
        <v>1</v>
      </c>
      <c r="R320" s="16">
        <f t="array" ref="R320">IFERROR(INDEX('18-19 ELPAC Data'!L:L,MATCH(D320,'18-19 ELPAC Data'!B:B,0)),"")</f>
        <v>2</v>
      </c>
      <c r="S320" s="16" t="s">
        <v>65</v>
      </c>
      <c r="T320" s="17" t="str">
        <f t="shared" si="0"/>
        <v/>
      </c>
      <c r="U320" s="24" t="s">
        <v>66</v>
      </c>
      <c r="V320" s="19" t="str">
        <f t="shared" si="1"/>
        <v>No</v>
      </c>
      <c r="W320" s="19" t="str">
        <f t="shared" si="2"/>
        <v>No</v>
      </c>
      <c r="X320" s="20" t="str">
        <f t="shared" si="3"/>
        <v>No</v>
      </c>
      <c r="Y320" s="21" t="str">
        <f t="array" ref="Y320">IF(OR(ISBLANK(Z320),Z320="N/A"),"",INDEX('ICA 20-21 ELA'!D:D,MATCH(D320,'ICA 20-21 ELA'!A:A,0)))</f>
        <v/>
      </c>
      <c r="Z320" s="16"/>
      <c r="AA320" s="16"/>
      <c r="AB320" s="16" t="str">
        <f t="shared" si="4"/>
        <v>No</v>
      </c>
      <c r="AC320" s="22" t="str">
        <f t="shared" si="5"/>
        <v>No</v>
      </c>
      <c r="AD320" s="26">
        <f t="array" ref="AD320">IF(ISBLANK(AE320),"",INDEX(WPAData!F:F,MATCH(C320,WPAData!A:A,0)))</f>
        <v>44132</v>
      </c>
      <c r="AE320" s="24">
        <v>1</v>
      </c>
      <c r="AF320" s="19" t="str">
        <f t="shared" si="6"/>
        <v>No</v>
      </c>
      <c r="AG320" s="15" t="str">
        <f t="array" ref="AG320">IFERROR(INDEX(LastEngGrade!G:G,MATCH(D320,LastEngGrade!A:A,0)),"")</f>
        <v>F</v>
      </c>
      <c r="AH320" s="16" t="str">
        <f t="array" ref="AH320">IFERROR(INDEX(LastEngGrade!C:C,MATCH(D320,LastEngGrade!A:A,0)),"")</f>
        <v>English II</v>
      </c>
      <c r="AI320" s="22" t="str">
        <f t="array" ref="AI320">IFERROR(INDEX(LastEngGrade!F:F,MATCH(D320,LastEngGrade!A:A,0)),"")</f>
        <v>P1</v>
      </c>
      <c r="AJ320" s="23">
        <f t="array" ref="AJ320">IFERROR(INDEX(CurrentYearGPA!C:C,MATCH(D320,CurrentYearGPA!B:B,0)),"")</f>
        <v>0.2</v>
      </c>
      <c r="AK320" s="23" t="str">
        <f t="shared" si="7"/>
        <v>No</v>
      </c>
    </row>
    <row r="321" spans="1:37" x14ac:dyDescent="0.2">
      <c r="A321" s="1" t="s">
        <v>71</v>
      </c>
      <c r="B321" s="1" t="s">
        <v>72</v>
      </c>
      <c r="C321" s="1">
        <v>93000056</v>
      </c>
      <c r="D321" s="1">
        <v>4121020697</v>
      </c>
      <c r="E321" s="1" t="s">
        <v>392</v>
      </c>
      <c r="F321" s="12">
        <v>39027</v>
      </c>
      <c r="G321" s="13">
        <v>9</v>
      </c>
      <c r="H321" s="1">
        <v>1</v>
      </c>
      <c r="I321" s="14" t="str">
        <f t="array" ref="I321">INDEX('Language Codes'!B:B,MATCH(H321,'Language Codes'!A:A,0))</f>
        <v>Spanish</v>
      </c>
      <c r="J321" s="14" t="s">
        <v>65</v>
      </c>
      <c r="K321" s="15">
        <f t="array" ref="K321">IFERROR(INDEX('18-19 ELPAC Data'!C:C,MATCH(D321,'18-19 ELPAC Data'!B:B,0)),"")</f>
        <v>4</v>
      </c>
      <c r="L321" s="16" t="str">
        <f t="shared" si="8"/>
        <v>Spring 2019</v>
      </c>
      <c r="M321" s="16">
        <f t="array" ref="M321">IFERROR(INDEX('18-19 ELPAC Data'!N:N,MATCH(D321,'18-19 ELPAC Data'!B:B,0)),"")</f>
        <v>4</v>
      </c>
      <c r="N321" s="16">
        <f t="array" ref="N321">IFERROR(INDEX('18-19 ELPAC Data'!Q:Q,MATCH(D321,'18-19 ELPAC Data'!B:B,0)),"")</f>
        <v>4</v>
      </c>
      <c r="O321" s="16">
        <f t="array" ref="O321">IFERROR(INDEX('18-19 ELPAC Data'!F:F,MATCH(D321,'18-19 ELPAC Data'!B:B,0)),"")</f>
        <v>3</v>
      </c>
      <c r="P321" s="16">
        <f t="array" ref="P321">IFERROR(INDEX('18-19 ELPAC Data'!H:H,MATCH(D321,'18-19 ELPAC Data'!B:B,0)),"")</f>
        <v>3</v>
      </c>
      <c r="Q321" s="16">
        <f t="array" ref="Q321">IFERROR(INDEX('18-19 ELPAC Data'!J:J,MATCH(D321,'18-19 ELPAC Data'!B:B,0)),"")</f>
        <v>3</v>
      </c>
      <c r="R321" s="16">
        <f t="array" ref="R321">IFERROR(INDEX('18-19 ELPAC Data'!L:L,MATCH(D321,'18-19 ELPAC Data'!B:B,0)),"")</f>
        <v>3</v>
      </c>
      <c r="S321" s="16" t="s">
        <v>65</v>
      </c>
      <c r="T321" s="17" t="str">
        <f t="shared" si="0"/>
        <v/>
      </c>
      <c r="U321" s="24" t="s">
        <v>66</v>
      </c>
      <c r="V321" s="19" t="str">
        <f t="shared" si="1"/>
        <v>No</v>
      </c>
      <c r="W321" s="19" t="str">
        <f t="shared" si="2"/>
        <v>No</v>
      </c>
      <c r="X321" s="20" t="str">
        <f t="shared" si="3"/>
        <v>No</v>
      </c>
      <c r="Y321" s="25">
        <f t="array" ref="Y321">IF(OR(ISBLANK(Z321),Z321="N/A"),"",INDEX('ICA 20-21 ELA'!D:D,MATCH(D321,'ICA 20-21 ELA'!A:A,0)))</f>
        <v>44084</v>
      </c>
      <c r="Z321" s="21">
        <v>2559</v>
      </c>
      <c r="AA321" s="21">
        <v>-8</v>
      </c>
      <c r="AB321" s="16" t="str">
        <f t="shared" si="4"/>
        <v>Yes</v>
      </c>
      <c r="AC321" s="22" t="str">
        <f t="shared" si="5"/>
        <v>No</v>
      </c>
      <c r="AD321" s="19" t="str">
        <f t="array" ref="AD321">IF(ISBLANK(AE321),"",INDEX(WPAData!F:F,MATCH(C321,WPAData!A:A,0)))</f>
        <v/>
      </c>
      <c r="AE321" s="19"/>
      <c r="AF321" s="19" t="str">
        <f t="shared" si="6"/>
        <v>No</v>
      </c>
      <c r="AG321" s="15" t="str">
        <f t="array" ref="AG321">IFERROR(INDEX(LastEngGrade!G:G,MATCH(D321,LastEngGrade!A:A,0)),"")</f>
        <v>A-</v>
      </c>
      <c r="AH321" s="16" t="str">
        <f t="array" ref="AH321">IFERROR(INDEX(LastEngGrade!C:C,MATCH(D321,LastEngGrade!A:A,0)),"")</f>
        <v>English I</v>
      </c>
      <c r="AI321" s="22" t="str">
        <f t="array" ref="AI321">IFERROR(INDEX(LastEngGrade!F:F,MATCH(D321,LastEngGrade!A:A,0)),"")</f>
        <v>Q1</v>
      </c>
      <c r="AJ321" s="23">
        <f t="array" ref="AJ321">IFERROR(INDEX(CurrentYearGPA!C:C,MATCH(D321,CurrentYearGPA!B:B,0)),"")</f>
        <v>2.2000000000000002</v>
      </c>
      <c r="AK321" s="23" t="str">
        <f t="shared" si="7"/>
        <v>Yes</v>
      </c>
    </row>
    <row r="322" spans="1:37" x14ac:dyDescent="0.2">
      <c r="A322" s="1" t="s">
        <v>75</v>
      </c>
      <c r="B322" s="1" t="s">
        <v>76</v>
      </c>
      <c r="C322" s="1">
        <v>14121</v>
      </c>
      <c r="D322" s="1">
        <v>9577017832</v>
      </c>
      <c r="E322" s="1" t="s">
        <v>393</v>
      </c>
      <c r="F322" s="12">
        <v>39830</v>
      </c>
      <c r="G322" s="13">
        <v>6</v>
      </c>
      <c r="H322" s="1">
        <v>1</v>
      </c>
      <c r="I322" s="14" t="str">
        <f t="array" ref="I322">INDEX('Language Codes'!B:B,MATCH(H322,'Language Codes'!A:A,0))</f>
        <v>Spanish</v>
      </c>
      <c r="J322" s="14" t="s">
        <v>65</v>
      </c>
      <c r="K322" s="15" t="str">
        <f t="array" ref="K322">IFERROR(INDEX('18-19 ELPAC Data'!C:C,MATCH(D322,'18-19 ELPAC Data'!B:B,0)),"")</f>
        <v/>
      </c>
      <c r="L322" s="16" t="str">
        <f t="shared" si="8"/>
        <v/>
      </c>
      <c r="M322" s="16">
        <f t="array" ref="M322">IFERROR(INDEX('18-19 ELPAC Data'!N:N,MATCH(D322,'18-19 ELPAC Data'!B:B,0)),"")</f>
        <v>0</v>
      </c>
      <c r="N322" s="16">
        <f t="array" ref="N322">IFERROR(INDEX('18-19 ELPAC Data'!Q:Q,MATCH(D322,'18-19 ELPAC Data'!B:B,0)),"")</f>
        <v>0</v>
      </c>
      <c r="O322" s="16" t="str">
        <f t="array" ref="O322">IFERROR(INDEX('18-19 ELPAC Data'!F:F,MATCH(D322,'18-19 ELPAC Data'!B:B,0)),"")</f>
        <v/>
      </c>
      <c r="P322" s="16" t="str">
        <f t="array" ref="P322">IFERROR(INDEX('18-19 ELPAC Data'!H:H,MATCH(D322,'18-19 ELPAC Data'!B:B,0)),"")</f>
        <v/>
      </c>
      <c r="Q322" s="16" t="str">
        <f t="array" ref="Q322">IFERROR(INDEX('18-19 ELPAC Data'!J:J,MATCH(D322,'18-19 ELPAC Data'!B:B,0)),"")</f>
        <v/>
      </c>
      <c r="R322" s="16" t="str">
        <f t="array" ref="R322">IFERROR(INDEX('18-19 ELPAC Data'!L:L,MATCH(D322,'18-19 ELPAC Data'!B:B,0)),"")</f>
        <v/>
      </c>
      <c r="S322" s="16" t="s">
        <v>65</v>
      </c>
      <c r="T322" s="17" t="str">
        <f t="shared" si="0"/>
        <v>Fall 20-21</v>
      </c>
      <c r="U322" s="24">
        <v>196</v>
      </c>
      <c r="V322" s="19" t="str">
        <f t="shared" si="1"/>
        <v>No</v>
      </c>
      <c r="W322" s="19" t="str">
        <f t="shared" si="2"/>
        <v>No</v>
      </c>
      <c r="X322" s="20" t="str">
        <f t="shared" si="3"/>
        <v>No</v>
      </c>
      <c r="Y322" s="21" t="str">
        <f t="array" ref="Y322">IF(OR(ISBLANK(Z322),Z322="N/A"),"",INDEX('ICA 20-21 ELA'!D:D,MATCH(D322,'ICA 20-21 ELA'!A:A,0)))</f>
        <v/>
      </c>
      <c r="Z322" s="21" t="s">
        <v>66</v>
      </c>
      <c r="AA322" s="21" t="s">
        <v>66</v>
      </c>
      <c r="AB322" s="16" t="str">
        <f t="shared" si="4"/>
        <v>No</v>
      </c>
      <c r="AC322" s="22" t="str">
        <f t="shared" si="5"/>
        <v>No</v>
      </c>
      <c r="AD322" s="19" t="str">
        <f t="array" ref="AD322">IF(ISBLANK(AE322),"",INDEX(WPAData!F:F,MATCH(C322,WPAData!A:A,0)))</f>
        <v/>
      </c>
      <c r="AE322" s="19"/>
      <c r="AF322" s="19" t="str">
        <f t="shared" si="6"/>
        <v>No</v>
      </c>
      <c r="AG322" s="15" t="str">
        <f t="array" ref="AG322">IFERROR(INDEX(LastEngGrade!G:G,MATCH(D322,LastEngGrade!A:A,0)),"")</f>
        <v>F+</v>
      </c>
      <c r="AH322" s="16" t="str">
        <f t="array" ref="AH322">IFERROR(INDEX(LastEngGrade!C:C,MATCH(D322,LastEngGrade!A:A,0)),"")</f>
        <v>Humanities 6</v>
      </c>
      <c r="AI322" s="22" t="str">
        <f t="array" ref="AI322">IFERROR(INDEX(LastEngGrade!F:F,MATCH(D322,LastEngGrade!A:A,0)),"")</f>
        <v>Q1</v>
      </c>
      <c r="AJ322" s="23">
        <f t="array" ref="AJ322">IFERROR(INDEX(CurrentYearGPA!C:C,MATCH(D322,CurrentYearGPA!B:B,0)),"")</f>
        <v>2.33</v>
      </c>
      <c r="AK322" s="23" t="str">
        <f t="shared" si="7"/>
        <v>No</v>
      </c>
    </row>
    <row r="323" spans="1:37" x14ac:dyDescent="0.2">
      <c r="A323" s="1" t="s">
        <v>68</v>
      </c>
      <c r="B323" s="1" t="s">
        <v>69</v>
      </c>
      <c r="C323" s="1">
        <v>90387</v>
      </c>
      <c r="D323" s="1">
        <v>8192365648</v>
      </c>
      <c r="E323" s="1" t="s">
        <v>394</v>
      </c>
      <c r="F323" s="12">
        <v>38552</v>
      </c>
      <c r="G323" s="13">
        <v>10</v>
      </c>
      <c r="H323" s="1">
        <v>1</v>
      </c>
      <c r="I323" s="14" t="str">
        <f t="array" ref="I323">INDEX('Language Codes'!B:B,MATCH(H323,'Language Codes'!A:A,0))</f>
        <v>Spanish</v>
      </c>
      <c r="J323" s="14" t="s">
        <v>65</v>
      </c>
      <c r="K323" s="15">
        <f t="array" ref="K323">IFERROR(INDEX('18-19 ELPAC Data'!C:C,MATCH(D323,'18-19 ELPAC Data'!B:B,0)),"")</f>
        <v>3</v>
      </c>
      <c r="L323" s="16" t="str">
        <f t="shared" si="8"/>
        <v>Spring 2019</v>
      </c>
      <c r="M323" s="16">
        <f t="array" ref="M323">IFERROR(INDEX('18-19 ELPAC Data'!N:N,MATCH(D323,'18-19 ELPAC Data'!B:B,0)),"")</f>
        <v>4</v>
      </c>
      <c r="N323" s="16">
        <f t="array" ref="N323">IFERROR(INDEX('18-19 ELPAC Data'!Q:Q,MATCH(D323,'18-19 ELPAC Data'!B:B,0)),"")</f>
        <v>2</v>
      </c>
      <c r="O323" s="16">
        <f t="array" ref="O323">IFERROR(INDEX('18-19 ELPAC Data'!F:F,MATCH(D323,'18-19 ELPAC Data'!B:B,0)),"")</f>
        <v>2</v>
      </c>
      <c r="P323" s="16">
        <f t="array" ref="P323">IFERROR(INDEX('18-19 ELPAC Data'!H:H,MATCH(D323,'18-19 ELPAC Data'!B:B,0)),"")</f>
        <v>3</v>
      </c>
      <c r="Q323" s="16">
        <f t="array" ref="Q323">IFERROR(INDEX('18-19 ELPAC Data'!J:J,MATCH(D323,'18-19 ELPAC Data'!B:B,0)),"")</f>
        <v>1</v>
      </c>
      <c r="R323" s="16">
        <f t="array" ref="R323">IFERROR(INDEX('18-19 ELPAC Data'!L:L,MATCH(D323,'18-19 ELPAC Data'!B:B,0)),"")</f>
        <v>2</v>
      </c>
      <c r="S323" s="16" t="s">
        <v>65</v>
      </c>
      <c r="T323" s="17" t="str">
        <f t="shared" si="0"/>
        <v/>
      </c>
      <c r="U323" s="24" t="s">
        <v>66</v>
      </c>
      <c r="V323" s="19" t="str">
        <f t="shared" si="1"/>
        <v>No</v>
      </c>
      <c r="W323" s="19" t="str">
        <f t="shared" si="2"/>
        <v>No</v>
      </c>
      <c r="X323" s="20" t="str">
        <f t="shared" si="3"/>
        <v>No</v>
      </c>
      <c r="Y323" s="21" t="str">
        <f t="array" ref="Y323">IF(OR(ISBLANK(Z323),Z323="N/A"),"",INDEX('ICA 20-21 ELA'!D:D,MATCH(D323,'ICA 20-21 ELA'!A:A,0)))</f>
        <v/>
      </c>
      <c r="Z323" s="16"/>
      <c r="AA323" s="16"/>
      <c r="AB323" s="16" t="str">
        <f t="shared" si="4"/>
        <v>No</v>
      </c>
      <c r="AC323" s="22" t="str">
        <f t="shared" si="5"/>
        <v>No</v>
      </c>
      <c r="AD323" s="26">
        <f t="array" ref="AD323">IF(ISBLANK(AE323),"",INDEX(WPAData!F:F,MATCH(C323,WPAData!A:A,0)))</f>
        <v>44132</v>
      </c>
      <c r="AE323" s="24">
        <v>1</v>
      </c>
      <c r="AF323" s="19" t="str">
        <f t="shared" si="6"/>
        <v>No</v>
      </c>
      <c r="AG323" s="15" t="str">
        <f t="array" ref="AG323">IFERROR(INDEX(LastEngGrade!G:G,MATCH(D323,LastEngGrade!A:A,0)),"")</f>
        <v>C-</v>
      </c>
      <c r="AH323" s="16" t="str">
        <f t="array" ref="AH323">IFERROR(INDEX(LastEngGrade!C:C,MATCH(D323,LastEngGrade!A:A,0)),"")</f>
        <v>English II</v>
      </c>
      <c r="AI323" s="22" t="str">
        <f t="array" ref="AI323">IFERROR(INDEX(LastEngGrade!F:F,MATCH(D323,LastEngGrade!A:A,0)),"")</f>
        <v>P1</v>
      </c>
      <c r="AJ323" s="23">
        <f t="array" ref="AJ323">IFERROR(INDEX(CurrentYearGPA!C:C,MATCH(D323,CurrentYearGPA!B:B,0)),"")</f>
        <v>2.5</v>
      </c>
      <c r="AK323" s="23" t="str">
        <f t="shared" si="7"/>
        <v>No</v>
      </c>
    </row>
    <row r="324" spans="1:37" x14ac:dyDescent="0.2">
      <c r="A324" s="1" t="s">
        <v>75</v>
      </c>
      <c r="B324" s="1" t="s">
        <v>76</v>
      </c>
      <c r="C324" s="1">
        <v>13466</v>
      </c>
      <c r="D324" s="1">
        <v>7730404997</v>
      </c>
      <c r="E324" s="1" t="s">
        <v>395</v>
      </c>
      <c r="F324" s="12">
        <v>39558</v>
      </c>
      <c r="G324" s="13">
        <v>7</v>
      </c>
      <c r="H324" s="1">
        <v>1</v>
      </c>
      <c r="I324" s="14" t="str">
        <f t="array" ref="I324">INDEX('Language Codes'!B:B,MATCH(H324,'Language Codes'!A:A,0))</f>
        <v>Spanish</v>
      </c>
      <c r="J324" s="14" t="s">
        <v>65</v>
      </c>
      <c r="K324" s="15">
        <f t="array" ref="K324">IFERROR(INDEX('18-19 ELPAC Data'!C:C,MATCH(D324,'18-19 ELPAC Data'!B:B,0)),"")</f>
        <v>3</v>
      </c>
      <c r="L324" s="16" t="str">
        <f t="shared" si="8"/>
        <v>Spring 2019</v>
      </c>
      <c r="M324" s="16">
        <f t="array" ref="M324">IFERROR(INDEX('18-19 ELPAC Data'!N:N,MATCH(D324,'18-19 ELPAC Data'!B:B,0)),"")</f>
        <v>4</v>
      </c>
      <c r="N324" s="16">
        <f t="array" ref="N324">IFERROR(INDEX('18-19 ELPAC Data'!Q:Q,MATCH(D324,'18-19 ELPAC Data'!B:B,0)),"")</f>
        <v>2</v>
      </c>
      <c r="O324" s="16">
        <f t="array" ref="O324">IFERROR(INDEX('18-19 ELPAC Data'!F:F,MATCH(D324,'18-19 ELPAC Data'!B:B,0)),"")</f>
        <v>2</v>
      </c>
      <c r="P324" s="16">
        <f t="array" ref="P324">IFERROR(INDEX('18-19 ELPAC Data'!H:H,MATCH(D324,'18-19 ELPAC Data'!B:B,0)),"")</f>
        <v>3</v>
      </c>
      <c r="Q324" s="16">
        <f t="array" ref="Q324">IFERROR(INDEX('18-19 ELPAC Data'!J:J,MATCH(D324,'18-19 ELPAC Data'!B:B,0)),"")</f>
        <v>2</v>
      </c>
      <c r="R324" s="16">
        <f t="array" ref="R324">IFERROR(INDEX('18-19 ELPAC Data'!L:L,MATCH(D324,'18-19 ELPAC Data'!B:B,0)),"")</f>
        <v>2</v>
      </c>
      <c r="S324" s="16" t="s">
        <v>65</v>
      </c>
      <c r="T324" s="17" t="str">
        <f t="shared" si="0"/>
        <v>Fall 20-21</v>
      </c>
      <c r="U324" s="24">
        <v>204</v>
      </c>
      <c r="V324" s="19" t="str">
        <f t="shared" si="1"/>
        <v>No</v>
      </c>
      <c r="W324" s="19" t="str">
        <f t="shared" si="2"/>
        <v>No</v>
      </c>
      <c r="X324" s="20" t="str">
        <f t="shared" si="3"/>
        <v>No</v>
      </c>
      <c r="Y324" s="21" t="str">
        <f t="array" ref="Y324">IF(OR(ISBLANK(Z324),Z324="N/A"),"",INDEX('ICA 20-21 ELA'!D:D,MATCH(D324,'ICA 20-21 ELA'!A:A,0)))</f>
        <v/>
      </c>
      <c r="Z324" s="21" t="s">
        <v>66</v>
      </c>
      <c r="AA324" s="21" t="s">
        <v>66</v>
      </c>
      <c r="AB324" s="16" t="str">
        <f t="shared" si="4"/>
        <v>No</v>
      </c>
      <c r="AC324" s="22" t="str">
        <f t="shared" si="5"/>
        <v>No</v>
      </c>
      <c r="AD324" s="19" t="str">
        <f t="array" ref="AD324">IF(ISBLANK(AE324),"",INDEX(WPAData!F:F,MATCH(C324,WPAData!A:A,0)))</f>
        <v/>
      </c>
      <c r="AE324" s="19"/>
      <c r="AF324" s="19" t="str">
        <f t="shared" si="6"/>
        <v>No</v>
      </c>
      <c r="AG324" s="15" t="str">
        <f t="array" ref="AG324">IFERROR(INDEX(LastEngGrade!G:G,MATCH(D324,LastEngGrade!A:A,0)),"")</f>
        <v>F</v>
      </c>
      <c r="AH324" s="16" t="str">
        <f t="array" ref="AH324">IFERROR(INDEX(LastEngGrade!C:C,MATCH(D324,LastEngGrade!A:A,0)),"")</f>
        <v>Humanities 7</v>
      </c>
      <c r="AI324" s="22" t="str">
        <f t="array" ref="AI324">IFERROR(INDEX(LastEngGrade!F:F,MATCH(D324,LastEngGrade!A:A,0)),"")</f>
        <v>Q1</v>
      </c>
      <c r="AJ324" s="23">
        <f t="array" ref="AJ324">IFERROR(INDEX(CurrentYearGPA!C:C,MATCH(D324,CurrentYearGPA!B:B,0)),"")</f>
        <v>1.33</v>
      </c>
      <c r="AK324" s="23" t="str">
        <f t="shared" si="7"/>
        <v>No</v>
      </c>
    </row>
    <row r="325" spans="1:37" x14ac:dyDescent="0.2">
      <c r="A325" s="1" t="s">
        <v>62</v>
      </c>
      <c r="B325" s="1" t="s">
        <v>63</v>
      </c>
      <c r="C325" s="1">
        <v>13398</v>
      </c>
      <c r="D325" s="1">
        <v>9052949283</v>
      </c>
      <c r="E325" s="1" t="s">
        <v>396</v>
      </c>
      <c r="F325" s="27">
        <v>39737</v>
      </c>
      <c r="G325" s="13">
        <v>6</v>
      </c>
      <c r="H325" s="1">
        <v>1</v>
      </c>
      <c r="I325" s="14" t="str">
        <f t="array" ref="I325">INDEX('Language Codes'!B:B,MATCH(H325,'Language Codes'!A:A,0))</f>
        <v>Spanish</v>
      </c>
      <c r="J325" s="14" t="s">
        <v>65</v>
      </c>
      <c r="K325" s="15" t="str">
        <f t="array" ref="K325">IFERROR(INDEX('18-19 ELPAC Data'!C:C,MATCH(D325,'18-19 ELPAC Data'!B:B,0)),"")</f>
        <v/>
      </c>
      <c r="L325" s="16" t="str">
        <f t="shared" si="8"/>
        <v/>
      </c>
      <c r="M325" s="16">
        <f t="array" ref="M325">IFERROR(INDEX('18-19 ELPAC Data'!N:N,MATCH(D325,'18-19 ELPAC Data'!B:B,0)),"")</f>
        <v>0</v>
      </c>
      <c r="N325" s="16">
        <f t="array" ref="N325">IFERROR(INDEX('18-19 ELPAC Data'!Q:Q,MATCH(D325,'18-19 ELPAC Data'!B:B,0)),"")</f>
        <v>0</v>
      </c>
      <c r="O325" s="16" t="str">
        <f t="array" ref="O325">IFERROR(INDEX('18-19 ELPAC Data'!F:F,MATCH(D325,'18-19 ELPAC Data'!B:B,0)),"")</f>
        <v/>
      </c>
      <c r="P325" s="16" t="str">
        <f t="array" ref="P325">IFERROR(INDEX('18-19 ELPAC Data'!H:H,MATCH(D325,'18-19 ELPAC Data'!B:B,0)),"")</f>
        <v/>
      </c>
      <c r="Q325" s="16" t="str">
        <f t="array" ref="Q325">IFERROR(INDEX('18-19 ELPAC Data'!J:J,MATCH(D325,'18-19 ELPAC Data'!B:B,0)),"")</f>
        <v/>
      </c>
      <c r="R325" s="16" t="str">
        <f t="array" ref="R325">IFERROR(INDEX('18-19 ELPAC Data'!L:L,MATCH(D325,'18-19 ELPAC Data'!B:B,0)),"")</f>
        <v/>
      </c>
      <c r="S325" s="16" t="s">
        <v>65</v>
      </c>
      <c r="T325" s="17" t="str">
        <f t="shared" si="0"/>
        <v>Fall 20-21</v>
      </c>
      <c r="U325" s="24">
        <v>199</v>
      </c>
      <c r="V325" s="19" t="str">
        <f t="shared" si="1"/>
        <v>No</v>
      </c>
      <c r="W325" s="19" t="str">
        <f t="shared" si="2"/>
        <v>No</v>
      </c>
      <c r="X325" s="20" t="str">
        <f t="shared" si="3"/>
        <v>No</v>
      </c>
      <c r="Y325" s="21" t="str">
        <f t="array" ref="Y325">IF(OR(ISBLANK(Z325),Z325="N/A"),"",INDEX('ICA 20-21 ELA'!D:D,MATCH(D325,'ICA 20-21 ELA'!A:A,0)))</f>
        <v/>
      </c>
      <c r="Z325" s="21" t="s">
        <v>66</v>
      </c>
      <c r="AA325" s="21" t="s">
        <v>66</v>
      </c>
      <c r="AB325" s="16" t="str">
        <f t="shared" si="4"/>
        <v>No</v>
      </c>
      <c r="AC325" s="22" t="str">
        <f t="shared" si="5"/>
        <v>No</v>
      </c>
      <c r="AD325" s="19" t="str">
        <f t="array" ref="AD325">IF(ISBLANK(AE325),"",INDEX(WPAData!F:F,MATCH(C325,WPAData!A:A,0)))</f>
        <v/>
      </c>
      <c r="AE325" s="19"/>
      <c r="AF325" s="19" t="str">
        <f t="shared" si="6"/>
        <v>No</v>
      </c>
      <c r="AG325" s="15" t="str">
        <f t="array" ref="AG325">IFERROR(INDEX(LastEngGrade!G:G,MATCH(D325,LastEngGrade!A:A,0)),"")</f>
        <v>A-</v>
      </c>
      <c r="AH325" s="16" t="str">
        <f t="array" ref="AH325">IFERROR(INDEX(LastEngGrade!C:C,MATCH(D325,LastEngGrade!A:A,0)),"")</f>
        <v>Humanities 6</v>
      </c>
      <c r="AI325" s="22" t="str">
        <f t="array" ref="AI325">IFERROR(INDEX(LastEngGrade!F:F,MATCH(D325,LastEngGrade!A:A,0)),"")</f>
        <v>Q1</v>
      </c>
      <c r="AJ325" s="23">
        <f t="array" ref="AJ325">IFERROR(INDEX(CurrentYearGPA!C:C,MATCH(D325,CurrentYearGPA!B:B,0)),"")</f>
        <v>3.67</v>
      </c>
      <c r="AK325" s="23" t="str">
        <f t="shared" si="7"/>
        <v>No</v>
      </c>
    </row>
    <row r="326" spans="1:37" x14ac:dyDescent="0.2">
      <c r="A326" s="1" t="s">
        <v>68</v>
      </c>
      <c r="B326" s="1" t="s">
        <v>69</v>
      </c>
      <c r="C326" s="1">
        <v>12590</v>
      </c>
      <c r="D326" s="1">
        <v>9374225850</v>
      </c>
      <c r="E326" s="1" t="s">
        <v>397</v>
      </c>
      <c r="F326" s="12">
        <v>38622</v>
      </c>
      <c r="G326" s="13">
        <v>10</v>
      </c>
      <c r="H326" s="1">
        <v>1</v>
      </c>
      <c r="I326" s="14" t="str">
        <f t="array" ref="I326">INDEX('Language Codes'!B:B,MATCH(H326,'Language Codes'!A:A,0))</f>
        <v>Spanish</v>
      </c>
      <c r="J326" s="14" t="s">
        <v>65</v>
      </c>
      <c r="K326" s="15">
        <f t="array" ref="K326">IFERROR(INDEX('18-19 ELPAC Data'!C:C,MATCH(D326,'18-19 ELPAC Data'!B:B,0)),"")</f>
        <v>2</v>
      </c>
      <c r="L326" s="16" t="str">
        <f t="shared" si="8"/>
        <v>Spring 2019</v>
      </c>
      <c r="M326" s="16">
        <f t="array" ref="M326">IFERROR(INDEX('18-19 ELPAC Data'!N:N,MATCH(D326,'18-19 ELPAC Data'!B:B,0)),"")</f>
        <v>3</v>
      </c>
      <c r="N326" s="16">
        <f t="array" ref="N326">IFERROR(INDEX('18-19 ELPAC Data'!Q:Q,MATCH(D326,'18-19 ELPAC Data'!B:B,0)),"")</f>
        <v>1</v>
      </c>
      <c r="O326" s="16">
        <f t="array" ref="O326">IFERROR(INDEX('18-19 ELPAC Data'!F:F,MATCH(D326,'18-19 ELPAC Data'!B:B,0)),"")</f>
        <v>2</v>
      </c>
      <c r="P326" s="16">
        <f t="array" ref="P326">IFERROR(INDEX('18-19 ELPAC Data'!H:H,MATCH(D326,'18-19 ELPAC Data'!B:B,0)),"")</f>
        <v>3</v>
      </c>
      <c r="Q326" s="16">
        <f t="array" ref="Q326">IFERROR(INDEX('18-19 ELPAC Data'!J:J,MATCH(D326,'18-19 ELPAC Data'!B:B,0)),"")</f>
        <v>1</v>
      </c>
      <c r="R326" s="16">
        <f t="array" ref="R326">IFERROR(INDEX('18-19 ELPAC Data'!L:L,MATCH(D326,'18-19 ELPAC Data'!B:B,0)),"")</f>
        <v>1</v>
      </c>
      <c r="S326" s="16" t="s">
        <v>65</v>
      </c>
      <c r="T326" s="17" t="str">
        <f t="shared" si="0"/>
        <v/>
      </c>
      <c r="U326" s="24" t="s">
        <v>66</v>
      </c>
      <c r="V326" s="19" t="str">
        <f t="shared" si="1"/>
        <v>No</v>
      </c>
      <c r="W326" s="19" t="str">
        <f t="shared" si="2"/>
        <v>No</v>
      </c>
      <c r="X326" s="20" t="str">
        <f t="shared" si="3"/>
        <v>No</v>
      </c>
      <c r="Y326" s="25">
        <f t="array" ref="Y326">IF(OR(ISBLANK(Z326),Z326="N/A"),"",INDEX('ICA 20-21 ELA'!D:D,MATCH(D326,'ICA 20-21 ELA'!A:A,0)))</f>
        <v>44097</v>
      </c>
      <c r="Z326" s="21">
        <v>2419</v>
      </c>
      <c r="AA326" s="21">
        <v>-152</v>
      </c>
      <c r="AB326" s="16" t="str">
        <f t="shared" si="4"/>
        <v>No</v>
      </c>
      <c r="AC326" s="22" t="str">
        <f t="shared" si="5"/>
        <v>No</v>
      </c>
      <c r="AD326" s="26">
        <f t="array" ref="AD326">IF(ISBLANK(AE326),"",INDEX(WPAData!F:F,MATCH(C326,WPAData!A:A,0)))</f>
        <v>44125</v>
      </c>
      <c r="AE326" s="24">
        <v>2</v>
      </c>
      <c r="AF326" s="19" t="str">
        <f t="shared" si="6"/>
        <v>No</v>
      </c>
      <c r="AG326" s="15" t="str">
        <f t="array" ref="AG326">IFERROR(INDEX(LastEngGrade!G:G,MATCH(D326,LastEngGrade!A:A,0)),"")</f>
        <v>C-</v>
      </c>
      <c r="AH326" s="16" t="str">
        <f t="array" ref="AH326">IFERROR(INDEX(LastEngGrade!C:C,MATCH(D326,LastEngGrade!A:A,0)),"")</f>
        <v>English II</v>
      </c>
      <c r="AI326" s="22" t="str">
        <f t="array" ref="AI326">IFERROR(INDEX(LastEngGrade!F:F,MATCH(D326,LastEngGrade!A:A,0)),"")</f>
        <v>P1</v>
      </c>
      <c r="AJ326" s="23">
        <f t="array" ref="AJ326">IFERROR(INDEX(CurrentYearGPA!C:C,MATCH(D326,CurrentYearGPA!B:B,0)),"")</f>
        <v>2.75</v>
      </c>
      <c r="AK326" s="23" t="str">
        <f t="shared" si="7"/>
        <v>No</v>
      </c>
    </row>
    <row r="327" spans="1:37" x14ac:dyDescent="0.2">
      <c r="A327" s="1" t="s">
        <v>71</v>
      </c>
      <c r="B327" s="1" t="s">
        <v>72</v>
      </c>
      <c r="C327" s="1">
        <v>12492</v>
      </c>
      <c r="D327" s="1">
        <v>8958431766</v>
      </c>
      <c r="E327" s="1" t="s">
        <v>398</v>
      </c>
      <c r="F327" s="27">
        <v>39031</v>
      </c>
      <c r="G327" s="13">
        <v>9</v>
      </c>
      <c r="H327" s="1">
        <v>1</v>
      </c>
      <c r="I327" s="14" t="str">
        <f t="array" ref="I327">INDEX('Language Codes'!B:B,MATCH(H327,'Language Codes'!A:A,0))</f>
        <v>Spanish</v>
      </c>
      <c r="J327" s="14" t="s">
        <v>78</v>
      </c>
      <c r="K327" s="15">
        <f t="array" ref="K327">IFERROR(INDEX('18-19 ELPAC Data'!C:C,MATCH(D327,'18-19 ELPAC Data'!B:B,0)),"")</f>
        <v>1</v>
      </c>
      <c r="L327" s="16" t="str">
        <f t="shared" si="8"/>
        <v>Spring 2019</v>
      </c>
      <c r="M327" s="16">
        <f t="array" ref="M327">IFERROR(INDEX('18-19 ELPAC Data'!N:N,MATCH(D327,'18-19 ELPAC Data'!B:B,0)),"")</f>
        <v>2</v>
      </c>
      <c r="N327" s="16">
        <f t="array" ref="N327">IFERROR(INDEX('18-19 ELPAC Data'!Q:Q,MATCH(D327,'18-19 ELPAC Data'!B:B,0)),"")</f>
        <v>1</v>
      </c>
      <c r="O327" s="16">
        <f t="array" ref="O327">IFERROR(INDEX('18-19 ELPAC Data'!F:F,MATCH(D327,'18-19 ELPAC Data'!B:B,0)),"")</f>
        <v>2</v>
      </c>
      <c r="P327" s="16">
        <f t="array" ref="P327">IFERROR(INDEX('18-19 ELPAC Data'!H:H,MATCH(D327,'18-19 ELPAC Data'!B:B,0)),"")</f>
        <v>1</v>
      </c>
      <c r="Q327" s="16">
        <f t="array" ref="Q327">IFERROR(INDEX('18-19 ELPAC Data'!J:J,MATCH(D327,'18-19 ELPAC Data'!B:B,0)),"")</f>
        <v>1</v>
      </c>
      <c r="R327" s="16">
        <f t="array" ref="R327">IFERROR(INDEX('18-19 ELPAC Data'!L:L,MATCH(D327,'18-19 ELPAC Data'!B:B,0)),"")</f>
        <v>1</v>
      </c>
      <c r="S327" s="16" t="s">
        <v>65</v>
      </c>
      <c r="T327" s="17" t="str">
        <f t="shared" si="0"/>
        <v/>
      </c>
      <c r="U327" s="24" t="s">
        <v>66</v>
      </c>
      <c r="V327" s="19" t="str">
        <f t="shared" si="1"/>
        <v>No</v>
      </c>
      <c r="W327" s="19" t="str">
        <f t="shared" si="2"/>
        <v>No</v>
      </c>
      <c r="X327" s="20" t="str">
        <f t="shared" si="3"/>
        <v>No</v>
      </c>
      <c r="Y327" s="25">
        <f t="array" ref="Y327">IF(OR(ISBLANK(Z327),Z327="N/A"),"",INDEX('ICA 20-21 ELA'!D:D,MATCH(D327,'ICA 20-21 ELA'!A:A,0)))</f>
        <v>44084</v>
      </c>
      <c r="Z327" s="21">
        <v>2413</v>
      </c>
      <c r="AA327" s="21">
        <v>-154</v>
      </c>
      <c r="AB327" s="16" t="str">
        <f t="shared" si="4"/>
        <v>No</v>
      </c>
      <c r="AC327" s="22" t="str">
        <f t="shared" si="5"/>
        <v>No</v>
      </c>
      <c r="AD327" s="26">
        <f t="array" ref="AD327">IF(ISBLANK(AE327),"",INDEX(WPAData!F:F,MATCH(C327,WPAData!A:A,0)))</f>
        <v>44123</v>
      </c>
      <c r="AE327" s="24">
        <v>1</v>
      </c>
      <c r="AF327" s="19" t="str">
        <f t="shared" si="6"/>
        <v>No</v>
      </c>
      <c r="AG327" s="15" t="str">
        <f t="array" ref="AG327">IFERROR(INDEX(LastEngGrade!G:G,MATCH(D327,LastEngGrade!A:A,0)),"")</f>
        <v>B</v>
      </c>
      <c r="AH327" s="16" t="str">
        <f t="array" ref="AH327">IFERROR(INDEX(LastEngGrade!C:C,MATCH(D327,LastEngGrade!A:A,0)),"")</f>
        <v>English I</v>
      </c>
      <c r="AI327" s="22" t="str">
        <f t="array" ref="AI327">IFERROR(INDEX(LastEngGrade!F:F,MATCH(D327,LastEngGrade!A:A,0)),"")</f>
        <v>Q1</v>
      </c>
      <c r="AJ327" s="23">
        <f t="array" ref="AJ327">IFERROR(INDEX(CurrentYearGPA!C:C,MATCH(D327,CurrentYearGPA!B:B,0)),"")</f>
        <v>2.1</v>
      </c>
      <c r="AK327" s="23" t="str">
        <f t="shared" si="7"/>
        <v>No</v>
      </c>
    </row>
    <row r="328" spans="1:37" x14ac:dyDescent="0.2">
      <c r="A328" s="1" t="s">
        <v>68</v>
      </c>
      <c r="B328" s="1" t="s">
        <v>69</v>
      </c>
      <c r="C328" s="1">
        <v>92308</v>
      </c>
      <c r="D328" s="1">
        <v>3175966247</v>
      </c>
      <c r="E328" s="1" t="s">
        <v>399</v>
      </c>
      <c r="F328" s="27">
        <v>37609</v>
      </c>
      <c r="G328" s="13">
        <v>11</v>
      </c>
      <c r="H328" s="1">
        <v>1</v>
      </c>
      <c r="I328" s="14" t="str">
        <f t="array" ref="I328">INDEX('Language Codes'!B:B,MATCH(H328,'Language Codes'!A:A,0))</f>
        <v>Spanish</v>
      </c>
      <c r="J328" s="14" t="s">
        <v>78</v>
      </c>
      <c r="K328" s="15">
        <f t="array" ref="K328">IFERROR(INDEX('18-19 ELPAC Data'!C:C,MATCH(D328,'18-19 ELPAC Data'!B:B,0)),"")</f>
        <v>3</v>
      </c>
      <c r="L328" s="16" t="str">
        <f t="shared" si="8"/>
        <v>Spring 2019</v>
      </c>
      <c r="M328" s="16">
        <f t="array" ref="M328">IFERROR(INDEX('18-19 ELPAC Data'!N:N,MATCH(D328,'18-19 ELPAC Data'!B:B,0)),"")</f>
        <v>4</v>
      </c>
      <c r="N328" s="16">
        <f t="array" ref="N328">IFERROR(INDEX('18-19 ELPAC Data'!Q:Q,MATCH(D328,'18-19 ELPAC Data'!B:B,0)),"")</f>
        <v>2</v>
      </c>
      <c r="O328" s="16">
        <f t="array" ref="O328">IFERROR(INDEX('18-19 ELPAC Data'!F:F,MATCH(D328,'18-19 ELPAC Data'!B:B,0)),"")</f>
        <v>3</v>
      </c>
      <c r="P328" s="16">
        <f t="array" ref="P328">IFERROR(INDEX('18-19 ELPAC Data'!H:H,MATCH(D328,'18-19 ELPAC Data'!B:B,0)),"")</f>
        <v>3</v>
      </c>
      <c r="Q328" s="16">
        <f t="array" ref="Q328">IFERROR(INDEX('18-19 ELPAC Data'!J:J,MATCH(D328,'18-19 ELPAC Data'!B:B,0)),"")</f>
        <v>2</v>
      </c>
      <c r="R328" s="16">
        <f t="array" ref="R328">IFERROR(INDEX('18-19 ELPAC Data'!L:L,MATCH(D328,'18-19 ELPAC Data'!B:B,0)),"")</f>
        <v>2</v>
      </c>
      <c r="S328" s="16" t="s">
        <v>65</v>
      </c>
      <c r="T328" s="17" t="str">
        <f t="shared" si="0"/>
        <v/>
      </c>
      <c r="U328" s="24" t="s">
        <v>66</v>
      </c>
      <c r="V328" s="19" t="str">
        <f t="shared" si="1"/>
        <v>No</v>
      </c>
      <c r="W328" s="19" t="str">
        <f t="shared" si="2"/>
        <v>No</v>
      </c>
      <c r="X328" s="20" t="str">
        <f t="shared" si="3"/>
        <v>No</v>
      </c>
      <c r="Y328" s="25">
        <f t="array" ref="Y328">IF(OR(ISBLANK(Z328),Z328="N/A"),"",INDEX('ICA 20-21 ELA'!D:D,MATCH(D328,'ICA 20-21 ELA'!A:A,0)))</f>
        <v>44088</v>
      </c>
      <c r="Z328" s="21">
        <v>2410</v>
      </c>
      <c r="AA328" s="21">
        <v>-167</v>
      </c>
      <c r="AB328" s="16" t="str">
        <f t="shared" si="4"/>
        <v>No</v>
      </c>
      <c r="AC328" s="22" t="str">
        <f t="shared" si="5"/>
        <v>No</v>
      </c>
      <c r="AD328" s="19" t="str">
        <f t="array" ref="AD328">IF(ISBLANK(AE328),"",INDEX(WPAData!F:F,MATCH(C328,WPAData!A:A,0)))</f>
        <v/>
      </c>
      <c r="AE328" s="19"/>
      <c r="AF328" s="19" t="str">
        <f t="shared" si="6"/>
        <v>No</v>
      </c>
      <c r="AG328" s="15" t="str">
        <f t="array" ref="AG328">IFERROR(INDEX(LastEngGrade!G:G,MATCH(D328,LastEngGrade!A:A,0)),"")</f>
        <v>F</v>
      </c>
      <c r="AH328" s="16" t="str">
        <f t="array" ref="AH328">IFERROR(INDEX(LastEngGrade!C:C,MATCH(D328,LastEngGrade!A:A,0)),"")</f>
        <v>English III</v>
      </c>
      <c r="AI328" s="22" t="str">
        <f t="array" ref="AI328">IFERROR(INDEX(LastEngGrade!F:F,MATCH(D328,LastEngGrade!A:A,0)),"")</f>
        <v>P1</v>
      </c>
      <c r="AJ328" s="23">
        <f t="array" ref="AJ328">IFERROR(INDEX(CurrentYearGPA!C:C,MATCH(D328,CurrentYearGPA!B:B,0)),"")</f>
        <v>0.8</v>
      </c>
      <c r="AK328" s="23" t="str">
        <f t="shared" si="7"/>
        <v>No</v>
      </c>
    </row>
    <row r="329" spans="1:37" x14ac:dyDescent="0.2">
      <c r="A329" s="1" t="s">
        <v>71</v>
      </c>
      <c r="B329" s="1" t="s">
        <v>72</v>
      </c>
      <c r="C329" s="1">
        <v>12844</v>
      </c>
      <c r="D329" s="1">
        <v>2191295305</v>
      </c>
      <c r="E329" s="1" t="s">
        <v>400</v>
      </c>
      <c r="F329" s="12">
        <v>38132</v>
      </c>
      <c r="G329" s="13">
        <v>11</v>
      </c>
      <c r="H329" s="1">
        <v>1</v>
      </c>
      <c r="I329" s="14" t="str">
        <f t="array" ref="I329">INDEX('Language Codes'!B:B,MATCH(H329,'Language Codes'!A:A,0))</f>
        <v>Spanish</v>
      </c>
      <c r="J329" s="14" t="s">
        <v>78</v>
      </c>
      <c r="K329" s="15">
        <f t="array" ref="K329">IFERROR(INDEX('18-19 ELPAC Data'!C:C,MATCH(D329,'18-19 ELPAC Data'!B:B,0)),"")</f>
        <v>3</v>
      </c>
      <c r="L329" s="16" t="str">
        <f t="shared" si="8"/>
        <v>Spring 2019</v>
      </c>
      <c r="M329" s="16">
        <f t="array" ref="M329">IFERROR(INDEX('18-19 ELPAC Data'!N:N,MATCH(D329,'18-19 ELPAC Data'!B:B,0)),"")</f>
        <v>3</v>
      </c>
      <c r="N329" s="16">
        <f t="array" ref="N329">IFERROR(INDEX('18-19 ELPAC Data'!Q:Q,MATCH(D329,'18-19 ELPAC Data'!B:B,0)),"")</f>
        <v>2</v>
      </c>
      <c r="O329" s="16">
        <f t="array" ref="O329">IFERROR(INDEX('18-19 ELPAC Data'!F:F,MATCH(D329,'18-19 ELPAC Data'!B:B,0)),"")</f>
        <v>2</v>
      </c>
      <c r="P329" s="16">
        <f t="array" ref="P329">IFERROR(INDEX('18-19 ELPAC Data'!H:H,MATCH(D329,'18-19 ELPAC Data'!B:B,0)),"")</f>
        <v>3</v>
      </c>
      <c r="Q329" s="16">
        <f t="array" ref="Q329">IFERROR(INDEX('18-19 ELPAC Data'!J:J,MATCH(D329,'18-19 ELPAC Data'!B:B,0)),"")</f>
        <v>2</v>
      </c>
      <c r="R329" s="16">
        <f t="array" ref="R329">IFERROR(INDEX('18-19 ELPAC Data'!L:L,MATCH(D329,'18-19 ELPAC Data'!B:B,0)),"")</f>
        <v>2</v>
      </c>
      <c r="S329" s="16" t="s">
        <v>65</v>
      </c>
      <c r="T329" s="17" t="str">
        <f t="shared" si="0"/>
        <v/>
      </c>
      <c r="U329" s="24" t="s">
        <v>66</v>
      </c>
      <c r="V329" s="19" t="str">
        <f t="shared" si="1"/>
        <v>No</v>
      </c>
      <c r="W329" s="19" t="str">
        <f t="shared" si="2"/>
        <v>No</v>
      </c>
      <c r="X329" s="20" t="str">
        <f t="shared" si="3"/>
        <v>No</v>
      </c>
      <c r="Y329" s="21" t="str">
        <f t="array" ref="Y329">IF(OR(ISBLANK(Z329),Z329="N/A"),"",INDEX('ICA 20-21 ELA'!D:D,MATCH(D329,'ICA 20-21 ELA'!A:A,0)))</f>
        <v/>
      </c>
      <c r="Z329" s="16"/>
      <c r="AA329" s="16"/>
      <c r="AB329" s="16" t="str">
        <f t="shared" si="4"/>
        <v>No</v>
      </c>
      <c r="AC329" s="22" t="str">
        <f t="shared" si="5"/>
        <v>No</v>
      </c>
      <c r="AD329" s="19" t="str">
        <f t="array" ref="AD329">IF(ISBLANK(AE329),"",INDEX(WPAData!F:F,MATCH(C329,WPAData!A:A,0)))</f>
        <v/>
      </c>
      <c r="AE329" s="19"/>
      <c r="AF329" s="19" t="str">
        <f t="shared" si="6"/>
        <v>No</v>
      </c>
      <c r="AG329" s="15" t="str">
        <f t="array" ref="AG329">IFERROR(INDEX(LastEngGrade!G:G,MATCH(D329,LastEngGrade!A:A,0)),"")</f>
        <v>I</v>
      </c>
      <c r="AH329" s="16" t="str">
        <f t="array" ref="AH329">IFERROR(INDEX(LastEngGrade!C:C,MATCH(D329,LastEngGrade!A:A,0)),"")</f>
        <v>English III</v>
      </c>
      <c r="AI329" s="22" t="str">
        <f t="array" ref="AI329">IFERROR(INDEX(LastEngGrade!F:F,MATCH(D329,LastEngGrade!A:A,0)),"")</f>
        <v>Q1</v>
      </c>
      <c r="AJ329" s="23">
        <f t="array" ref="AJ329">IFERROR(INDEX(CurrentYearGPA!C:C,MATCH(D329,CurrentYearGPA!B:B,0)),"")</f>
        <v>0</v>
      </c>
      <c r="AK329" s="23" t="str">
        <f t="shared" si="7"/>
        <v>No</v>
      </c>
    </row>
    <row r="330" spans="1:37" x14ac:dyDescent="0.2">
      <c r="A330" s="1" t="s">
        <v>75</v>
      </c>
      <c r="B330" s="1" t="s">
        <v>76</v>
      </c>
      <c r="C330" s="1">
        <v>14154</v>
      </c>
      <c r="D330" s="1">
        <v>6352042105</v>
      </c>
      <c r="E330" s="1" t="s">
        <v>401</v>
      </c>
      <c r="F330" s="12">
        <v>39961</v>
      </c>
      <c r="G330" s="13">
        <v>6</v>
      </c>
      <c r="H330" s="1">
        <v>1</v>
      </c>
      <c r="I330" s="14" t="str">
        <f t="array" ref="I330">INDEX('Language Codes'!B:B,MATCH(H330,'Language Codes'!A:A,0))</f>
        <v>Spanish</v>
      </c>
      <c r="J330" s="14" t="s">
        <v>65</v>
      </c>
      <c r="K330" s="15" t="str">
        <f t="array" ref="K330">IFERROR(INDEX('18-19 ELPAC Data'!C:C,MATCH(D330,'18-19 ELPAC Data'!B:B,0)),"")</f>
        <v/>
      </c>
      <c r="L330" s="16" t="str">
        <f t="shared" si="8"/>
        <v/>
      </c>
      <c r="M330" s="16">
        <f t="array" ref="M330">IFERROR(INDEX('18-19 ELPAC Data'!N:N,MATCH(D330,'18-19 ELPAC Data'!B:B,0)),"")</f>
        <v>0</v>
      </c>
      <c r="N330" s="16">
        <f t="array" ref="N330">IFERROR(INDEX('18-19 ELPAC Data'!Q:Q,MATCH(D330,'18-19 ELPAC Data'!B:B,0)),"")</f>
        <v>0</v>
      </c>
      <c r="O330" s="16" t="str">
        <f t="array" ref="O330">IFERROR(INDEX('18-19 ELPAC Data'!F:F,MATCH(D330,'18-19 ELPAC Data'!B:B,0)),"")</f>
        <v/>
      </c>
      <c r="P330" s="16" t="str">
        <f t="array" ref="P330">IFERROR(INDEX('18-19 ELPAC Data'!H:H,MATCH(D330,'18-19 ELPAC Data'!B:B,0)),"")</f>
        <v/>
      </c>
      <c r="Q330" s="16" t="str">
        <f t="array" ref="Q330">IFERROR(INDEX('18-19 ELPAC Data'!J:J,MATCH(D330,'18-19 ELPAC Data'!B:B,0)),"")</f>
        <v/>
      </c>
      <c r="R330" s="16" t="str">
        <f t="array" ref="R330">IFERROR(INDEX('18-19 ELPAC Data'!L:L,MATCH(D330,'18-19 ELPAC Data'!B:B,0)),"")</f>
        <v/>
      </c>
      <c r="S330" s="16" t="s">
        <v>65</v>
      </c>
      <c r="T330" s="17" t="str">
        <f t="shared" si="0"/>
        <v>Fall 20-21</v>
      </c>
      <c r="U330" s="24">
        <v>202</v>
      </c>
      <c r="V330" s="19" t="str">
        <f t="shared" si="1"/>
        <v>No</v>
      </c>
      <c r="W330" s="19" t="str">
        <f t="shared" si="2"/>
        <v>No</v>
      </c>
      <c r="X330" s="20" t="str">
        <f t="shared" si="3"/>
        <v>No</v>
      </c>
      <c r="Y330" s="21" t="str">
        <f t="array" ref="Y330">IF(OR(ISBLANK(Z330),Z330="N/A"),"",INDEX('ICA 20-21 ELA'!D:D,MATCH(D330,'ICA 20-21 ELA'!A:A,0)))</f>
        <v/>
      </c>
      <c r="Z330" s="21" t="s">
        <v>66</v>
      </c>
      <c r="AA330" s="21" t="s">
        <v>66</v>
      </c>
      <c r="AB330" s="16" t="str">
        <f t="shared" si="4"/>
        <v>No</v>
      </c>
      <c r="AC330" s="22" t="str">
        <f t="shared" si="5"/>
        <v>No</v>
      </c>
      <c r="AD330" s="19" t="str">
        <f t="array" ref="AD330">IF(ISBLANK(AE330),"",INDEX(WPAData!F:F,MATCH(C330,WPAData!A:A,0)))</f>
        <v/>
      </c>
      <c r="AE330" s="19"/>
      <c r="AF330" s="19" t="str">
        <f t="shared" si="6"/>
        <v>No</v>
      </c>
      <c r="AG330" s="15" t="str">
        <f t="array" ref="AG330">IFERROR(INDEX(LastEngGrade!G:G,MATCH(D330,LastEngGrade!A:A,0)),"")</f>
        <v>B</v>
      </c>
      <c r="AH330" s="16" t="str">
        <f t="array" ref="AH330">IFERROR(INDEX(LastEngGrade!C:C,MATCH(D330,LastEngGrade!A:A,0)),"")</f>
        <v>Humanities 6</v>
      </c>
      <c r="AI330" s="22" t="str">
        <f t="array" ref="AI330">IFERROR(INDEX(LastEngGrade!F:F,MATCH(D330,LastEngGrade!A:A,0)),"")</f>
        <v>Q1</v>
      </c>
      <c r="AJ330" s="23">
        <f t="array" ref="AJ330">IFERROR(INDEX(CurrentYearGPA!C:C,MATCH(D330,CurrentYearGPA!B:B,0)),"")</f>
        <v>1.25</v>
      </c>
      <c r="AK330" s="23" t="str">
        <f t="shared" si="7"/>
        <v>No</v>
      </c>
    </row>
    <row r="331" spans="1:37" x14ac:dyDescent="0.2">
      <c r="A331" s="1" t="s">
        <v>75</v>
      </c>
      <c r="B331" s="1" t="s">
        <v>76</v>
      </c>
      <c r="C331" s="1">
        <v>13072</v>
      </c>
      <c r="D331" s="1">
        <v>2662507552</v>
      </c>
      <c r="E331" s="1" t="s">
        <v>402</v>
      </c>
      <c r="F331" s="27">
        <v>39381</v>
      </c>
      <c r="G331" s="13">
        <v>8</v>
      </c>
      <c r="H331" s="1">
        <v>1</v>
      </c>
      <c r="I331" s="14" t="str">
        <f t="array" ref="I331">INDEX('Language Codes'!B:B,MATCH(H331,'Language Codes'!A:A,0))</f>
        <v>Spanish</v>
      </c>
      <c r="J331" s="14" t="s">
        <v>65</v>
      </c>
      <c r="K331" s="15">
        <f t="array" ref="K331">IFERROR(INDEX('18-19 ELPAC Data'!C:C,MATCH(D331,'18-19 ELPAC Data'!B:B,0)),"")</f>
        <v>2</v>
      </c>
      <c r="L331" s="16" t="str">
        <f t="shared" si="8"/>
        <v>Spring 2019</v>
      </c>
      <c r="M331" s="16">
        <f t="array" ref="M331">IFERROR(INDEX('18-19 ELPAC Data'!N:N,MATCH(D331,'18-19 ELPAC Data'!B:B,0)),"")</f>
        <v>3</v>
      </c>
      <c r="N331" s="16">
        <f t="array" ref="N331">IFERROR(INDEX('18-19 ELPAC Data'!Q:Q,MATCH(D331,'18-19 ELPAC Data'!B:B,0)),"")</f>
        <v>2</v>
      </c>
      <c r="O331" s="16">
        <f t="array" ref="O331">IFERROR(INDEX('18-19 ELPAC Data'!F:F,MATCH(D331,'18-19 ELPAC Data'!B:B,0)),"")</f>
        <v>2</v>
      </c>
      <c r="P331" s="16">
        <f t="array" ref="P331">IFERROR(INDEX('18-19 ELPAC Data'!H:H,MATCH(D331,'18-19 ELPAC Data'!B:B,0)),"")</f>
        <v>2</v>
      </c>
      <c r="Q331" s="16">
        <f t="array" ref="Q331">IFERROR(INDEX('18-19 ELPAC Data'!J:J,MATCH(D331,'18-19 ELPAC Data'!B:B,0)),"")</f>
        <v>1</v>
      </c>
      <c r="R331" s="16">
        <f t="array" ref="R331">IFERROR(INDEX('18-19 ELPAC Data'!L:L,MATCH(D331,'18-19 ELPAC Data'!B:B,0)),"")</f>
        <v>2</v>
      </c>
      <c r="S331" s="16" t="s">
        <v>65</v>
      </c>
      <c r="T331" s="17" t="str">
        <f t="shared" si="0"/>
        <v>Fall 20-21</v>
      </c>
      <c r="U331" s="24">
        <v>204</v>
      </c>
      <c r="V331" s="19" t="str">
        <f t="shared" si="1"/>
        <v>No</v>
      </c>
      <c r="W331" s="19" t="str">
        <f t="shared" si="2"/>
        <v>No</v>
      </c>
      <c r="X331" s="20" t="str">
        <f t="shared" si="3"/>
        <v>No</v>
      </c>
      <c r="Y331" s="21" t="str">
        <f t="array" ref="Y331">IF(OR(ISBLANK(Z331),Z331="N/A"),"",INDEX('ICA 20-21 ELA'!D:D,MATCH(D331,'ICA 20-21 ELA'!A:A,0)))</f>
        <v/>
      </c>
      <c r="Z331" s="21" t="s">
        <v>66</v>
      </c>
      <c r="AA331" s="21" t="s">
        <v>66</v>
      </c>
      <c r="AB331" s="16" t="str">
        <f t="shared" si="4"/>
        <v>No</v>
      </c>
      <c r="AC331" s="22" t="str">
        <f t="shared" si="5"/>
        <v>No</v>
      </c>
      <c r="AD331" s="19" t="str">
        <f t="array" ref="AD331">IF(ISBLANK(AE331),"",INDEX(WPAData!F:F,MATCH(C331,WPAData!A:A,0)))</f>
        <v/>
      </c>
      <c r="AE331" s="19"/>
      <c r="AF331" s="19" t="str">
        <f t="shared" si="6"/>
        <v>No</v>
      </c>
      <c r="AG331" s="15" t="str">
        <f t="array" ref="AG331">IFERROR(INDEX(LastEngGrade!G:G,MATCH(D331,LastEngGrade!A:A,0)),"")</f>
        <v>B-</v>
      </c>
      <c r="AH331" s="16" t="str">
        <f t="array" ref="AH331">IFERROR(INDEX(LastEngGrade!C:C,MATCH(D331,LastEngGrade!A:A,0)),"")</f>
        <v>Humanities 8</v>
      </c>
      <c r="AI331" s="22" t="str">
        <f t="array" ref="AI331">IFERROR(INDEX(LastEngGrade!F:F,MATCH(D331,LastEngGrade!A:A,0)),"")</f>
        <v>Q1</v>
      </c>
      <c r="AJ331" s="23">
        <f t="array" ref="AJ331">IFERROR(INDEX(CurrentYearGPA!C:C,MATCH(D331,CurrentYearGPA!B:B,0)),"")</f>
        <v>3.33</v>
      </c>
      <c r="AK331" s="23" t="str">
        <f t="shared" si="7"/>
        <v>No</v>
      </c>
    </row>
    <row r="332" spans="1:37" x14ac:dyDescent="0.2">
      <c r="A332" s="1" t="s">
        <v>71</v>
      </c>
      <c r="B332" s="1" t="s">
        <v>72</v>
      </c>
      <c r="C332" s="1">
        <v>12262</v>
      </c>
      <c r="D332" s="1">
        <v>7615308082</v>
      </c>
      <c r="E332" s="1" t="s">
        <v>403</v>
      </c>
      <c r="F332" s="12">
        <v>38621</v>
      </c>
      <c r="G332" s="13">
        <v>10</v>
      </c>
      <c r="H332" s="1">
        <v>1</v>
      </c>
      <c r="I332" s="14" t="str">
        <f t="array" ref="I332">INDEX('Language Codes'!B:B,MATCH(H332,'Language Codes'!A:A,0))</f>
        <v>Spanish</v>
      </c>
      <c r="J332" s="14" t="s">
        <v>65</v>
      </c>
      <c r="K332" s="15">
        <f t="array" ref="K332">IFERROR(INDEX('18-19 ELPAC Data'!C:C,MATCH(D332,'18-19 ELPAC Data'!B:B,0)),"")</f>
        <v>4</v>
      </c>
      <c r="L332" s="16" t="str">
        <f t="shared" si="8"/>
        <v>Spring 2019</v>
      </c>
      <c r="M332" s="16">
        <f t="array" ref="M332">IFERROR(INDEX('18-19 ELPAC Data'!N:N,MATCH(D332,'18-19 ELPAC Data'!B:B,0)),"")</f>
        <v>4</v>
      </c>
      <c r="N332" s="16">
        <f t="array" ref="N332">IFERROR(INDEX('18-19 ELPAC Data'!Q:Q,MATCH(D332,'18-19 ELPAC Data'!B:B,0)),"")</f>
        <v>3</v>
      </c>
      <c r="O332" s="16">
        <f t="array" ref="O332">IFERROR(INDEX('18-19 ELPAC Data'!F:F,MATCH(D332,'18-19 ELPAC Data'!B:B,0)),"")</f>
        <v>2</v>
      </c>
      <c r="P332" s="16">
        <f t="array" ref="P332">IFERROR(INDEX('18-19 ELPAC Data'!H:H,MATCH(D332,'18-19 ELPAC Data'!B:B,0)),"")</f>
        <v>3</v>
      </c>
      <c r="Q332" s="16">
        <f t="array" ref="Q332">IFERROR(INDEX('18-19 ELPAC Data'!J:J,MATCH(D332,'18-19 ELPAC Data'!B:B,0)),"")</f>
        <v>3</v>
      </c>
      <c r="R332" s="16">
        <f t="array" ref="R332">IFERROR(INDEX('18-19 ELPAC Data'!L:L,MATCH(D332,'18-19 ELPAC Data'!B:B,0)),"")</f>
        <v>2</v>
      </c>
      <c r="S332" s="16" t="s">
        <v>65</v>
      </c>
      <c r="T332" s="17" t="str">
        <f t="shared" si="0"/>
        <v/>
      </c>
      <c r="U332" s="24" t="s">
        <v>66</v>
      </c>
      <c r="V332" s="19" t="str">
        <f t="shared" si="1"/>
        <v>No</v>
      </c>
      <c r="W332" s="19" t="str">
        <f t="shared" si="2"/>
        <v>No</v>
      </c>
      <c r="X332" s="20" t="str">
        <f t="shared" si="3"/>
        <v>No</v>
      </c>
      <c r="Y332" s="21" t="str">
        <f t="array" ref="Y332">IF(OR(ISBLANK(Z332),Z332="N/A"),"",INDEX('ICA 20-21 ELA'!D:D,MATCH(D332,'ICA 20-21 ELA'!A:A,0)))</f>
        <v/>
      </c>
      <c r="Z332" s="16"/>
      <c r="AA332" s="16"/>
      <c r="AB332" s="16" t="str">
        <f t="shared" si="4"/>
        <v>No</v>
      </c>
      <c r="AC332" s="22" t="str">
        <f t="shared" si="5"/>
        <v>Yes</v>
      </c>
      <c r="AD332" s="19" t="str">
        <f t="array" ref="AD332">IF(ISBLANK(AE332),"",INDEX(WPAData!F:F,MATCH(C332,WPAData!A:A,0)))</f>
        <v/>
      </c>
      <c r="AE332" s="19"/>
      <c r="AF332" s="19" t="str">
        <f t="shared" si="6"/>
        <v>No</v>
      </c>
      <c r="AG332" s="15" t="str">
        <f t="array" ref="AG332">IFERROR(INDEX(LastEngGrade!G:G,MATCH(D332,LastEngGrade!A:A,0)),"")</f>
        <v>F+</v>
      </c>
      <c r="AH332" s="16" t="str">
        <f t="array" ref="AH332">IFERROR(INDEX(LastEngGrade!C:C,MATCH(D332,LastEngGrade!A:A,0)),"")</f>
        <v>English II</v>
      </c>
      <c r="AI332" s="22" t="str">
        <f t="array" ref="AI332">IFERROR(INDEX(LastEngGrade!F:F,MATCH(D332,LastEngGrade!A:A,0)),"")</f>
        <v>Q1</v>
      </c>
      <c r="AJ332" s="23">
        <f t="array" ref="AJ332">IFERROR(INDEX(CurrentYearGPA!C:C,MATCH(D332,CurrentYearGPA!B:B,0)),"")</f>
        <v>0.9</v>
      </c>
      <c r="AK332" s="23" t="str">
        <f t="shared" si="7"/>
        <v>No</v>
      </c>
    </row>
    <row r="333" spans="1:37" x14ac:dyDescent="0.2">
      <c r="A333" s="1" t="s">
        <v>71</v>
      </c>
      <c r="B333" s="1" t="s">
        <v>72</v>
      </c>
      <c r="C333" s="1">
        <v>92069</v>
      </c>
      <c r="D333" s="1">
        <v>1799269975</v>
      </c>
      <c r="E333" s="1" t="s">
        <v>404</v>
      </c>
      <c r="F333" s="12">
        <v>38450</v>
      </c>
      <c r="G333" s="13">
        <v>10</v>
      </c>
      <c r="H333" s="1">
        <v>1</v>
      </c>
      <c r="I333" s="14" t="str">
        <f t="array" ref="I333">INDEX('Language Codes'!B:B,MATCH(H333,'Language Codes'!A:A,0))</f>
        <v>Spanish</v>
      </c>
      <c r="J333" s="14" t="s">
        <v>78</v>
      </c>
      <c r="K333" s="15">
        <f t="array" ref="K333">IFERROR(INDEX('18-19 ELPAC Data'!C:C,MATCH(D333,'18-19 ELPAC Data'!B:B,0)),"")</f>
        <v>4</v>
      </c>
      <c r="L333" s="16" t="str">
        <f t="shared" si="8"/>
        <v>Spring 2019</v>
      </c>
      <c r="M333" s="16">
        <f t="array" ref="M333">IFERROR(INDEX('18-19 ELPAC Data'!N:N,MATCH(D333,'18-19 ELPAC Data'!B:B,0)),"")</f>
        <v>4</v>
      </c>
      <c r="N333" s="16">
        <f t="array" ref="N333">IFERROR(INDEX('18-19 ELPAC Data'!Q:Q,MATCH(D333,'18-19 ELPAC Data'!B:B,0)),"")</f>
        <v>3</v>
      </c>
      <c r="O333" s="16">
        <f t="array" ref="O333">IFERROR(INDEX('18-19 ELPAC Data'!F:F,MATCH(D333,'18-19 ELPAC Data'!B:B,0)),"")</f>
        <v>2</v>
      </c>
      <c r="P333" s="16">
        <f t="array" ref="P333">IFERROR(INDEX('18-19 ELPAC Data'!H:H,MATCH(D333,'18-19 ELPAC Data'!B:B,0)),"")</f>
        <v>3</v>
      </c>
      <c r="Q333" s="16">
        <f t="array" ref="Q333">IFERROR(INDEX('18-19 ELPAC Data'!J:J,MATCH(D333,'18-19 ELPAC Data'!B:B,0)),"")</f>
        <v>3</v>
      </c>
      <c r="R333" s="16">
        <f t="array" ref="R333">IFERROR(INDEX('18-19 ELPAC Data'!L:L,MATCH(D333,'18-19 ELPAC Data'!B:B,0)),"")</f>
        <v>2</v>
      </c>
      <c r="S333" s="16" t="s">
        <v>65</v>
      </c>
      <c r="T333" s="17" t="str">
        <f t="shared" si="0"/>
        <v/>
      </c>
      <c r="U333" s="24" t="s">
        <v>66</v>
      </c>
      <c r="V333" s="19" t="str">
        <f t="shared" si="1"/>
        <v>No</v>
      </c>
      <c r="W333" s="19" t="str">
        <f t="shared" si="2"/>
        <v>No</v>
      </c>
      <c r="X333" s="20" t="str">
        <f t="shared" si="3"/>
        <v>No</v>
      </c>
      <c r="Y333" s="25">
        <f t="array" ref="Y333">IF(OR(ISBLANK(Z333),Z333="N/A"),"",INDEX('ICA 20-21 ELA'!D:D,MATCH(D333,'ICA 20-21 ELA'!A:A,0)))</f>
        <v>44097</v>
      </c>
      <c r="Z333" s="21">
        <v>2511</v>
      </c>
      <c r="AA333" s="21">
        <v>-60</v>
      </c>
      <c r="AB333" s="16" t="str">
        <f t="shared" si="4"/>
        <v>No</v>
      </c>
      <c r="AC333" s="22" t="str">
        <f t="shared" si="5"/>
        <v>No</v>
      </c>
      <c r="AD333" s="26">
        <f t="array" ref="AD333">IF(ISBLANK(AE333),"",INDEX(WPAData!F:F,MATCH(C333,WPAData!A:A,0)))</f>
        <v>44120</v>
      </c>
      <c r="AE333" s="24">
        <v>1</v>
      </c>
      <c r="AF333" s="19" t="str">
        <f t="shared" si="6"/>
        <v>No</v>
      </c>
      <c r="AG333" s="15" t="str">
        <f t="array" ref="AG333">IFERROR(INDEX(LastEngGrade!G:G,MATCH(D333,LastEngGrade!A:A,0)),"")</f>
        <v>B-</v>
      </c>
      <c r="AH333" s="16" t="str">
        <f t="array" ref="AH333">IFERROR(INDEX(LastEngGrade!C:C,MATCH(D333,LastEngGrade!A:A,0)),"")</f>
        <v>English II</v>
      </c>
      <c r="AI333" s="22" t="str">
        <f t="array" ref="AI333">IFERROR(INDEX(LastEngGrade!F:F,MATCH(D333,LastEngGrade!A:A,0)),"")</f>
        <v>Q1</v>
      </c>
      <c r="AJ333" s="23">
        <f t="array" ref="AJ333">IFERROR(INDEX(CurrentYearGPA!C:C,MATCH(D333,CurrentYearGPA!B:B,0)),"")</f>
        <v>3.5</v>
      </c>
      <c r="AK333" s="23" t="str">
        <f t="shared" si="7"/>
        <v>No</v>
      </c>
    </row>
    <row r="334" spans="1:37" x14ac:dyDescent="0.2">
      <c r="A334" s="1" t="s">
        <v>75</v>
      </c>
      <c r="B334" s="1" t="s">
        <v>76</v>
      </c>
      <c r="C334" s="1">
        <v>14163</v>
      </c>
      <c r="D334" s="1">
        <v>2923351345</v>
      </c>
      <c r="E334" s="1" t="s">
        <v>405</v>
      </c>
      <c r="F334" s="12">
        <v>39910</v>
      </c>
      <c r="G334" s="13">
        <v>6</v>
      </c>
      <c r="H334" s="1">
        <v>1</v>
      </c>
      <c r="I334" s="14" t="str">
        <f t="array" ref="I334">INDEX('Language Codes'!B:B,MATCH(H334,'Language Codes'!A:A,0))</f>
        <v>Spanish</v>
      </c>
      <c r="J334" s="14" t="s">
        <v>65</v>
      </c>
      <c r="K334" s="15" t="str">
        <f t="array" ref="K334">IFERROR(INDEX('18-19 ELPAC Data'!C:C,MATCH(D334,'18-19 ELPAC Data'!B:B,0)),"")</f>
        <v/>
      </c>
      <c r="L334" s="16" t="str">
        <f t="shared" si="8"/>
        <v/>
      </c>
      <c r="M334" s="16">
        <f t="array" ref="M334">IFERROR(INDEX('18-19 ELPAC Data'!N:N,MATCH(D334,'18-19 ELPAC Data'!B:B,0)),"")</f>
        <v>0</v>
      </c>
      <c r="N334" s="16">
        <f t="array" ref="N334">IFERROR(INDEX('18-19 ELPAC Data'!Q:Q,MATCH(D334,'18-19 ELPAC Data'!B:B,0)),"")</f>
        <v>0</v>
      </c>
      <c r="O334" s="16" t="str">
        <f t="array" ref="O334">IFERROR(INDEX('18-19 ELPAC Data'!F:F,MATCH(D334,'18-19 ELPAC Data'!B:B,0)),"")</f>
        <v/>
      </c>
      <c r="P334" s="16" t="str">
        <f t="array" ref="P334">IFERROR(INDEX('18-19 ELPAC Data'!H:H,MATCH(D334,'18-19 ELPAC Data'!B:B,0)),"")</f>
        <v/>
      </c>
      <c r="Q334" s="16" t="str">
        <f t="array" ref="Q334">IFERROR(INDEX('18-19 ELPAC Data'!J:J,MATCH(D334,'18-19 ELPAC Data'!B:B,0)),"")</f>
        <v/>
      </c>
      <c r="R334" s="16" t="str">
        <f t="array" ref="R334">IFERROR(INDEX('18-19 ELPAC Data'!L:L,MATCH(D334,'18-19 ELPAC Data'!B:B,0)),"")</f>
        <v/>
      </c>
      <c r="S334" s="16" t="s">
        <v>65</v>
      </c>
      <c r="T334" s="17" t="str">
        <f t="shared" si="0"/>
        <v>Fall 20-21</v>
      </c>
      <c r="U334" s="24">
        <v>186</v>
      </c>
      <c r="V334" s="19" t="str">
        <f t="shared" si="1"/>
        <v>No</v>
      </c>
      <c r="W334" s="19" t="str">
        <f t="shared" si="2"/>
        <v>No</v>
      </c>
      <c r="X334" s="20" t="str">
        <f t="shared" si="3"/>
        <v>No</v>
      </c>
      <c r="Y334" s="21" t="str">
        <f t="array" ref="Y334">IF(OR(ISBLANK(Z334),Z334="N/A"),"",INDEX('ICA 20-21 ELA'!D:D,MATCH(D334,'ICA 20-21 ELA'!A:A,0)))</f>
        <v/>
      </c>
      <c r="Z334" s="21" t="s">
        <v>66</v>
      </c>
      <c r="AA334" s="21" t="s">
        <v>66</v>
      </c>
      <c r="AB334" s="16" t="str">
        <f t="shared" si="4"/>
        <v>No</v>
      </c>
      <c r="AC334" s="22" t="str">
        <f t="shared" si="5"/>
        <v>No</v>
      </c>
      <c r="AD334" s="19" t="str">
        <f t="array" ref="AD334">IF(ISBLANK(AE334),"",INDEX(WPAData!F:F,MATCH(C334,WPAData!A:A,0)))</f>
        <v/>
      </c>
      <c r="AE334" s="19"/>
      <c r="AF334" s="19" t="str">
        <f t="shared" si="6"/>
        <v>No</v>
      </c>
      <c r="AG334" s="15" t="str">
        <f t="array" ref="AG334">IFERROR(INDEX(LastEngGrade!G:G,MATCH(D334,LastEngGrade!A:A,0)),"")</f>
        <v>A</v>
      </c>
      <c r="AH334" s="16" t="str">
        <f t="array" ref="AH334">IFERROR(INDEX(LastEngGrade!C:C,MATCH(D334,LastEngGrade!A:A,0)),"")</f>
        <v>Humanities 6</v>
      </c>
      <c r="AI334" s="22" t="str">
        <f t="array" ref="AI334">IFERROR(INDEX(LastEngGrade!F:F,MATCH(D334,LastEngGrade!A:A,0)),"")</f>
        <v>Q1</v>
      </c>
      <c r="AJ334" s="23">
        <f t="array" ref="AJ334">IFERROR(INDEX(CurrentYearGPA!C:C,MATCH(D334,CurrentYearGPA!B:B,0)),"")</f>
        <v>3.25</v>
      </c>
      <c r="AK334" s="23" t="str">
        <f t="shared" si="7"/>
        <v>No</v>
      </c>
    </row>
    <row r="335" spans="1:37" x14ac:dyDescent="0.2">
      <c r="A335" s="1" t="s">
        <v>68</v>
      </c>
      <c r="B335" s="1" t="s">
        <v>69</v>
      </c>
      <c r="C335" s="1">
        <v>13241</v>
      </c>
      <c r="D335" s="1">
        <v>3778742024</v>
      </c>
      <c r="E335" s="1" t="s">
        <v>406</v>
      </c>
      <c r="F335" s="12">
        <v>38889</v>
      </c>
      <c r="G335" s="13">
        <v>9</v>
      </c>
      <c r="H335" s="1">
        <v>1</v>
      </c>
      <c r="I335" s="14" t="str">
        <f t="array" ref="I335">INDEX('Language Codes'!B:B,MATCH(H335,'Language Codes'!A:A,0))</f>
        <v>Spanish</v>
      </c>
      <c r="J335" s="14" t="s">
        <v>65</v>
      </c>
      <c r="K335" s="15">
        <f t="array" ref="K335">IFERROR(INDEX('18-19 ELPAC Data'!C:C,MATCH(D335,'18-19 ELPAC Data'!B:B,0)),"")</f>
        <v>2</v>
      </c>
      <c r="L335" s="16" t="str">
        <f t="shared" si="8"/>
        <v>Spring 2019</v>
      </c>
      <c r="M335" s="16">
        <f t="array" ref="M335">IFERROR(INDEX('18-19 ELPAC Data'!N:N,MATCH(D335,'18-19 ELPAC Data'!B:B,0)),"")</f>
        <v>2</v>
      </c>
      <c r="N335" s="16">
        <f t="array" ref="N335">IFERROR(INDEX('18-19 ELPAC Data'!Q:Q,MATCH(D335,'18-19 ELPAC Data'!B:B,0)),"")</f>
        <v>2</v>
      </c>
      <c r="O335" s="16">
        <f t="array" ref="O335">IFERROR(INDEX('18-19 ELPAC Data'!F:F,MATCH(D335,'18-19 ELPAC Data'!B:B,0)),"")</f>
        <v>2</v>
      </c>
      <c r="P335" s="16">
        <f t="array" ref="P335">IFERROR(INDEX('18-19 ELPAC Data'!H:H,MATCH(D335,'18-19 ELPAC Data'!B:B,0)),"")</f>
        <v>2</v>
      </c>
      <c r="Q335" s="16">
        <f t="array" ref="Q335">IFERROR(INDEX('18-19 ELPAC Data'!J:J,MATCH(D335,'18-19 ELPAC Data'!B:B,0)),"")</f>
        <v>2</v>
      </c>
      <c r="R335" s="16">
        <f t="array" ref="R335">IFERROR(INDEX('18-19 ELPAC Data'!L:L,MATCH(D335,'18-19 ELPAC Data'!B:B,0)),"")</f>
        <v>2</v>
      </c>
      <c r="S335" s="16" t="s">
        <v>65</v>
      </c>
      <c r="T335" s="17" t="str">
        <f t="shared" si="0"/>
        <v/>
      </c>
      <c r="U335" s="24" t="s">
        <v>66</v>
      </c>
      <c r="V335" s="19" t="str">
        <f t="shared" si="1"/>
        <v>No</v>
      </c>
      <c r="W335" s="19" t="str">
        <f t="shared" si="2"/>
        <v>No</v>
      </c>
      <c r="X335" s="20" t="str">
        <f t="shared" si="3"/>
        <v>No</v>
      </c>
      <c r="Y335" s="21" t="str">
        <f t="array" ref="Y335">IF(OR(ISBLANK(Z335),Z335="N/A"),"",INDEX('ICA 20-21 ELA'!D:D,MATCH(D335,'ICA 20-21 ELA'!A:A,0)))</f>
        <v/>
      </c>
      <c r="Z335" s="16"/>
      <c r="AA335" s="16"/>
      <c r="AB335" s="16" t="str">
        <f t="shared" si="4"/>
        <v>No</v>
      </c>
      <c r="AC335" s="22" t="str">
        <f t="shared" si="5"/>
        <v>No</v>
      </c>
      <c r="AD335" s="26">
        <f t="array" ref="AD335">IF(ISBLANK(AE335),"",INDEX(WPAData!F:F,MATCH(C335,WPAData!A:A,0)))</f>
        <v>44131</v>
      </c>
      <c r="AE335" s="24">
        <v>1</v>
      </c>
      <c r="AF335" s="19" t="str">
        <f t="shared" si="6"/>
        <v>No</v>
      </c>
      <c r="AG335" s="15" t="str">
        <f t="array" ref="AG335">IFERROR(INDEX(LastEngGrade!G:G,MATCH(D335,LastEngGrade!A:A,0)),"")</f>
        <v>C</v>
      </c>
      <c r="AH335" s="16" t="str">
        <f t="array" ref="AH335">IFERROR(INDEX(LastEngGrade!C:C,MATCH(D335,LastEngGrade!A:A,0)),"")</f>
        <v>English I</v>
      </c>
      <c r="AI335" s="22" t="str">
        <f t="array" ref="AI335">IFERROR(INDEX(LastEngGrade!F:F,MATCH(D335,LastEngGrade!A:A,0)),"")</f>
        <v>P1</v>
      </c>
      <c r="AJ335" s="23">
        <f t="array" ref="AJ335">IFERROR(INDEX(CurrentYearGPA!C:C,MATCH(D335,CurrentYearGPA!B:B,0)),"")</f>
        <v>2.25</v>
      </c>
      <c r="AK335" s="23" t="str">
        <f t="shared" si="7"/>
        <v>No</v>
      </c>
    </row>
    <row r="336" spans="1:37" x14ac:dyDescent="0.2">
      <c r="A336" s="1" t="s">
        <v>62</v>
      </c>
      <c r="B336" s="1" t="s">
        <v>63</v>
      </c>
      <c r="C336" s="1">
        <v>13303</v>
      </c>
      <c r="D336" s="1">
        <v>1185113542</v>
      </c>
      <c r="E336" s="1" t="s">
        <v>407</v>
      </c>
      <c r="F336" s="12">
        <v>39509</v>
      </c>
      <c r="G336" s="13">
        <v>7</v>
      </c>
      <c r="H336" s="1">
        <v>1</v>
      </c>
      <c r="I336" s="14" t="str">
        <f t="array" ref="I336">INDEX('Language Codes'!B:B,MATCH(H336,'Language Codes'!A:A,0))</f>
        <v>Spanish</v>
      </c>
      <c r="J336" s="14" t="s">
        <v>65</v>
      </c>
      <c r="K336" s="15">
        <f t="array" ref="K336">IFERROR(INDEX('18-19 ELPAC Data'!C:C,MATCH(D336,'18-19 ELPAC Data'!B:B,0)),"")</f>
        <v>3</v>
      </c>
      <c r="L336" s="16" t="str">
        <f t="shared" si="8"/>
        <v>Spring 2019</v>
      </c>
      <c r="M336" s="16">
        <f t="array" ref="M336">IFERROR(INDEX('18-19 ELPAC Data'!N:N,MATCH(D336,'18-19 ELPAC Data'!B:B,0)),"")</f>
        <v>3</v>
      </c>
      <c r="N336" s="16">
        <f t="array" ref="N336">IFERROR(INDEX('18-19 ELPAC Data'!Q:Q,MATCH(D336,'18-19 ELPAC Data'!B:B,0)),"")</f>
        <v>3</v>
      </c>
      <c r="O336" s="16">
        <f t="array" ref="O336">IFERROR(INDEX('18-19 ELPAC Data'!F:F,MATCH(D336,'18-19 ELPAC Data'!B:B,0)),"")</f>
        <v>2</v>
      </c>
      <c r="P336" s="16">
        <f t="array" ref="P336">IFERROR(INDEX('18-19 ELPAC Data'!H:H,MATCH(D336,'18-19 ELPAC Data'!B:B,0)),"")</f>
        <v>2</v>
      </c>
      <c r="Q336" s="16">
        <f t="array" ref="Q336">IFERROR(INDEX('18-19 ELPAC Data'!J:J,MATCH(D336,'18-19 ELPAC Data'!B:B,0)),"")</f>
        <v>2</v>
      </c>
      <c r="R336" s="16">
        <f t="array" ref="R336">IFERROR(INDEX('18-19 ELPAC Data'!L:L,MATCH(D336,'18-19 ELPAC Data'!B:B,0)),"")</f>
        <v>3</v>
      </c>
      <c r="S336" s="16" t="s">
        <v>65</v>
      </c>
      <c r="T336" s="17" t="str">
        <f t="shared" si="0"/>
        <v>Fall 20-21</v>
      </c>
      <c r="U336" s="24">
        <v>205</v>
      </c>
      <c r="V336" s="19" t="str">
        <f t="shared" si="1"/>
        <v>No</v>
      </c>
      <c r="W336" s="19" t="str">
        <f t="shared" si="2"/>
        <v>No</v>
      </c>
      <c r="X336" s="20" t="str">
        <f t="shared" si="3"/>
        <v>No</v>
      </c>
      <c r="Y336" s="21" t="str">
        <f t="array" ref="Y336">IF(OR(ISBLANK(Z336),Z336="N/A"),"",INDEX('ICA 20-21 ELA'!D:D,MATCH(D336,'ICA 20-21 ELA'!A:A,0)))</f>
        <v/>
      </c>
      <c r="Z336" s="21" t="s">
        <v>66</v>
      </c>
      <c r="AA336" s="21" t="s">
        <v>66</v>
      </c>
      <c r="AB336" s="16" t="str">
        <f t="shared" si="4"/>
        <v>No</v>
      </c>
      <c r="AC336" s="22" t="str">
        <f t="shared" si="5"/>
        <v>No</v>
      </c>
      <c r="AD336" s="19" t="str">
        <f t="array" ref="AD336">IF(ISBLANK(AE336),"",INDEX(WPAData!F:F,MATCH(C336,WPAData!A:A,0)))</f>
        <v/>
      </c>
      <c r="AE336" s="19"/>
      <c r="AF336" s="19" t="str">
        <f t="shared" si="6"/>
        <v>No</v>
      </c>
      <c r="AG336" s="15" t="str">
        <f t="array" ref="AG336">IFERROR(INDEX(LastEngGrade!G:G,MATCH(D336,LastEngGrade!A:A,0)),"")</f>
        <v>C</v>
      </c>
      <c r="AH336" s="16" t="str">
        <f t="array" ref="AH336">IFERROR(INDEX(LastEngGrade!C:C,MATCH(D336,LastEngGrade!A:A,0)),"")</f>
        <v>Humanities 7</v>
      </c>
      <c r="AI336" s="22" t="str">
        <f t="array" ref="AI336">IFERROR(INDEX(LastEngGrade!F:F,MATCH(D336,LastEngGrade!A:A,0)),"")</f>
        <v>Q1</v>
      </c>
      <c r="AJ336" s="23">
        <f t="array" ref="AJ336">IFERROR(INDEX(CurrentYearGPA!C:C,MATCH(D336,CurrentYearGPA!B:B,0)),"")</f>
        <v>2.67</v>
      </c>
      <c r="AK336" s="23" t="str">
        <f t="shared" si="7"/>
        <v>No</v>
      </c>
    </row>
    <row r="337" spans="1:37" x14ac:dyDescent="0.2">
      <c r="A337" s="1" t="s">
        <v>68</v>
      </c>
      <c r="B337" s="1" t="s">
        <v>69</v>
      </c>
      <c r="C337" s="1">
        <v>14918</v>
      </c>
      <c r="D337" s="1">
        <v>7178567016</v>
      </c>
      <c r="E337" s="1" t="s">
        <v>408</v>
      </c>
      <c r="F337" s="12">
        <v>37821</v>
      </c>
      <c r="G337" s="13">
        <v>11</v>
      </c>
      <c r="H337" s="1">
        <v>1</v>
      </c>
      <c r="I337" s="14" t="str">
        <f t="array" ref="I337">INDEX('Language Codes'!B:B,MATCH(H337,'Language Codes'!A:A,0))</f>
        <v>Spanish</v>
      </c>
      <c r="J337" s="14" t="s">
        <v>78</v>
      </c>
      <c r="K337" s="15">
        <f t="array" ref="K337">IFERROR(INDEX('18-19 ELPAC Data'!C:C,MATCH(D337,'18-19 ELPAC Data'!B:B,0)),"")</f>
        <v>2</v>
      </c>
      <c r="L337" s="16" t="str">
        <f t="shared" si="8"/>
        <v>Spring 2019</v>
      </c>
      <c r="M337" s="16">
        <f t="array" ref="M337">IFERROR(INDEX('18-19 ELPAC Data'!N:N,MATCH(D337,'18-19 ELPAC Data'!B:B,0)),"")</f>
        <v>3</v>
      </c>
      <c r="N337" s="16">
        <f t="array" ref="N337">IFERROR(INDEX('18-19 ELPAC Data'!Q:Q,MATCH(D337,'18-19 ELPAC Data'!B:B,0)),"")</f>
        <v>1</v>
      </c>
      <c r="O337" s="16">
        <f t="array" ref="O337">IFERROR(INDEX('18-19 ELPAC Data'!F:F,MATCH(D337,'18-19 ELPAC Data'!B:B,0)),"")</f>
        <v>1</v>
      </c>
      <c r="P337" s="16">
        <f t="array" ref="P337">IFERROR(INDEX('18-19 ELPAC Data'!H:H,MATCH(D337,'18-19 ELPAC Data'!B:B,0)),"")</f>
        <v>3</v>
      </c>
      <c r="Q337" s="16">
        <f t="array" ref="Q337">IFERROR(INDEX('18-19 ELPAC Data'!J:J,MATCH(D337,'18-19 ELPAC Data'!B:B,0)),"")</f>
        <v>1</v>
      </c>
      <c r="R337" s="16">
        <f t="array" ref="R337">IFERROR(INDEX('18-19 ELPAC Data'!L:L,MATCH(D337,'18-19 ELPAC Data'!B:B,0)),"")</f>
        <v>1</v>
      </c>
      <c r="S337" s="16" t="s">
        <v>65</v>
      </c>
      <c r="T337" s="17" t="str">
        <f t="shared" si="0"/>
        <v/>
      </c>
      <c r="U337" s="24" t="s">
        <v>66</v>
      </c>
      <c r="V337" s="19" t="str">
        <f t="shared" si="1"/>
        <v>No</v>
      </c>
      <c r="W337" s="19" t="str">
        <f t="shared" si="2"/>
        <v>No</v>
      </c>
      <c r="X337" s="20" t="str">
        <f t="shared" si="3"/>
        <v>No</v>
      </c>
      <c r="Y337" s="25">
        <f t="array" ref="Y337">IF(OR(ISBLANK(Z337),Z337="N/A"),"",INDEX('ICA 20-21 ELA'!D:D,MATCH(D337,'ICA 20-21 ELA'!A:A,0)))</f>
        <v>44088</v>
      </c>
      <c r="Z337" s="21">
        <v>2448</v>
      </c>
      <c r="AA337" s="21">
        <v>-129</v>
      </c>
      <c r="AB337" s="16" t="str">
        <f t="shared" si="4"/>
        <v>No</v>
      </c>
      <c r="AC337" s="22" t="str">
        <f t="shared" si="5"/>
        <v>No</v>
      </c>
      <c r="AD337" s="26">
        <f t="array" ref="AD337">IF(ISBLANK(AE337),"",INDEX(WPAData!F:F,MATCH(C337,WPAData!A:A,0)))</f>
        <v>44120</v>
      </c>
      <c r="AE337" s="24">
        <v>1</v>
      </c>
      <c r="AF337" s="19" t="str">
        <f t="shared" si="6"/>
        <v>No</v>
      </c>
      <c r="AG337" s="15" t="str">
        <f t="array" ref="AG337">IFERROR(INDEX(LastEngGrade!G:G,MATCH(D337,LastEngGrade!A:A,0)),"")</f>
        <v>C-</v>
      </c>
      <c r="AH337" s="16" t="str">
        <f t="array" ref="AH337">IFERROR(INDEX(LastEngGrade!C:C,MATCH(D337,LastEngGrade!A:A,0)),"")</f>
        <v>English III</v>
      </c>
      <c r="AI337" s="22" t="str">
        <f t="array" ref="AI337">IFERROR(INDEX(LastEngGrade!F:F,MATCH(D337,LastEngGrade!A:A,0)),"")</f>
        <v>P1</v>
      </c>
      <c r="AJ337" s="23">
        <f t="array" ref="AJ337">IFERROR(INDEX(CurrentYearGPA!C:C,MATCH(D337,CurrentYearGPA!B:B,0)),"")</f>
        <v>0.75</v>
      </c>
      <c r="AK337" s="23" t="str">
        <f t="shared" si="7"/>
        <v>No</v>
      </c>
    </row>
    <row r="338" spans="1:37" x14ac:dyDescent="0.2">
      <c r="A338" s="1" t="s">
        <v>75</v>
      </c>
      <c r="B338" s="1" t="s">
        <v>76</v>
      </c>
      <c r="C338" s="1">
        <v>14118</v>
      </c>
      <c r="D338" s="1">
        <v>6048774876</v>
      </c>
      <c r="E338" s="1" t="s">
        <v>409</v>
      </c>
      <c r="F338" s="27">
        <v>39732</v>
      </c>
      <c r="G338" s="13">
        <v>6</v>
      </c>
      <c r="H338" s="1">
        <v>2</v>
      </c>
      <c r="I338" s="14" t="str">
        <f t="array" ref="I338">INDEX('Language Codes'!B:B,MATCH(H338,'Language Codes'!A:A,0))</f>
        <v>Vietnamese</v>
      </c>
      <c r="J338" s="14" t="s">
        <v>65</v>
      </c>
      <c r="K338" s="15" t="str">
        <f t="array" ref="K338">IFERROR(INDEX('18-19 ELPAC Data'!C:C,MATCH(D338,'18-19 ELPAC Data'!B:B,0)),"")</f>
        <v/>
      </c>
      <c r="L338" s="16" t="str">
        <f t="shared" si="8"/>
        <v/>
      </c>
      <c r="M338" s="16">
        <f t="array" ref="M338">IFERROR(INDEX('18-19 ELPAC Data'!N:N,MATCH(D338,'18-19 ELPAC Data'!B:B,0)),"")</f>
        <v>0</v>
      </c>
      <c r="N338" s="16">
        <f t="array" ref="N338">IFERROR(INDEX('18-19 ELPAC Data'!Q:Q,MATCH(D338,'18-19 ELPAC Data'!B:B,0)),"")</f>
        <v>0</v>
      </c>
      <c r="O338" s="16" t="str">
        <f t="array" ref="O338">IFERROR(INDEX('18-19 ELPAC Data'!F:F,MATCH(D338,'18-19 ELPAC Data'!B:B,0)),"")</f>
        <v/>
      </c>
      <c r="P338" s="16" t="str">
        <f t="array" ref="P338">IFERROR(INDEX('18-19 ELPAC Data'!H:H,MATCH(D338,'18-19 ELPAC Data'!B:B,0)),"")</f>
        <v/>
      </c>
      <c r="Q338" s="16" t="str">
        <f t="array" ref="Q338">IFERROR(INDEX('18-19 ELPAC Data'!J:J,MATCH(D338,'18-19 ELPAC Data'!B:B,0)),"")</f>
        <v/>
      </c>
      <c r="R338" s="16" t="str">
        <f t="array" ref="R338">IFERROR(INDEX('18-19 ELPAC Data'!L:L,MATCH(D338,'18-19 ELPAC Data'!B:B,0)),"")</f>
        <v/>
      </c>
      <c r="S338" s="16" t="s">
        <v>65</v>
      </c>
      <c r="T338" s="17" t="str">
        <f t="shared" si="0"/>
        <v>Fall 20-21</v>
      </c>
      <c r="U338" s="24">
        <v>209</v>
      </c>
      <c r="V338" s="19" t="str">
        <f t="shared" si="1"/>
        <v>No</v>
      </c>
      <c r="W338" s="19" t="str">
        <f t="shared" si="2"/>
        <v>No</v>
      </c>
      <c r="X338" s="20" t="str">
        <f t="shared" si="3"/>
        <v>No</v>
      </c>
      <c r="Y338" s="21" t="str">
        <f t="array" ref="Y338">IF(OR(ISBLANK(Z338),Z338="N/A"),"",INDEX('ICA 20-21 ELA'!D:D,MATCH(D338,'ICA 20-21 ELA'!A:A,0)))</f>
        <v/>
      </c>
      <c r="Z338" s="21" t="s">
        <v>66</v>
      </c>
      <c r="AA338" s="21" t="s">
        <v>66</v>
      </c>
      <c r="AB338" s="16" t="str">
        <f t="shared" si="4"/>
        <v>No</v>
      </c>
      <c r="AC338" s="22" t="str">
        <f t="shared" si="5"/>
        <v>No</v>
      </c>
      <c r="AD338" s="19" t="str">
        <f t="array" ref="AD338">IF(ISBLANK(AE338),"",INDEX(WPAData!F:F,MATCH(C338,WPAData!A:A,0)))</f>
        <v/>
      </c>
      <c r="AE338" s="19"/>
      <c r="AF338" s="19" t="str">
        <f t="shared" si="6"/>
        <v>No</v>
      </c>
      <c r="AG338" s="15" t="str">
        <f t="array" ref="AG338">IFERROR(INDEX(LastEngGrade!G:G,MATCH(D338,LastEngGrade!A:A,0)),"")</f>
        <v>F</v>
      </c>
      <c r="AH338" s="16" t="str">
        <f t="array" ref="AH338">IFERROR(INDEX(LastEngGrade!C:C,MATCH(D338,LastEngGrade!A:A,0)),"")</f>
        <v>Humanities 6</v>
      </c>
      <c r="AI338" s="22" t="str">
        <f t="array" ref="AI338">IFERROR(INDEX(LastEngGrade!F:F,MATCH(D338,LastEngGrade!A:A,0)),"")</f>
        <v>Q1</v>
      </c>
      <c r="AJ338" s="23">
        <f t="array" ref="AJ338">IFERROR(INDEX(CurrentYearGPA!C:C,MATCH(D338,CurrentYearGPA!B:B,0)),"")</f>
        <v>1.67</v>
      </c>
      <c r="AK338" s="23" t="str">
        <f t="shared" si="7"/>
        <v>No</v>
      </c>
    </row>
    <row r="339" spans="1:37" x14ac:dyDescent="0.2">
      <c r="A339" s="1" t="s">
        <v>75</v>
      </c>
      <c r="B339" s="1" t="s">
        <v>76</v>
      </c>
      <c r="C339" s="1">
        <v>14107</v>
      </c>
      <c r="D339" s="1">
        <v>2252336837</v>
      </c>
      <c r="E339" s="1" t="s">
        <v>410</v>
      </c>
      <c r="F339" s="12">
        <v>39196</v>
      </c>
      <c r="G339" s="13">
        <v>8</v>
      </c>
      <c r="H339" s="1">
        <v>2</v>
      </c>
      <c r="I339" s="14" t="str">
        <f t="array" ref="I339">INDEX('Language Codes'!B:B,MATCH(H339,'Language Codes'!A:A,0))</f>
        <v>Vietnamese</v>
      </c>
      <c r="J339" s="14" t="s">
        <v>78</v>
      </c>
      <c r="K339" s="15" t="str">
        <f t="array" ref="K339">IFERROR(INDEX('18-19 ELPAC Data'!C:C,MATCH(D339,'18-19 ELPAC Data'!B:B,0)),"")</f>
        <v/>
      </c>
      <c r="L339" s="16" t="str">
        <f t="shared" si="8"/>
        <v/>
      </c>
      <c r="M339" s="16">
        <f t="array" ref="M339">IFERROR(INDEX('18-19 ELPAC Data'!N:N,MATCH(D339,'18-19 ELPAC Data'!B:B,0)),"")</f>
        <v>0</v>
      </c>
      <c r="N339" s="16">
        <f t="array" ref="N339">IFERROR(INDEX('18-19 ELPAC Data'!Q:Q,MATCH(D339,'18-19 ELPAC Data'!B:B,0)),"")</f>
        <v>0</v>
      </c>
      <c r="O339" s="16" t="str">
        <f t="array" ref="O339">IFERROR(INDEX('18-19 ELPAC Data'!F:F,MATCH(D339,'18-19 ELPAC Data'!B:B,0)),"")</f>
        <v/>
      </c>
      <c r="P339" s="16" t="str">
        <f t="array" ref="P339">IFERROR(INDEX('18-19 ELPAC Data'!H:H,MATCH(D339,'18-19 ELPAC Data'!B:B,0)),"")</f>
        <v/>
      </c>
      <c r="Q339" s="16" t="str">
        <f t="array" ref="Q339">IFERROR(INDEX('18-19 ELPAC Data'!J:J,MATCH(D339,'18-19 ELPAC Data'!B:B,0)),"")</f>
        <v/>
      </c>
      <c r="R339" s="16" t="str">
        <f t="array" ref="R339">IFERROR(INDEX('18-19 ELPAC Data'!L:L,MATCH(D339,'18-19 ELPAC Data'!B:B,0)),"")</f>
        <v/>
      </c>
      <c r="S339" s="16" t="s">
        <v>65</v>
      </c>
      <c r="T339" s="17" t="str">
        <f t="shared" si="0"/>
        <v>Fall 20-21</v>
      </c>
      <c r="U339" s="24">
        <v>194</v>
      </c>
      <c r="V339" s="19" t="str">
        <f t="shared" si="1"/>
        <v>No</v>
      </c>
      <c r="W339" s="19" t="str">
        <f t="shared" si="2"/>
        <v>No</v>
      </c>
      <c r="X339" s="20" t="str">
        <f t="shared" si="3"/>
        <v>No</v>
      </c>
      <c r="Y339" s="21" t="str">
        <f t="array" ref="Y339">IF(OR(ISBLANK(Z339),Z339="N/A"),"",INDEX('ICA 20-21 ELA'!D:D,MATCH(D339,'ICA 20-21 ELA'!A:A,0)))</f>
        <v/>
      </c>
      <c r="Z339" s="21" t="s">
        <v>66</v>
      </c>
      <c r="AA339" s="21" t="s">
        <v>66</v>
      </c>
      <c r="AB339" s="16" t="str">
        <f t="shared" si="4"/>
        <v>No</v>
      </c>
      <c r="AC339" s="22" t="str">
        <f t="shared" si="5"/>
        <v>No</v>
      </c>
      <c r="AD339" s="19" t="str">
        <f t="array" ref="AD339">IF(ISBLANK(AE339),"",INDEX(WPAData!F:F,MATCH(C339,WPAData!A:A,0)))</f>
        <v/>
      </c>
      <c r="AE339" s="19"/>
      <c r="AF339" s="19" t="str">
        <f t="shared" si="6"/>
        <v>No</v>
      </c>
      <c r="AG339" s="15" t="str">
        <f t="array" ref="AG339">IFERROR(INDEX(LastEngGrade!G:G,MATCH(D339,LastEngGrade!A:A,0)),"")</f>
        <v>C-</v>
      </c>
      <c r="AH339" s="16" t="str">
        <f t="array" ref="AH339">IFERROR(INDEX(LastEngGrade!C:C,MATCH(D339,LastEngGrade!A:A,0)),"")</f>
        <v>Humanities 8</v>
      </c>
      <c r="AI339" s="22" t="str">
        <f t="array" ref="AI339">IFERROR(INDEX(LastEngGrade!F:F,MATCH(D339,LastEngGrade!A:A,0)),"")</f>
        <v>Q1</v>
      </c>
      <c r="AJ339" s="23">
        <f t="array" ref="AJ339">IFERROR(INDEX(CurrentYearGPA!C:C,MATCH(D339,CurrentYearGPA!B:B,0)),"")</f>
        <v>2.33</v>
      </c>
      <c r="AK339" s="23" t="str">
        <f t="shared" si="7"/>
        <v>No</v>
      </c>
    </row>
    <row r="340" spans="1:37" x14ac:dyDescent="0.2">
      <c r="A340" s="1" t="s">
        <v>68</v>
      </c>
      <c r="B340" s="1" t="s">
        <v>69</v>
      </c>
      <c r="C340" s="1">
        <v>90398</v>
      </c>
      <c r="D340" s="1">
        <v>1175970093</v>
      </c>
      <c r="E340" s="1" t="s">
        <v>411</v>
      </c>
      <c r="F340" s="12">
        <v>37660</v>
      </c>
      <c r="G340" s="13">
        <v>12</v>
      </c>
      <c r="H340" s="1">
        <v>1</v>
      </c>
      <c r="I340" s="14" t="str">
        <f t="array" ref="I340">INDEX('Language Codes'!B:B,MATCH(H340,'Language Codes'!A:A,0))</f>
        <v>Spanish</v>
      </c>
      <c r="J340" s="14" t="s">
        <v>78</v>
      </c>
      <c r="K340" s="15" t="str">
        <f t="array" ref="K340">IFERROR(INDEX('18-19 ELPAC Data'!C:C,MATCH(D340,'18-19 ELPAC Data'!B:B,0)),"")</f>
        <v/>
      </c>
      <c r="L340" s="16" t="str">
        <f t="shared" si="8"/>
        <v/>
      </c>
      <c r="M340" s="16">
        <f t="array" ref="M340">IFERROR(INDEX('18-19 ELPAC Data'!N:N,MATCH(D340,'18-19 ELPAC Data'!B:B,0)),"")</f>
        <v>0</v>
      </c>
      <c r="N340" s="16">
        <f t="array" ref="N340">IFERROR(INDEX('18-19 ELPAC Data'!Q:Q,MATCH(D340,'18-19 ELPAC Data'!B:B,0)),"")</f>
        <v>0</v>
      </c>
      <c r="O340" s="16" t="str">
        <f t="array" ref="O340">IFERROR(INDEX('18-19 ELPAC Data'!F:F,MATCH(D340,'18-19 ELPAC Data'!B:B,0)),"")</f>
        <v/>
      </c>
      <c r="P340" s="16" t="str">
        <f t="array" ref="P340">IFERROR(INDEX('18-19 ELPAC Data'!H:H,MATCH(D340,'18-19 ELPAC Data'!B:B,0)),"")</f>
        <v/>
      </c>
      <c r="Q340" s="16" t="str">
        <f t="array" ref="Q340">IFERROR(INDEX('18-19 ELPAC Data'!J:J,MATCH(D340,'18-19 ELPAC Data'!B:B,0)),"")</f>
        <v/>
      </c>
      <c r="R340" s="16" t="str">
        <f t="array" ref="R340">IFERROR(INDEX('18-19 ELPAC Data'!L:L,MATCH(D340,'18-19 ELPAC Data'!B:B,0)),"")</f>
        <v/>
      </c>
      <c r="S340" s="16" t="s">
        <v>65</v>
      </c>
      <c r="T340" s="17" t="str">
        <f t="shared" si="0"/>
        <v/>
      </c>
      <c r="U340" s="24" t="s">
        <v>66</v>
      </c>
      <c r="V340" s="19" t="str">
        <f t="shared" si="1"/>
        <v>No</v>
      </c>
      <c r="W340" s="19" t="str">
        <f t="shared" si="2"/>
        <v>No</v>
      </c>
      <c r="X340" s="20" t="str">
        <f t="shared" si="3"/>
        <v>No</v>
      </c>
      <c r="Y340" s="21" t="str">
        <f t="array" ref="Y340">IF(OR(ISBLANK(Z340),Z340="N/A"),"",INDEX('ICA 20-21 ELA'!D:D,MATCH(D340,'ICA 20-21 ELA'!A:A,0)))</f>
        <v/>
      </c>
      <c r="Z340" s="16"/>
      <c r="AA340" s="16"/>
      <c r="AB340" s="16" t="str">
        <f t="shared" si="4"/>
        <v>No</v>
      </c>
      <c r="AC340" s="22" t="str">
        <f t="shared" si="5"/>
        <v>No</v>
      </c>
      <c r="AD340" s="19" t="str">
        <f t="array" ref="AD340">IF(ISBLANK(AE340),"",INDEX(WPAData!F:F,MATCH(C340,WPAData!A:A,0)))</f>
        <v/>
      </c>
      <c r="AE340" s="19"/>
      <c r="AF340" s="19" t="str">
        <f t="shared" si="6"/>
        <v>No</v>
      </c>
      <c r="AG340" s="15" t="str">
        <f t="array" ref="AG340">IFERROR(INDEX(LastEngGrade!G:G,MATCH(D340,LastEngGrade!A:A,0)),"")</f>
        <v>C+</v>
      </c>
      <c r="AH340" s="16" t="str">
        <f t="array" ref="AH340">IFERROR(INDEX(LastEngGrade!C:C,MATCH(D340,LastEngGrade!A:A,0)),"")</f>
        <v>Creative Writing</v>
      </c>
      <c r="AI340" s="22" t="str">
        <f t="array" ref="AI340">IFERROR(INDEX(LastEngGrade!F:F,MATCH(D340,LastEngGrade!A:A,0)),"")</f>
        <v>P1</v>
      </c>
      <c r="AJ340" s="23">
        <f t="array" ref="AJ340">IFERROR(INDEX(CurrentYearGPA!C:C,MATCH(D340,CurrentYearGPA!B:B,0)),"")</f>
        <v>2.8</v>
      </c>
      <c r="AK340" s="23" t="str">
        <f t="shared" si="7"/>
        <v>No</v>
      </c>
    </row>
    <row r="341" spans="1:37" x14ac:dyDescent="0.2">
      <c r="A341" s="1" t="s">
        <v>68</v>
      </c>
      <c r="B341" s="1" t="s">
        <v>69</v>
      </c>
      <c r="C341" s="1">
        <v>92221</v>
      </c>
      <c r="D341" s="1">
        <v>6458292494</v>
      </c>
      <c r="E341" s="1" t="s">
        <v>412</v>
      </c>
      <c r="F341" s="12">
        <v>38488</v>
      </c>
      <c r="G341" s="13">
        <v>10</v>
      </c>
      <c r="H341" s="1">
        <v>1</v>
      </c>
      <c r="I341" s="14" t="str">
        <f t="array" ref="I341">INDEX('Language Codes'!B:B,MATCH(H341,'Language Codes'!A:A,0))</f>
        <v>Spanish</v>
      </c>
      <c r="J341" s="14" t="s">
        <v>65</v>
      </c>
      <c r="K341" s="15">
        <f t="array" ref="K341">IFERROR(INDEX('18-19 ELPAC Data'!C:C,MATCH(D341,'18-19 ELPAC Data'!B:B,0)),"")</f>
        <v>3</v>
      </c>
      <c r="L341" s="16" t="str">
        <f t="shared" si="8"/>
        <v>Spring 2019</v>
      </c>
      <c r="M341" s="16">
        <f t="array" ref="M341">IFERROR(INDEX('18-19 ELPAC Data'!N:N,MATCH(D341,'18-19 ELPAC Data'!B:B,0)),"")</f>
        <v>4</v>
      </c>
      <c r="N341" s="16">
        <f t="array" ref="N341">IFERROR(INDEX('18-19 ELPAC Data'!Q:Q,MATCH(D341,'18-19 ELPAC Data'!B:B,0)),"")</f>
        <v>2</v>
      </c>
      <c r="O341" s="16">
        <f t="array" ref="O341">IFERROR(INDEX('18-19 ELPAC Data'!F:F,MATCH(D341,'18-19 ELPAC Data'!B:B,0)),"")</f>
        <v>2</v>
      </c>
      <c r="P341" s="16">
        <f t="array" ref="P341">IFERROR(INDEX('18-19 ELPAC Data'!H:H,MATCH(D341,'18-19 ELPAC Data'!B:B,0)),"")</f>
        <v>3</v>
      </c>
      <c r="Q341" s="16">
        <f t="array" ref="Q341">IFERROR(INDEX('18-19 ELPAC Data'!J:J,MATCH(D341,'18-19 ELPAC Data'!B:B,0)),"")</f>
        <v>2</v>
      </c>
      <c r="R341" s="16">
        <f t="array" ref="R341">IFERROR(INDEX('18-19 ELPAC Data'!L:L,MATCH(D341,'18-19 ELPAC Data'!B:B,0)),"")</f>
        <v>2</v>
      </c>
      <c r="S341" s="16" t="s">
        <v>65</v>
      </c>
      <c r="T341" s="17" t="str">
        <f t="shared" si="0"/>
        <v/>
      </c>
      <c r="U341" s="24" t="s">
        <v>66</v>
      </c>
      <c r="V341" s="19" t="str">
        <f t="shared" si="1"/>
        <v>No</v>
      </c>
      <c r="W341" s="19" t="str">
        <f t="shared" si="2"/>
        <v>No</v>
      </c>
      <c r="X341" s="20" t="str">
        <f t="shared" si="3"/>
        <v>No</v>
      </c>
      <c r="Y341" s="25">
        <f t="array" ref="Y341">IF(OR(ISBLANK(Z341),Z341="N/A"),"",INDEX('ICA 20-21 ELA'!D:D,MATCH(D341,'ICA 20-21 ELA'!A:A,0)))</f>
        <v>44097</v>
      </c>
      <c r="Z341" s="21">
        <v>2370</v>
      </c>
      <c r="AA341" s="21">
        <v>-201</v>
      </c>
      <c r="AB341" s="16" t="str">
        <f t="shared" si="4"/>
        <v>No</v>
      </c>
      <c r="AC341" s="22" t="str">
        <f t="shared" si="5"/>
        <v>No</v>
      </c>
      <c r="AD341" s="26">
        <f t="array" ref="AD341">IF(ISBLANK(AE341),"",INDEX(WPAData!F:F,MATCH(C341,WPAData!A:A,0)))</f>
        <v>44132</v>
      </c>
      <c r="AE341" s="24">
        <v>1</v>
      </c>
      <c r="AF341" s="19" t="str">
        <f t="shared" si="6"/>
        <v>No</v>
      </c>
      <c r="AG341" s="15" t="str">
        <f t="array" ref="AG341">IFERROR(INDEX(LastEngGrade!G:G,MATCH(D341,LastEngGrade!A:A,0)),"")</f>
        <v>F</v>
      </c>
      <c r="AH341" s="16" t="str">
        <f t="array" ref="AH341">IFERROR(INDEX(LastEngGrade!C:C,MATCH(D341,LastEngGrade!A:A,0)),"")</f>
        <v>English II</v>
      </c>
      <c r="AI341" s="22" t="str">
        <f t="array" ref="AI341">IFERROR(INDEX(LastEngGrade!F:F,MATCH(D341,LastEngGrade!A:A,0)),"")</f>
        <v>P1</v>
      </c>
      <c r="AJ341" s="23">
        <f t="array" ref="AJ341">IFERROR(INDEX(CurrentYearGPA!C:C,MATCH(D341,CurrentYearGPA!B:B,0)),"")</f>
        <v>0.5</v>
      </c>
      <c r="AK341" s="23" t="str">
        <f t="shared" si="7"/>
        <v>No</v>
      </c>
    </row>
    <row r="342" spans="1:37" x14ac:dyDescent="0.2">
      <c r="A342" s="1" t="s">
        <v>62</v>
      </c>
      <c r="B342" s="1" t="s">
        <v>63</v>
      </c>
      <c r="C342" s="1">
        <v>13407</v>
      </c>
      <c r="D342" s="1">
        <v>5357367731</v>
      </c>
      <c r="E342" s="1" t="s">
        <v>413</v>
      </c>
      <c r="F342" s="27">
        <v>39770</v>
      </c>
      <c r="G342" s="13">
        <v>6</v>
      </c>
      <c r="H342" s="1">
        <v>1</v>
      </c>
      <c r="I342" s="14" t="str">
        <f t="array" ref="I342">INDEX('Language Codes'!B:B,MATCH(H342,'Language Codes'!A:A,0))</f>
        <v>Spanish</v>
      </c>
      <c r="J342" s="14" t="s">
        <v>78</v>
      </c>
      <c r="K342" s="15">
        <f t="array" ref="K342">IFERROR(INDEX('18-19 ELPAC Data'!C:C,MATCH(D342,'18-19 ELPAC Data'!B:B,0)),"")</f>
        <v>3</v>
      </c>
      <c r="L342" s="16" t="str">
        <f t="shared" si="8"/>
        <v>Spring 2019</v>
      </c>
      <c r="M342" s="16">
        <f t="array" ref="M342">IFERROR(INDEX('18-19 ELPAC Data'!N:N,MATCH(D342,'18-19 ELPAC Data'!B:B,0)),"")</f>
        <v>3</v>
      </c>
      <c r="N342" s="16">
        <f t="array" ref="N342">IFERROR(INDEX('18-19 ELPAC Data'!Q:Q,MATCH(D342,'18-19 ELPAC Data'!B:B,0)),"")</f>
        <v>2</v>
      </c>
      <c r="O342" s="16">
        <f t="array" ref="O342">IFERROR(INDEX('18-19 ELPAC Data'!F:F,MATCH(D342,'18-19 ELPAC Data'!B:B,0)),"")</f>
        <v>2</v>
      </c>
      <c r="P342" s="16">
        <f t="array" ref="P342">IFERROR(INDEX('18-19 ELPAC Data'!H:H,MATCH(D342,'18-19 ELPAC Data'!B:B,0)),"")</f>
        <v>3</v>
      </c>
      <c r="Q342" s="16">
        <f t="array" ref="Q342">IFERROR(INDEX('18-19 ELPAC Data'!J:J,MATCH(D342,'18-19 ELPAC Data'!B:B,0)),"")</f>
        <v>2</v>
      </c>
      <c r="R342" s="16">
        <f t="array" ref="R342">IFERROR(INDEX('18-19 ELPAC Data'!L:L,MATCH(D342,'18-19 ELPAC Data'!B:B,0)),"")</f>
        <v>1</v>
      </c>
      <c r="S342" s="16" t="s">
        <v>65</v>
      </c>
      <c r="T342" s="17" t="str">
        <f t="shared" si="0"/>
        <v>Fall 20-21</v>
      </c>
      <c r="U342" s="24">
        <v>165</v>
      </c>
      <c r="V342" s="19" t="str">
        <f t="shared" si="1"/>
        <v>No</v>
      </c>
      <c r="W342" s="19" t="str">
        <f t="shared" si="2"/>
        <v>No</v>
      </c>
      <c r="X342" s="20" t="str">
        <f t="shared" si="3"/>
        <v>No</v>
      </c>
      <c r="Y342" s="21" t="str">
        <f t="array" ref="Y342">IF(OR(ISBLANK(Z342),Z342="N/A"),"",INDEX('ICA 20-21 ELA'!D:D,MATCH(D342,'ICA 20-21 ELA'!A:A,0)))</f>
        <v/>
      </c>
      <c r="Z342" s="21" t="s">
        <v>66</v>
      </c>
      <c r="AA342" s="21" t="s">
        <v>66</v>
      </c>
      <c r="AB342" s="16" t="str">
        <f t="shared" si="4"/>
        <v>No</v>
      </c>
      <c r="AC342" s="22" t="str">
        <f t="shared" si="5"/>
        <v>No</v>
      </c>
      <c r="AD342" s="19" t="str">
        <f t="array" ref="AD342">IF(ISBLANK(AE342),"",INDEX(WPAData!F:F,MATCH(C342,WPAData!A:A,0)))</f>
        <v/>
      </c>
      <c r="AE342" s="19"/>
      <c r="AF342" s="19" t="str">
        <f t="shared" si="6"/>
        <v>No</v>
      </c>
      <c r="AG342" s="15" t="str">
        <f t="array" ref="AG342">IFERROR(INDEX(LastEngGrade!G:G,MATCH(D342,LastEngGrade!A:A,0)),"")</f>
        <v>B</v>
      </c>
      <c r="AH342" s="16" t="str">
        <f t="array" ref="AH342">IFERROR(INDEX(LastEngGrade!C:C,MATCH(D342,LastEngGrade!A:A,0)),"")</f>
        <v>Humanities 6</v>
      </c>
      <c r="AI342" s="22" t="str">
        <f t="array" ref="AI342">IFERROR(INDEX(LastEngGrade!F:F,MATCH(D342,LastEngGrade!A:A,0)),"")</f>
        <v>Q1</v>
      </c>
      <c r="AJ342" s="23">
        <f t="array" ref="AJ342">IFERROR(INDEX(CurrentYearGPA!C:C,MATCH(D342,CurrentYearGPA!B:B,0)),"")</f>
        <v>2.67</v>
      </c>
      <c r="AK342" s="23" t="str">
        <f t="shared" si="7"/>
        <v>No</v>
      </c>
    </row>
    <row r="343" spans="1:37" x14ac:dyDescent="0.2">
      <c r="A343" s="1" t="s">
        <v>62</v>
      </c>
      <c r="B343" s="1" t="s">
        <v>63</v>
      </c>
      <c r="C343" s="1">
        <v>13863</v>
      </c>
      <c r="D343" s="1">
        <v>1714312080</v>
      </c>
      <c r="E343" s="1" t="s">
        <v>414</v>
      </c>
      <c r="F343" s="12">
        <v>39716</v>
      </c>
      <c r="G343" s="13">
        <v>7</v>
      </c>
      <c r="H343" s="1">
        <v>1</v>
      </c>
      <c r="I343" s="14" t="str">
        <f t="array" ref="I343">INDEX('Language Codes'!B:B,MATCH(H343,'Language Codes'!A:A,0))</f>
        <v>Spanish</v>
      </c>
      <c r="J343" s="14" t="s">
        <v>65</v>
      </c>
      <c r="K343" s="15">
        <f t="array" ref="K343">IFERROR(INDEX('18-19 ELPAC Data'!C:C,MATCH(D343,'18-19 ELPAC Data'!B:B,0)),"")</f>
        <v>2</v>
      </c>
      <c r="L343" s="16" t="str">
        <f t="shared" si="8"/>
        <v>Spring 2019</v>
      </c>
      <c r="M343" s="16">
        <f t="array" ref="M343">IFERROR(INDEX('18-19 ELPAC Data'!N:N,MATCH(D343,'18-19 ELPAC Data'!B:B,0)),"")</f>
        <v>2</v>
      </c>
      <c r="N343" s="16">
        <f t="array" ref="N343">IFERROR(INDEX('18-19 ELPAC Data'!Q:Q,MATCH(D343,'18-19 ELPAC Data'!B:B,0)),"")</f>
        <v>1</v>
      </c>
      <c r="O343" s="16">
        <f t="array" ref="O343">IFERROR(INDEX('18-19 ELPAC Data'!F:F,MATCH(D343,'18-19 ELPAC Data'!B:B,0)),"")</f>
        <v>2</v>
      </c>
      <c r="P343" s="16">
        <f t="array" ref="P343">IFERROR(INDEX('18-19 ELPAC Data'!H:H,MATCH(D343,'18-19 ELPAC Data'!B:B,0)),"")</f>
        <v>2</v>
      </c>
      <c r="Q343" s="16">
        <f t="array" ref="Q343">IFERROR(INDEX('18-19 ELPAC Data'!J:J,MATCH(D343,'18-19 ELPAC Data'!B:B,0)),"")</f>
        <v>1</v>
      </c>
      <c r="R343" s="16">
        <f t="array" ref="R343">IFERROR(INDEX('18-19 ELPAC Data'!L:L,MATCH(D343,'18-19 ELPAC Data'!B:B,0)),"")</f>
        <v>1</v>
      </c>
      <c r="S343" s="16" t="s">
        <v>65</v>
      </c>
      <c r="T343" s="17" t="str">
        <f t="shared" si="0"/>
        <v>Fall 20-21</v>
      </c>
      <c r="U343" s="24">
        <v>173</v>
      </c>
      <c r="V343" s="19" t="str">
        <f t="shared" si="1"/>
        <v>No</v>
      </c>
      <c r="W343" s="19" t="str">
        <f t="shared" si="2"/>
        <v>No</v>
      </c>
      <c r="X343" s="20" t="str">
        <f t="shared" si="3"/>
        <v>No</v>
      </c>
      <c r="Y343" s="21" t="str">
        <f t="array" ref="Y343">IF(OR(ISBLANK(Z343),Z343="N/A"),"",INDEX('ICA 20-21 ELA'!D:D,MATCH(D343,'ICA 20-21 ELA'!A:A,0)))</f>
        <v/>
      </c>
      <c r="Z343" s="21" t="s">
        <v>66</v>
      </c>
      <c r="AA343" s="21" t="s">
        <v>66</v>
      </c>
      <c r="AB343" s="16" t="str">
        <f t="shared" si="4"/>
        <v>No</v>
      </c>
      <c r="AC343" s="22" t="str">
        <f t="shared" si="5"/>
        <v>No</v>
      </c>
      <c r="AD343" s="19" t="str">
        <f t="array" ref="AD343">IF(ISBLANK(AE343),"",INDEX(WPAData!F:F,MATCH(C343,WPAData!A:A,0)))</f>
        <v/>
      </c>
      <c r="AE343" s="19"/>
      <c r="AF343" s="19" t="str">
        <f t="shared" si="6"/>
        <v>No</v>
      </c>
      <c r="AG343" s="15" t="str">
        <f t="array" ref="AG343">IFERROR(INDEX(LastEngGrade!G:G,MATCH(D343,LastEngGrade!A:A,0)),"")</f>
        <v>C</v>
      </c>
      <c r="AH343" s="16" t="str">
        <f t="array" ref="AH343">IFERROR(INDEX(LastEngGrade!C:C,MATCH(D343,LastEngGrade!A:A,0)),"")</f>
        <v>Humanities 7</v>
      </c>
      <c r="AI343" s="22" t="str">
        <f t="array" ref="AI343">IFERROR(INDEX(LastEngGrade!F:F,MATCH(D343,LastEngGrade!A:A,0)),"")</f>
        <v>Q1</v>
      </c>
      <c r="AJ343" s="23">
        <f t="array" ref="AJ343">IFERROR(INDEX(CurrentYearGPA!C:C,MATCH(D343,CurrentYearGPA!B:B,0)),"")</f>
        <v>2</v>
      </c>
      <c r="AK343" s="23" t="str">
        <f t="shared" si="7"/>
        <v>No</v>
      </c>
    </row>
    <row r="344" spans="1:37" x14ac:dyDescent="0.2">
      <c r="A344" s="1" t="s">
        <v>62</v>
      </c>
      <c r="B344" s="1" t="s">
        <v>63</v>
      </c>
      <c r="C344" s="1">
        <v>13001</v>
      </c>
      <c r="D344" s="1">
        <v>9210458158</v>
      </c>
      <c r="E344" s="1" t="s">
        <v>415</v>
      </c>
      <c r="F344" s="12">
        <v>39469</v>
      </c>
      <c r="G344" s="13">
        <v>7</v>
      </c>
      <c r="H344" s="1">
        <v>1</v>
      </c>
      <c r="I344" s="14" t="str">
        <f t="array" ref="I344">INDEX('Language Codes'!B:B,MATCH(H344,'Language Codes'!A:A,0))</f>
        <v>Spanish</v>
      </c>
      <c r="J344" s="14" t="s">
        <v>65</v>
      </c>
      <c r="K344" s="15">
        <f t="array" ref="K344">IFERROR(INDEX('18-19 ELPAC Data'!C:C,MATCH(D344,'18-19 ELPAC Data'!B:B,0)),"")</f>
        <v>3</v>
      </c>
      <c r="L344" s="16" t="str">
        <f t="shared" si="8"/>
        <v>Spring 2019</v>
      </c>
      <c r="M344" s="16">
        <f t="array" ref="M344">IFERROR(INDEX('18-19 ELPAC Data'!N:N,MATCH(D344,'18-19 ELPAC Data'!B:B,0)),"")</f>
        <v>4</v>
      </c>
      <c r="N344" s="16">
        <f t="array" ref="N344">IFERROR(INDEX('18-19 ELPAC Data'!Q:Q,MATCH(D344,'18-19 ELPAC Data'!B:B,0)),"")</f>
        <v>2</v>
      </c>
      <c r="O344" s="16">
        <f t="array" ref="O344">IFERROR(INDEX('18-19 ELPAC Data'!F:F,MATCH(D344,'18-19 ELPAC Data'!B:B,0)),"")</f>
        <v>2</v>
      </c>
      <c r="P344" s="16">
        <f t="array" ref="P344">IFERROR(INDEX('18-19 ELPAC Data'!H:H,MATCH(D344,'18-19 ELPAC Data'!B:B,0)),"")</f>
        <v>3</v>
      </c>
      <c r="Q344" s="16">
        <f t="array" ref="Q344">IFERROR(INDEX('18-19 ELPAC Data'!J:J,MATCH(D344,'18-19 ELPAC Data'!B:B,0)),"")</f>
        <v>2</v>
      </c>
      <c r="R344" s="16">
        <f t="array" ref="R344">IFERROR(INDEX('18-19 ELPAC Data'!L:L,MATCH(D344,'18-19 ELPAC Data'!B:B,0)),"")</f>
        <v>1</v>
      </c>
      <c r="S344" s="16" t="s">
        <v>65</v>
      </c>
      <c r="T344" s="17" t="str">
        <f t="shared" si="0"/>
        <v/>
      </c>
      <c r="U344" s="18"/>
      <c r="V344" s="19" t="str">
        <f t="shared" si="1"/>
        <v>No</v>
      </c>
      <c r="W344" s="19" t="str">
        <f t="shared" si="2"/>
        <v>No</v>
      </c>
      <c r="X344" s="20" t="str">
        <f t="shared" si="3"/>
        <v>No</v>
      </c>
      <c r="Y344" s="21" t="str">
        <f t="array" ref="Y344">IF(OR(ISBLANK(Z344),Z344="N/A"),"",INDEX('ICA 20-21 ELA'!D:D,MATCH(D344,'ICA 20-21 ELA'!A:A,0)))</f>
        <v/>
      </c>
      <c r="Z344" s="21" t="s">
        <v>66</v>
      </c>
      <c r="AA344" s="21" t="s">
        <v>66</v>
      </c>
      <c r="AB344" s="16" t="str">
        <f t="shared" si="4"/>
        <v>No</v>
      </c>
      <c r="AC344" s="22" t="str">
        <f t="shared" si="5"/>
        <v>No</v>
      </c>
      <c r="AD344" s="19" t="str">
        <f t="array" ref="AD344">IF(ISBLANK(AE344),"",INDEX(WPAData!F:F,MATCH(C344,WPAData!A:A,0)))</f>
        <v/>
      </c>
      <c r="AE344" s="19"/>
      <c r="AF344" s="19" t="str">
        <f t="shared" si="6"/>
        <v>No</v>
      </c>
      <c r="AG344" s="15" t="str">
        <f t="array" ref="AG344">IFERROR(INDEX(LastEngGrade!G:G,MATCH(D344,LastEngGrade!A:A,0)),"")</f>
        <v>F</v>
      </c>
      <c r="AH344" s="16" t="str">
        <f t="array" ref="AH344">IFERROR(INDEX(LastEngGrade!C:C,MATCH(D344,LastEngGrade!A:A,0)),"")</f>
        <v>Humanities 7</v>
      </c>
      <c r="AI344" s="22" t="str">
        <f t="array" ref="AI344">IFERROR(INDEX(LastEngGrade!F:F,MATCH(D344,LastEngGrade!A:A,0)),"")</f>
        <v>Q1</v>
      </c>
      <c r="AJ344" s="23">
        <f t="array" ref="AJ344">IFERROR(INDEX(CurrentYearGPA!C:C,MATCH(D344,CurrentYearGPA!B:B,0)),"")</f>
        <v>1</v>
      </c>
      <c r="AK344" s="23" t="str">
        <f t="shared" si="7"/>
        <v>No</v>
      </c>
    </row>
    <row r="345" spans="1:37" x14ac:dyDescent="0.2">
      <c r="A345" s="1" t="s">
        <v>71</v>
      </c>
      <c r="B345" s="1" t="s">
        <v>72</v>
      </c>
      <c r="C345" s="1">
        <v>92350</v>
      </c>
      <c r="D345" s="1">
        <v>2177875315</v>
      </c>
      <c r="E345" s="1" t="s">
        <v>416</v>
      </c>
      <c r="F345" s="27">
        <v>37618</v>
      </c>
      <c r="G345" s="13">
        <v>12</v>
      </c>
      <c r="H345" s="1">
        <v>1</v>
      </c>
      <c r="I345" s="14" t="str">
        <f t="array" ref="I345">INDEX('Language Codes'!B:B,MATCH(H345,'Language Codes'!A:A,0))</f>
        <v>Spanish</v>
      </c>
      <c r="J345" s="14" t="s">
        <v>65</v>
      </c>
      <c r="K345" s="15">
        <f t="array" ref="K345">IFERROR(INDEX('18-19 ELPAC Data'!C:C,MATCH(D345,'18-19 ELPAC Data'!B:B,0)),"")</f>
        <v>3</v>
      </c>
      <c r="L345" s="16" t="str">
        <f t="shared" si="8"/>
        <v>Spring 2019</v>
      </c>
      <c r="M345" s="16">
        <f t="array" ref="M345">IFERROR(INDEX('18-19 ELPAC Data'!N:N,MATCH(D345,'18-19 ELPAC Data'!B:B,0)),"")</f>
        <v>3</v>
      </c>
      <c r="N345" s="16">
        <f t="array" ref="N345">IFERROR(INDEX('18-19 ELPAC Data'!Q:Q,MATCH(D345,'18-19 ELPAC Data'!B:B,0)),"")</f>
        <v>2</v>
      </c>
      <c r="O345" s="16">
        <f t="array" ref="O345">IFERROR(INDEX('18-19 ELPAC Data'!F:F,MATCH(D345,'18-19 ELPAC Data'!B:B,0)),"")</f>
        <v>2</v>
      </c>
      <c r="P345" s="16">
        <f t="array" ref="P345">IFERROR(INDEX('18-19 ELPAC Data'!H:H,MATCH(D345,'18-19 ELPAC Data'!B:B,0)),"")</f>
        <v>3</v>
      </c>
      <c r="Q345" s="16">
        <f t="array" ref="Q345">IFERROR(INDEX('18-19 ELPAC Data'!J:J,MATCH(D345,'18-19 ELPAC Data'!B:B,0)),"")</f>
        <v>2</v>
      </c>
      <c r="R345" s="16">
        <f t="array" ref="R345">IFERROR(INDEX('18-19 ELPAC Data'!L:L,MATCH(D345,'18-19 ELPAC Data'!B:B,0)),"")</f>
        <v>2</v>
      </c>
      <c r="S345" s="16" t="s">
        <v>65</v>
      </c>
      <c r="T345" s="17" t="str">
        <f t="shared" si="0"/>
        <v/>
      </c>
      <c r="U345" s="24" t="s">
        <v>66</v>
      </c>
      <c r="V345" s="19" t="str">
        <f t="shared" si="1"/>
        <v>No</v>
      </c>
      <c r="W345" s="19" t="str">
        <f t="shared" si="2"/>
        <v>No</v>
      </c>
      <c r="X345" s="20" t="str">
        <f t="shared" si="3"/>
        <v>No</v>
      </c>
      <c r="Y345" s="21" t="str">
        <f t="array" ref="Y345">IF(OR(ISBLANK(Z345),Z345="N/A"),"",INDEX('ICA 20-21 ELA'!D:D,MATCH(D345,'ICA 20-21 ELA'!A:A,0)))</f>
        <v/>
      </c>
      <c r="Z345" s="16"/>
      <c r="AA345" s="16"/>
      <c r="AB345" s="16" t="str">
        <f t="shared" si="4"/>
        <v>No</v>
      </c>
      <c r="AC345" s="22" t="str">
        <f t="shared" si="5"/>
        <v>No</v>
      </c>
      <c r="AD345" s="26">
        <f t="array" ref="AD345">IF(ISBLANK(AE345),"",INDEX(WPAData!F:F,MATCH(C345,WPAData!A:A,0)))</f>
        <v>44119</v>
      </c>
      <c r="AE345" s="24">
        <v>3</v>
      </c>
      <c r="AF345" s="19" t="str">
        <f t="shared" si="6"/>
        <v>No</v>
      </c>
      <c r="AG345" s="15" t="str">
        <f t="array" ref="AG345">IFERROR(INDEX(LastEngGrade!G:G,MATCH(D345,LastEngGrade!A:A,0)),"")</f>
        <v>B+</v>
      </c>
      <c r="AH345" s="16" t="str">
        <f t="array" ref="AH345">IFERROR(INDEX(LastEngGrade!C:C,MATCH(D345,LastEngGrade!A:A,0)),"")</f>
        <v>English IV ERWC</v>
      </c>
      <c r="AI345" s="22" t="str">
        <f t="array" ref="AI345">IFERROR(INDEX(LastEngGrade!F:F,MATCH(D345,LastEngGrade!A:A,0)),"")</f>
        <v>Q1</v>
      </c>
      <c r="AJ345" s="23">
        <f t="array" ref="AJ345">IFERROR(INDEX(CurrentYearGPA!C:C,MATCH(D345,CurrentYearGPA!B:B,0)),"")</f>
        <v>2.5</v>
      </c>
      <c r="AK345" s="23" t="str">
        <f t="shared" si="7"/>
        <v>No</v>
      </c>
    </row>
    <row r="346" spans="1:37" x14ac:dyDescent="0.2">
      <c r="A346" s="1" t="s">
        <v>71</v>
      </c>
      <c r="B346" s="1" t="s">
        <v>72</v>
      </c>
      <c r="C346" s="1">
        <v>92332</v>
      </c>
      <c r="D346" s="1">
        <v>3194850947</v>
      </c>
      <c r="E346" s="1" t="s">
        <v>417</v>
      </c>
      <c r="F346" s="12">
        <v>38152</v>
      </c>
      <c r="G346" s="13">
        <v>11</v>
      </c>
      <c r="H346" s="1">
        <v>1</v>
      </c>
      <c r="I346" s="14" t="str">
        <f t="array" ref="I346">INDEX('Language Codes'!B:B,MATCH(H346,'Language Codes'!A:A,0))</f>
        <v>Spanish</v>
      </c>
      <c r="J346" s="14" t="s">
        <v>78</v>
      </c>
      <c r="K346" s="15">
        <f t="array" ref="K346">IFERROR(INDEX('18-19 ELPAC Data'!C:C,MATCH(D346,'18-19 ELPAC Data'!B:B,0)),"")</f>
        <v>3</v>
      </c>
      <c r="L346" s="16" t="str">
        <f t="shared" si="8"/>
        <v>Spring 2019</v>
      </c>
      <c r="M346" s="16">
        <f t="array" ref="M346">IFERROR(INDEX('18-19 ELPAC Data'!N:N,MATCH(D346,'18-19 ELPAC Data'!B:B,0)),"")</f>
        <v>4</v>
      </c>
      <c r="N346" s="16">
        <f t="array" ref="N346">IFERROR(INDEX('18-19 ELPAC Data'!Q:Q,MATCH(D346,'18-19 ELPAC Data'!B:B,0)),"")</f>
        <v>2</v>
      </c>
      <c r="O346" s="16">
        <f t="array" ref="O346">IFERROR(INDEX('18-19 ELPAC Data'!F:F,MATCH(D346,'18-19 ELPAC Data'!B:B,0)),"")</f>
        <v>2</v>
      </c>
      <c r="P346" s="16">
        <f t="array" ref="P346">IFERROR(INDEX('18-19 ELPAC Data'!H:H,MATCH(D346,'18-19 ELPAC Data'!B:B,0)),"")</f>
        <v>3</v>
      </c>
      <c r="Q346" s="16">
        <f t="array" ref="Q346">IFERROR(INDEX('18-19 ELPAC Data'!J:J,MATCH(D346,'18-19 ELPAC Data'!B:B,0)),"")</f>
        <v>1</v>
      </c>
      <c r="R346" s="16">
        <f t="array" ref="R346">IFERROR(INDEX('18-19 ELPAC Data'!L:L,MATCH(D346,'18-19 ELPAC Data'!B:B,0)),"")</f>
        <v>2</v>
      </c>
      <c r="S346" s="16" t="s">
        <v>65</v>
      </c>
      <c r="T346" s="17" t="str">
        <f t="shared" si="0"/>
        <v/>
      </c>
      <c r="U346" s="24" t="s">
        <v>66</v>
      </c>
      <c r="V346" s="19" t="str">
        <f t="shared" si="1"/>
        <v>No</v>
      </c>
      <c r="W346" s="19" t="str">
        <f t="shared" si="2"/>
        <v>No</v>
      </c>
      <c r="X346" s="20" t="str">
        <f t="shared" si="3"/>
        <v>No</v>
      </c>
      <c r="Y346" s="21" t="str">
        <f t="array" ref="Y346">IF(OR(ISBLANK(Z346),Z346="N/A"),"",INDEX('ICA 20-21 ELA'!D:D,MATCH(D346,'ICA 20-21 ELA'!A:A,0)))</f>
        <v/>
      </c>
      <c r="Z346" s="16"/>
      <c r="AA346" s="16"/>
      <c r="AB346" s="16" t="str">
        <f t="shared" si="4"/>
        <v>No</v>
      </c>
      <c r="AC346" s="22" t="str">
        <f t="shared" si="5"/>
        <v>No</v>
      </c>
      <c r="AD346" s="26">
        <f t="array" ref="AD346">IF(ISBLANK(AE346),"",INDEX(WPAData!F:F,MATCH(C346,WPAData!A:A,0)))</f>
        <v>44124</v>
      </c>
      <c r="AE346" s="24">
        <v>2</v>
      </c>
      <c r="AF346" s="19" t="str">
        <f t="shared" si="6"/>
        <v>No</v>
      </c>
      <c r="AG346" s="15" t="str">
        <f t="array" ref="AG346">IFERROR(INDEX(LastEngGrade!G:G,MATCH(D346,LastEngGrade!A:A,0)),"")</f>
        <v>C</v>
      </c>
      <c r="AH346" s="16" t="str">
        <f t="array" ref="AH346">IFERROR(INDEX(LastEngGrade!C:C,MATCH(D346,LastEngGrade!A:A,0)),"")</f>
        <v>English III</v>
      </c>
      <c r="AI346" s="22" t="str">
        <f t="array" ref="AI346">IFERROR(INDEX(LastEngGrade!F:F,MATCH(D346,LastEngGrade!A:A,0)),"")</f>
        <v>Q1</v>
      </c>
      <c r="AJ346" s="23">
        <f t="array" ref="AJ346">IFERROR(INDEX(CurrentYearGPA!C:C,MATCH(D346,CurrentYearGPA!B:B,0)),"")</f>
        <v>1.9</v>
      </c>
      <c r="AK346" s="23" t="str">
        <f t="shared" si="7"/>
        <v>No</v>
      </c>
    </row>
    <row r="347" spans="1:37" x14ac:dyDescent="0.2">
      <c r="A347" s="1" t="s">
        <v>75</v>
      </c>
      <c r="B347" s="1" t="s">
        <v>76</v>
      </c>
      <c r="C347" s="1">
        <v>13467</v>
      </c>
      <c r="D347" s="1">
        <v>8517436334</v>
      </c>
      <c r="E347" s="1" t="s">
        <v>418</v>
      </c>
      <c r="F347" s="12">
        <v>39714</v>
      </c>
      <c r="G347" s="13">
        <v>7</v>
      </c>
      <c r="H347" s="1">
        <v>1</v>
      </c>
      <c r="I347" s="14" t="str">
        <f t="array" ref="I347">INDEX('Language Codes'!B:B,MATCH(H347,'Language Codes'!A:A,0))</f>
        <v>Spanish</v>
      </c>
      <c r="J347" s="14" t="s">
        <v>65</v>
      </c>
      <c r="K347" s="15">
        <f t="array" ref="K347">IFERROR(INDEX('18-19 ELPAC Data'!C:C,MATCH(D347,'18-19 ELPAC Data'!B:B,0)),"")</f>
        <v>2</v>
      </c>
      <c r="L347" s="16" t="str">
        <f t="shared" si="8"/>
        <v>Spring 2019</v>
      </c>
      <c r="M347" s="16">
        <f t="array" ref="M347">IFERROR(INDEX('18-19 ELPAC Data'!N:N,MATCH(D347,'18-19 ELPAC Data'!B:B,0)),"")</f>
        <v>3</v>
      </c>
      <c r="N347" s="16">
        <f t="array" ref="N347">IFERROR(INDEX('18-19 ELPAC Data'!Q:Q,MATCH(D347,'18-19 ELPAC Data'!B:B,0)),"")</f>
        <v>2</v>
      </c>
      <c r="O347" s="16">
        <f t="array" ref="O347">IFERROR(INDEX('18-19 ELPAC Data'!F:F,MATCH(D347,'18-19 ELPAC Data'!B:B,0)),"")</f>
        <v>2</v>
      </c>
      <c r="P347" s="16">
        <f t="array" ref="P347">IFERROR(INDEX('18-19 ELPAC Data'!H:H,MATCH(D347,'18-19 ELPAC Data'!B:B,0)),"")</f>
        <v>3</v>
      </c>
      <c r="Q347" s="16">
        <f t="array" ref="Q347">IFERROR(INDEX('18-19 ELPAC Data'!J:J,MATCH(D347,'18-19 ELPAC Data'!B:B,0)),"")</f>
        <v>2</v>
      </c>
      <c r="R347" s="16">
        <f t="array" ref="R347">IFERROR(INDEX('18-19 ELPAC Data'!L:L,MATCH(D347,'18-19 ELPAC Data'!B:B,0)),"")</f>
        <v>2</v>
      </c>
      <c r="S347" s="16" t="s">
        <v>65</v>
      </c>
      <c r="T347" s="17" t="str">
        <f t="shared" si="0"/>
        <v>Fall 20-21</v>
      </c>
      <c r="U347" s="24">
        <v>201</v>
      </c>
      <c r="V347" s="19" t="str">
        <f t="shared" si="1"/>
        <v>No</v>
      </c>
      <c r="W347" s="19" t="str">
        <f t="shared" si="2"/>
        <v>No</v>
      </c>
      <c r="X347" s="20" t="str">
        <f t="shared" si="3"/>
        <v>No</v>
      </c>
      <c r="Y347" s="21" t="str">
        <f t="array" ref="Y347">IF(OR(ISBLANK(Z347),Z347="N/A"),"",INDEX('ICA 20-21 ELA'!D:D,MATCH(D347,'ICA 20-21 ELA'!A:A,0)))</f>
        <v/>
      </c>
      <c r="Z347" s="21" t="s">
        <v>66</v>
      </c>
      <c r="AA347" s="21" t="s">
        <v>66</v>
      </c>
      <c r="AB347" s="16" t="str">
        <f t="shared" si="4"/>
        <v>No</v>
      </c>
      <c r="AC347" s="22" t="str">
        <f t="shared" si="5"/>
        <v>No</v>
      </c>
      <c r="AD347" s="19" t="str">
        <f t="array" ref="AD347">IF(ISBLANK(AE347),"",INDEX(WPAData!F:F,MATCH(C347,WPAData!A:A,0)))</f>
        <v/>
      </c>
      <c r="AE347" s="19"/>
      <c r="AF347" s="19" t="str">
        <f t="shared" si="6"/>
        <v>No</v>
      </c>
      <c r="AG347" s="15" t="str">
        <f t="array" ref="AG347">IFERROR(INDEX(LastEngGrade!G:G,MATCH(D347,LastEngGrade!A:A,0)),"")</f>
        <v>A</v>
      </c>
      <c r="AH347" s="16" t="str">
        <f t="array" ref="AH347">IFERROR(INDEX(LastEngGrade!C:C,MATCH(D347,LastEngGrade!A:A,0)),"")</f>
        <v>Humanities 7</v>
      </c>
      <c r="AI347" s="22" t="str">
        <f t="array" ref="AI347">IFERROR(INDEX(LastEngGrade!F:F,MATCH(D347,LastEngGrade!A:A,0)),"")</f>
        <v>Q1</v>
      </c>
      <c r="AJ347" s="23">
        <f t="array" ref="AJ347">IFERROR(INDEX(CurrentYearGPA!C:C,MATCH(D347,CurrentYearGPA!B:B,0)),"")</f>
        <v>3.33</v>
      </c>
      <c r="AK347" s="23" t="str">
        <f t="shared" si="7"/>
        <v>No</v>
      </c>
    </row>
    <row r="348" spans="1:37" x14ac:dyDescent="0.2">
      <c r="A348" s="1" t="s">
        <v>75</v>
      </c>
      <c r="B348" s="1" t="s">
        <v>76</v>
      </c>
      <c r="C348" s="1">
        <v>13152</v>
      </c>
      <c r="D348" s="1">
        <v>7584434188</v>
      </c>
      <c r="E348" s="1" t="s">
        <v>419</v>
      </c>
      <c r="F348" s="12">
        <v>39206</v>
      </c>
      <c r="G348" s="13">
        <v>8</v>
      </c>
      <c r="H348" s="1">
        <v>1</v>
      </c>
      <c r="I348" s="14" t="str">
        <f t="array" ref="I348">INDEX('Language Codes'!B:B,MATCH(H348,'Language Codes'!A:A,0))</f>
        <v>Spanish</v>
      </c>
      <c r="J348" s="14" t="s">
        <v>78</v>
      </c>
      <c r="K348" s="15">
        <f t="array" ref="K348">IFERROR(INDEX('18-19 ELPAC Data'!C:C,MATCH(D348,'18-19 ELPAC Data'!B:B,0)),"")</f>
        <v>2</v>
      </c>
      <c r="L348" s="16" t="str">
        <f t="shared" si="8"/>
        <v>Spring 2019</v>
      </c>
      <c r="M348" s="16">
        <f t="array" ref="M348">IFERROR(INDEX('18-19 ELPAC Data'!N:N,MATCH(D348,'18-19 ELPAC Data'!B:B,0)),"")</f>
        <v>2</v>
      </c>
      <c r="N348" s="16">
        <f t="array" ref="N348">IFERROR(INDEX('18-19 ELPAC Data'!Q:Q,MATCH(D348,'18-19 ELPAC Data'!B:B,0)),"")</f>
        <v>1</v>
      </c>
      <c r="O348" s="16">
        <f t="array" ref="O348">IFERROR(INDEX('18-19 ELPAC Data'!F:F,MATCH(D348,'18-19 ELPAC Data'!B:B,0)),"")</f>
        <v>1</v>
      </c>
      <c r="P348" s="16">
        <f t="array" ref="P348">IFERROR(INDEX('18-19 ELPAC Data'!H:H,MATCH(D348,'18-19 ELPAC Data'!B:B,0)),"")</f>
        <v>2</v>
      </c>
      <c r="Q348" s="16">
        <f t="array" ref="Q348">IFERROR(INDEX('18-19 ELPAC Data'!J:J,MATCH(D348,'18-19 ELPAC Data'!B:B,0)),"")</f>
        <v>1</v>
      </c>
      <c r="R348" s="16">
        <f t="array" ref="R348">IFERROR(INDEX('18-19 ELPAC Data'!L:L,MATCH(D348,'18-19 ELPAC Data'!B:B,0)),"")</f>
        <v>2</v>
      </c>
      <c r="S348" s="16" t="s">
        <v>65</v>
      </c>
      <c r="T348" s="17" t="str">
        <f t="shared" si="0"/>
        <v>Fall 20-21</v>
      </c>
      <c r="U348" s="24">
        <v>185</v>
      </c>
      <c r="V348" s="19" t="str">
        <f t="shared" si="1"/>
        <v>No</v>
      </c>
      <c r="W348" s="19" t="str">
        <f t="shared" si="2"/>
        <v>No</v>
      </c>
      <c r="X348" s="20" t="str">
        <f t="shared" si="3"/>
        <v>No</v>
      </c>
      <c r="Y348" s="21" t="str">
        <f t="array" ref="Y348">IF(OR(ISBLANK(Z348),Z348="N/A"),"",INDEX('ICA 20-21 ELA'!D:D,MATCH(D348,'ICA 20-21 ELA'!A:A,0)))</f>
        <v/>
      </c>
      <c r="Z348" s="21" t="s">
        <v>66</v>
      </c>
      <c r="AA348" s="21" t="s">
        <v>66</v>
      </c>
      <c r="AB348" s="16" t="str">
        <f t="shared" si="4"/>
        <v>No</v>
      </c>
      <c r="AC348" s="22" t="str">
        <f t="shared" si="5"/>
        <v>No</v>
      </c>
      <c r="AD348" s="19" t="str">
        <f t="array" ref="AD348">IF(ISBLANK(AE348),"",INDEX(WPAData!F:F,MATCH(C348,WPAData!A:A,0)))</f>
        <v/>
      </c>
      <c r="AE348" s="19"/>
      <c r="AF348" s="19" t="str">
        <f t="shared" si="6"/>
        <v>No</v>
      </c>
      <c r="AG348" s="15" t="str">
        <f t="array" ref="AG348">IFERROR(INDEX(LastEngGrade!G:G,MATCH(D348,LastEngGrade!A:A,0)),"")</f>
        <v>C</v>
      </c>
      <c r="AH348" s="16" t="str">
        <f t="array" ref="AH348">IFERROR(INDEX(LastEngGrade!C:C,MATCH(D348,LastEngGrade!A:A,0)),"")</f>
        <v>Humanities 8</v>
      </c>
      <c r="AI348" s="22" t="str">
        <f t="array" ref="AI348">IFERROR(INDEX(LastEngGrade!F:F,MATCH(D348,LastEngGrade!A:A,0)),"")</f>
        <v>Q1</v>
      </c>
      <c r="AJ348" s="23">
        <f t="array" ref="AJ348">IFERROR(INDEX(CurrentYearGPA!C:C,MATCH(D348,CurrentYearGPA!B:B,0)),"")</f>
        <v>2.33</v>
      </c>
      <c r="AK348" s="23" t="str">
        <f t="shared" si="7"/>
        <v>No</v>
      </c>
    </row>
    <row r="349" spans="1:37" x14ac:dyDescent="0.2">
      <c r="A349" s="1" t="s">
        <v>75</v>
      </c>
      <c r="B349" s="1" t="s">
        <v>76</v>
      </c>
      <c r="C349" s="1">
        <v>12901</v>
      </c>
      <c r="D349" s="1">
        <v>5422497636</v>
      </c>
      <c r="E349" s="1" t="s">
        <v>420</v>
      </c>
      <c r="F349" s="12">
        <v>39093</v>
      </c>
      <c r="G349" s="13">
        <v>8</v>
      </c>
      <c r="H349" s="1">
        <v>1</v>
      </c>
      <c r="I349" s="14" t="str">
        <f t="array" ref="I349">INDEX('Language Codes'!B:B,MATCH(H349,'Language Codes'!A:A,0))</f>
        <v>Spanish</v>
      </c>
      <c r="J349" s="14" t="s">
        <v>65</v>
      </c>
      <c r="K349" s="15">
        <f t="array" ref="K349">IFERROR(INDEX('18-19 ELPAC Data'!C:C,MATCH(D349,'18-19 ELPAC Data'!B:B,0)),"")</f>
        <v>2</v>
      </c>
      <c r="L349" s="16" t="str">
        <f t="shared" si="8"/>
        <v>Spring 2019</v>
      </c>
      <c r="M349" s="16">
        <f t="array" ref="M349">IFERROR(INDEX('18-19 ELPAC Data'!N:N,MATCH(D349,'18-19 ELPAC Data'!B:B,0)),"")</f>
        <v>3</v>
      </c>
      <c r="N349" s="16">
        <f t="array" ref="N349">IFERROR(INDEX('18-19 ELPAC Data'!Q:Q,MATCH(D349,'18-19 ELPAC Data'!B:B,0)),"")</f>
        <v>2</v>
      </c>
      <c r="O349" s="16">
        <f t="array" ref="O349">IFERROR(INDEX('18-19 ELPAC Data'!F:F,MATCH(D349,'18-19 ELPAC Data'!B:B,0)),"")</f>
        <v>2</v>
      </c>
      <c r="P349" s="16">
        <f t="array" ref="P349">IFERROR(INDEX('18-19 ELPAC Data'!H:H,MATCH(D349,'18-19 ELPAC Data'!B:B,0)),"")</f>
        <v>2</v>
      </c>
      <c r="Q349" s="16">
        <f t="array" ref="Q349">IFERROR(INDEX('18-19 ELPAC Data'!J:J,MATCH(D349,'18-19 ELPAC Data'!B:B,0)),"")</f>
        <v>2</v>
      </c>
      <c r="R349" s="16">
        <f t="array" ref="R349">IFERROR(INDEX('18-19 ELPAC Data'!L:L,MATCH(D349,'18-19 ELPAC Data'!B:B,0)),"")</f>
        <v>2</v>
      </c>
      <c r="S349" s="16" t="s">
        <v>65</v>
      </c>
      <c r="T349" s="17" t="str">
        <f t="shared" si="0"/>
        <v>Fall 20-21</v>
      </c>
      <c r="U349" s="24">
        <v>188</v>
      </c>
      <c r="V349" s="19" t="str">
        <f t="shared" si="1"/>
        <v>No</v>
      </c>
      <c r="W349" s="19" t="str">
        <f t="shared" si="2"/>
        <v>No</v>
      </c>
      <c r="X349" s="20" t="str">
        <f t="shared" si="3"/>
        <v>No</v>
      </c>
      <c r="Y349" s="21" t="str">
        <f t="array" ref="Y349">IF(OR(ISBLANK(Z349),Z349="N/A"),"",INDEX('ICA 20-21 ELA'!D:D,MATCH(D349,'ICA 20-21 ELA'!A:A,0)))</f>
        <v/>
      </c>
      <c r="Z349" s="21" t="s">
        <v>66</v>
      </c>
      <c r="AA349" s="21" t="s">
        <v>66</v>
      </c>
      <c r="AB349" s="16" t="str">
        <f t="shared" si="4"/>
        <v>No</v>
      </c>
      <c r="AC349" s="22" t="str">
        <f t="shared" si="5"/>
        <v>No</v>
      </c>
      <c r="AD349" s="19" t="str">
        <f t="array" ref="AD349">IF(ISBLANK(AE349),"",INDEX(WPAData!F:F,MATCH(C349,WPAData!A:A,0)))</f>
        <v/>
      </c>
      <c r="AE349" s="19"/>
      <c r="AF349" s="19" t="str">
        <f t="shared" si="6"/>
        <v>No</v>
      </c>
      <c r="AG349" s="15" t="str">
        <f t="array" ref="AG349">IFERROR(INDEX(LastEngGrade!G:G,MATCH(D349,LastEngGrade!A:A,0)),"")</f>
        <v>B-</v>
      </c>
      <c r="AH349" s="16" t="str">
        <f t="array" ref="AH349">IFERROR(INDEX(LastEngGrade!C:C,MATCH(D349,LastEngGrade!A:A,0)),"")</f>
        <v>Humanities 8</v>
      </c>
      <c r="AI349" s="22" t="str">
        <f t="array" ref="AI349">IFERROR(INDEX(LastEngGrade!F:F,MATCH(D349,LastEngGrade!A:A,0)),"")</f>
        <v>Q1</v>
      </c>
      <c r="AJ349" s="23">
        <f t="array" ref="AJ349">IFERROR(INDEX(CurrentYearGPA!C:C,MATCH(D349,CurrentYearGPA!B:B,0)),"")</f>
        <v>2.67</v>
      </c>
      <c r="AK349" s="23" t="str">
        <f t="shared" si="7"/>
        <v>No</v>
      </c>
    </row>
    <row r="350" spans="1:37" x14ac:dyDescent="0.2">
      <c r="A350" s="1" t="s">
        <v>71</v>
      </c>
      <c r="B350" s="1" t="s">
        <v>72</v>
      </c>
      <c r="C350" s="1">
        <v>14016</v>
      </c>
      <c r="D350" s="1">
        <v>3094332985</v>
      </c>
      <c r="E350" s="1" t="s">
        <v>421</v>
      </c>
      <c r="F350" s="12">
        <v>38572</v>
      </c>
      <c r="G350" s="13">
        <v>9</v>
      </c>
      <c r="H350" s="1">
        <v>1</v>
      </c>
      <c r="I350" s="14" t="str">
        <f t="array" ref="I350">INDEX('Language Codes'!B:B,MATCH(H350,'Language Codes'!A:A,0))</f>
        <v>Spanish</v>
      </c>
      <c r="J350" s="14" t="s">
        <v>65</v>
      </c>
      <c r="K350" s="15" t="str">
        <f t="array" ref="K350">IFERROR(INDEX('18-19 ELPAC Data'!C:C,MATCH(D350,'18-19 ELPAC Data'!B:B,0)),"")</f>
        <v/>
      </c>
      <c r="L350" s="16" t="str">
        <f t="shared" si="8"/>
        <v/>
      </c>
      <c r="M350" s="16">
        <f t="array" ref="M350">IFERROR(INDEX('18-19 ELPAC Data'!N:N,MATCH(D350,'18-19 ELPAC Data'!B:B,0)),"")</f>
        <v>0</v>
      </c>
      <c r="N350" s="16">
        <f t="array" ref="N350">IFERROR(INDEX('18-19 ELPAC Data'!Q:Q,MATCH(D350,'18-19 ELPAC Data'!B:B,0)),"")</f>
        <v>0</v>
      </c>
      <c r="O350" s="16" t="str">
        <f t="array" ref="O350">IFERROR(INDEX('18-19 ELPAC Data'!F:F,MATCH(D350,'18-19 ELPAC Data'!B:B,0)),"")</f>
        <v/>
      </c>
      <c r="P350" s="16" t="str">
        <f t="array" ref="P350">IFERROR(INDEX('18-19 ELPAC Data'!H:H,MATCH(D350,'18-19 ELPAC Data'!B:B,0)),"")</f>
        <v/>
      </c>
      <c r="Q350" s="16" t="str">
        <f t="array" ref="Q350">IFERROR(INDEX('18-19 ELPAC Data'!J:J,MATCH(D350,'18-19 ELPAC Data'!B:B,0)),"")</f>
        <v/>
      </c>
      <c r="R350" s="16" t="str">
        <f t="array" ref="R350">IFERROR(INDEX('18-19 ELPAC Data'!L:L,MATCH(D350,'18-19 ELPAC Data'!B:B,0)),"")</f>
        <v/>
      </c>
      <c r="S350" s="16" t="s">
        <v>65</v>
      </c>
      <c r="T350" s="17" t="str">
        <f t="shared" si="0"/>
        <v/>
      </c>
      <c r="U350" s="24" t="s">
        <v>66</v>
      </c>
      <c r="V350" s="19" t="str">
        <f t="shared" si="1"/>
        <v>No</v>
      </c>
      <c r="W350" s="19" t="str">
        <f t="shared" si="2"/>
        <v>No</v>
      </c>
      <c r="X350" s="20" t="str">
        <f t="shared" si="3"/>
        <v>No</v>
      </c>
      <c r="Y350" s="25">
        <f t="array" ref="Y350">IF(OR(ISBLANK(Z350),Z350="N/A"),"",INDEX('ICA 20-21 ELA'!D:D,MATCH(D350,'ICA 20-21 ELA'!A:A,0)))</f>
        <v>44084</v>
      </c>
      <c r="Z350" s="21">
        <v>2419</v>
      </c>
      <c r="AA350" s="21">
        <v>-148</v>
      </c>
      <c r="AB350" s="16" t="str">
        <f t="shared" si="4"/>
        <v>No</v>
      </c>
      <c r="AC350" s="22" t="str">
        <f t="shared" si="5"/>
        <v>No</v>
      </c>
      <c r="AD350" s="19" t="str">
        <f t="array" ref="AD350">IF(ISBLANK(AE350),"",INDEX(WPAData!F:F,MATCH(C350,WPAData!A:A,0)))</f>
        <v/>
      </c>
      <c r="AE350" s="19"/>
      <c r="AF350" s="19" t="str">
        <f t="shared" si="6"/>
        <v>No</v>
      </c>
      <c r="AG350" s="15" t="str">
        <f t="array" ref="AG350">IFERROR(INDEX(LastEngGrade!G:G,MATCH(D350,LastEngGrade!A:A,0)),"")</f>
        <v>F+</v>
      </c>
      <c r="AH350" s="16" t="str">
        <f t="array" ref="AH350">IFERROR(INDEX(LastEngGrade!C:C,MATCH(D350,LastEngGrade!A:A,0)),"")</f>
        <v>English I</v>
      </c>
      <c r="AI350" s="22" t="str">
        <f t="array" ref="AI350">IFERROR(INDEX(LastEngGrade!F:F,MATCH(D350,LastEngGrade!A:A,0)),"")</f>
        <v>Q1</v>
      </c>
      <c r="AJ350" s="23">
        <f t="array" ref="AJ350">IFERROR(INDEX(CurrentYearGPA!C:C,MATCH(D350,CurrentYearGPA!B:B,0)),"")</f>
        <v>0.6</v>
      </c>
      <c r="AK350" s="23" t="str">
        <f t="shared" si="7"/>
        <v>No</v>
      </c>
    </row>
    <row r="351" spans="1:37" x14ac:dyDescent="0.2">
      <c r="A351" s="1" t="s">
        <v>75</v>
      </c>
      <c r="B351" s="1" t="s">
        <v>76</v>
      </c>
      <c r="C351" s="1">
        <v>13499</v>
      </c>
      <c r="D351" s="1">
        <v>2286476188</v>
      </c>
      <c r="E351" s="1" t="s">
        <v>422</v>
      </c>
      <c r="F351" s="12">
        <v>39698</v>
      </c>
      <c r="G351" s="13">
        <v>7</v>
      </c>
      <c r="H351" s="1">
        <v>1</v>
      </c>
      <c r="I351" s="14" t="str">
        <f t="array" ref="I351">INDEX('Language Codes'!B:B,MATCH(H351,'Language Codes'!A:A,0))</f>
        <v>Spanish</v>
      </c>
      <c r="J351" s="14" t="s">
        <v>78</v>
      </c>
      <c r="K351" s="15">
        <f t="array" ref="K351">IFERROR(INDEX('18-19 ELPAC Data'!C:C,MATCH(D351,'18-19 ELPAC Data'!B:B,0)),"")</f>
        <v>4</v>
      </c>
      <c r="L351" s="16" t="str">
        <f t="shared" si="8"/>
        <v>Spring 2019</v>
      </c>
      <c r="M351" s="16">
        <f t="array" ref="M351">IFERROR(INDEX('18-19 ELPAC Data'!N:N,MATCH(D351,'18-19 ELPAC Data'!B:B,0)),"")</f>
        <v>4</v>
      </c>
      <c r="N351" s="16">
        <f t="array" ref="N351">IFERROR(INDEX('18-19 ELPAC Data'!Q:Q,MATCH(D351,'18-19 ELPAC Data'!B:B,0)),"")</f>
        <v>2</v>
      </c>
      <c r="O351" s="16">
        <f t="array" ref="O351">IFERROR(INDEX('18-19 ELPAC Data'!F:F,MATCH(D351,'18-19 ELPAC Data'!B:B,0)),"")</f>
        <v>3</v>
      </c>
      <c r="P351" s="16">
        <f t="array" ref="P351">IFERROR(INDEX('18-19 ELPAC Data'!H:H,MATCH(D351,'18-19 ELPAC Data'!B:B,0)),"")</f>
        <v>3</v>
      </c>
      <c r="Q351" s="16">
        <f t="array" ref="Q351">IFERROR(INDEX('18-19 ELPAC Data'!J:J,MATCH(D351,'18-19 ELPAC Data'!B:B,0)),"")</f>
        <v>2</v>
      </c>
      <c r="R351" s="16">
        <f t="array" ref="R351">IFERROR(INDEX('18-19 ELPAC Data'!L:L,MATCH(D351,'18-19 ELPAC Data'!B:B,0)),"")</f>
        <v>2</v>
      </c>
      <c r="S351" s="16" t="s">
        <v>65</v>
      </c>
      <c r="T351" s="17" t="str">
        <f t="shared" si="0"/>
        <v/>
      </c>
      <c r="U351" s="18"/>
      <c r="V351" s="19" t="str">
        <f t="shared" si="1"/>
        <v>No</v>
      </c>
      <c r="W351" s="19" t="str">
        <f t="shared" si="2"/>
        <v>No</v>
      </c>
      <c r="X351" s="20" t="str">
        <f t="shared" si="3"/>
        <v>Yes</v>
      </c>
      <c r="Y351" s="21" t="str">
        <f t="array" ref="Y351">IF(OR(ISBLANK(Z351),Z351="N/A"),"",INDEX('ICA 20-21 ELA'!D:D,MATCH(D351,'ICA 20-21 ELA'!A:A,0)))</f>
        <v/>
      </c>
      <c r="Z351" s="21" t="s">
        <v>66</v>
      </c>
      <c r="AA351" s="21" t="s">
        <v>66</v>
      </c>
      <c r="AB351" s="16" t="str">
        <f t="shared" si="4"/>
        <v>No</v>
      </c>
      <c r="AC351" s="22" t="str">
        <f t="shared" si="5"/>
        <v>No</v>
      </c>
      <c r="AD351" s="19" t="str">
        <f t="array" ref="AD351">IF(ISBLANK(AE351),"",INDEX(WPAData!F:F,MATCH(C351,WPAData!A:A,0)))</f>
        <v/>
      </c>
      <c r="AE351" s="19"/>
      <c r="AF351" s="19" t="str">
        <f t="shared" si="6"/>
        <v>No</v>
      </c>
      <c r="AG351" s="15" t="str">
        <f t="array" ref="AG351">IFERROR(INDEX(LastEngGrade!G:G,MATCH(D351,LastEngGrade!A:A,0)),"")</f>
        <v>+</v>
      </c>
      <c r="AH351" s="16" t="str">
        <f t="array" ref="AH351">IFERROR(INDEX(LastEngGrade!C:C,MATCH(D351,LastEngGrade!A:A,0)),"")</f>
        <v>Humanities (Foundation)</v>
      </c>
      <c r="AI351" s="22" t="str">
        <f t="array" ref="AI351">IFERROR(INDEX(LastEngGrade!F:F,MATCH(D351,LastEngGrade!A:A,0)),"")</f>
        <v>Q1</v>
      </c>
      <c r="AJ351" s="23">
        <f t="array" ref="AJ351">IFERROR(INDEX(CurrentYearGPA!C:C,MATCH(D351,CurrentYearGPA!B:B,0)),"")</f>
        <v>3</v>
      </c>
      <c r="AK351" s="23" t="str">
        <f t="shared" si="7"/>
        <v>No</v>
      </c>
    </row>
    <row r="352" spans="1:37" x14ac:dyDescent="0.2">
      <c r="A352" s="1" t="s">
        <v>71</v>
      </c>
      <c r="B352" s="1" t="s">
        <v>72</v>
      </c>
      <c r="C352" s="1">
        <v>93000061</v>
      </c>
      <c r="D352" s="1">
        <v>3476713713</v>
      </c>
      <c r="E352" s="1" t="s">
        <v>423</v>
      </c>
      <c r="F352" s="12">
        <v>38830</v>
      </c>
      <c r="G352" s="13">
        <v>9</v>
      </c>
      <c r="H352" s="1">
        <v>1</v>
      </c>
      <c r="I352" s="14" t="str">
        <f t="array" ref="I352">INDEX('Language Codes'!B:B,MATCH(H352,'Language Codes'!A:A,0))</f>
        <v>Spanish</v>
      </c>
      <c r="J352" s="14" t="s">
        <v>65</v>
      </c>
      <c r="K352" s="15">
        <f t="array" ref="K352">IFERROR(INDEX('18-19 ELPAC Data'!C:C,MATCH(D352,'18-19 ELPAC Data'!B:B,0)),"")</f>
        <v>3</v>
      </c>
      <c r="L352" s="16" t="str">
        <f t="shared" si="8"/>
        <v>Spring 2019</v>
      </c>
      <c r="M352" s="16">
        <f t="array" ref="M352">IFERROR(INDEX('18-19 ELPAC Data'!N:N,MATCH(D352,'18-19 ELPAC Data'!B:B,0)),"")</f>
        <v>4</v>
      </c>
      <c r="N352" s="16">
        <f t="array" ref="N352">IFERROR(INDEX('18-19 ELPAC Data'!Q:Q,MATCH(D352,'18-19 ELPAC Data'!B:B,0)),"")</f>
        <v>2</v>
      </c>
      <c r="O352" s="16">
        <f t="array" ref="O352">IFERROR(INDEX('18-19 ELPAC Data'!F:F,MATCH(D352,'18-19 ELPAC Data'!B:B,0)),"")</f>
        <v>2</v>
      </c>
      <c r="P352" s="16">
        <f t="array" ref="P352">IFERROR(INDEX('18-19 ELPAC Data'!H:H,MATCH(D352,'18-19 ELPAC Data'!B:B,0)),"")</f>
        <v>3</v>
      </c>
      <c r="Q352" s="16">
        <f t="array" ref="Q352">IFERROR(INDEX('18-19 ELPAC Data'!J:J,MATCH(D352,'18-19 ELPAC Data'!B:B,0)),"")</f>
        <v>1</v>
      </c>
      <c r="R352" s="16">
        <f t="array" ref="R352">IFERROR(INDEX('18-19 ELPAC Data'!L:L,MATCH(D352,'18-19 ELPAC Data'!B:B,0)),"")</f>
        <v>2</v>
      </c>
      <c r="S352" s="16" t="s">
        <v>65</v>
      </c>
      <c r="T352" s="17" t="str">
        <f t="shared" si="0"/>
        <v/>
      </c>
      <c r="U352" s="24" t="s">
        <v>66</v>
      </c>
      <c r="V352" s="19" t="str">
        <f t="shared" si="1"/>
        <v>No</v>
      </c>
      <c r="W352" s="19" t="str">
        <f t="shared" si="2"/>
        <v>No</v>
      </c>
      <c r="X352" s="20" t="str">
        <f t="shared" si="3"/>
        <v>No</v>
      </c>
      <c r="Y352" s="21" t="str">
        <f t="array" ref="Y352">IF(OR(ISBLANK(Z352),Z352="N/A"),"",INDEX('ICA 20-21 ELA'!D:D,MATCH(D352,'ICA 20-21 ELA'!A:A,0)))</f>
        <v/>
      </c>
      <c r="Z352" s="16"/>
      <c r="AA352" s="16"/>
      <c r="AB352" s="16" t="str">
        <f t="shared" si="4"/>
        <v>No</v>
      </c>
      <c r="AC352" s="22" t="str">
        <f t="shared" si="5"/>
        <v>No</v>
      </c>
      <c r="AD352" s="19" t="str">
        <f t="array" ref="AD352">IF(ISBLANK(AE352),"",INDEX(WPAData!F:F,MATCH(C352,WPAData!A:A,0)))</f>
        <v/>
      </c>
      <c r="AE352" s="19"/>
      <c r="AF352" s="19" t="str">
        <f t="shared" si="6"/>
        <v>No</v>
      </c>
      <c r="AG352" s="15" t="str">
        <f t="array" ref="AG352">IFERROR(INDEX(LastEngGrade!G:G,MATCH(D352,LastEngGrade!A:A,0)),"")</f>
        <v>C-</v>
      </c>
      <c r="AH352" s="16" t="str">
        <f t="array" ref="AH352">IFERROR(INDEX(LastEngGrade!C:C,MATCH(D352,LastEngGrade!A:A,0)),"")</f>
        <v>English I</v>
      </c>
      <c r="AI352" s="22" t="str">
        <f t="array" ref="AI352">IFERROR(INDEX(LastEngGrade!F:F,MATCH(D352,LastEngGrade!A:A,0)),"")</f>
        <v>Q1</v>
      </c>
      <c r="AJ352" s="23">
        <f t="array" ref="AJ352">IFERROR(INDEX(CurrentYearGPA!C:C,MATCH(D352,CurrentYearGPA!B:B,0)),"")</f>
        <v>1.3</v>
      </c>
      <c r="AK352" s="23" t="str">
        <f t="shared" si="7"/>
        <v>No</v>
      </c>
    </row>
    <row r="353" spans="1:37" x14ac:dyDescent="0.2">
      <c r="A353" s="1" t="s">
        <v>68</v>
      </c>
      <c r="B353" s="1" t="s">
        <v>69</v>
      </c>
      <c r="C353" s="1">
        <v>1067</v>
      </c>
      <c r="D353" s="1">
        <v>8175975478</v>
      </c>
      <c r="E353" s="1" t="s">
        <v>424</v>
      </c>
      <c r="F353" s="12">
        <v>37884</v>
      </c>
      <c r="G353" s="13">
        <v>12</v>
      </c>
      <c r="H353" s="1">
        <v>1</v>
      </c>
      <c r="I353" s="14" t="str">
        <f t="array" ref="I353">INDEX('Language Codes'!B:B,MATCH(H353,'Language Codes'!A:A,0))</f>
        <v>Spanish</v>
      </c>
      <c r="J353" s="14" t="s">
        <v>65</v>
      </c>
      <c r="K353" s="15">
        <f t="array" ref="K353">IFERROR(INDEX('18-19 ELPAC Data'!C:C,MATCH(D353,'18-19 ELPAC Data'!B:B,0)),"")</f>
        <v>3</v>
      </c>
      <c r="L353" s="16" t="str">
        <f t="shared" si="8"/>
        <v>Spring 2019</v>
      </c>
      <c r="M353" s="16">
        <f t="array" ref="M353">IFERROR(INDEX('18-19 ELPAC Data'!N:N,MATCH(D353,'18-19 ELPAC Data'!B:B,0)),"")</f>
        <v>4</v>
      </c>
      <c r="N353" s="16">
        <f t="array" ref="N353">IFERROR(INDEX('18-19 ELPAC Data'!Q:Q,MATCH(D353,'18-19 ELPAC Data'!B:B,0)),"")</f>
        <v>1</v>
      </c>
      <c r="O353" s="16">
        <f t="array" ref="O353">IFERROR(INDEX('18-19 ELPAC Data'!F:F,MATCH(D353,'18-19 ELPAC Data'!B:B,0)),"")</f>
        <v>2</v>
      </c>
      <c r="P353" s="16">
        <f t="array" ref="P353">IFERROR(INDEX('18-19 ELPAC Data'!H:H,MATCH(D353,'18-19 ELPAC Data'!B:B,0)),"")</f>
        <v>3</v>
      </c>
      <c r="Q353" s="16">
        <f t="array" ref="Q353">IFERROR(INDEX('18-19 ELPAC Data'!J:J,MATCH(D353,'18-19 ELPAC Data'!B:B,0)),"")</f>
        <v>1</v>
      </c>
      <c r="R353" s="16">
        <f t="array" ref="R353">IFERROR(INDEX('18-19 ELPAC Data'!L:L,MATCH(D353,'18-19 ELPAC Data'!B:B,0)),"")</f>
        <v>2</v>
      </c>
      <c r="S353" s="16" t="s">
        <v>65</v>
      </c>
      <c r="T353" s="17" t="str">
        <f t="shared" si="0"/>
        <v/>
      </c>
      <c r="U353" s="24" t="s">
        <v>66</v>
      </c>
      <c r="V353" s="19" t="str">
        <f t="shared" si="1"/>
        <v>No</v>
      </c>
      <c r="W353" s="19" t="str">
        <f t="shared" si="2"/>
        <v>No</v>
      </c>
      <c r="X353" s="20" t="str">
        <f t="shared" si="3"/>
        <v>No</v>
      </c>
      <c r="Y353" s="25">
        <f t="array" ref="Y353">IF(OR(ISBLANK(Z353),Z353="N/A"),"",INDEX('ICA 20-21 ELA'!D:D,MATCH(D353,'ICA 20-21 ELA'!A:A,0)))</f>
        <v>44097</v>
      </c>
      <c r="Z353" s="21">
        <v>2532</v>
      </c>
      <c r="AA353" s="21">
        <v>-51</v>
      </c>
      <c r="AB353" s="16" t="str">
        <f t="shared" si="4"/>
        <v>No</v>
      </c>
      <c r="AC353" s="22" t="str">
        <f t="shared" si="5"/>
        <v>No</v>
      </c>
      <c r="AD353" s="19" t="str">
        <f t="array" ref="AD353">IF(ISBLANK(AE353),"",INDEX(WPAData!F:F,MATCH(C353,WPAData!A:A,0)))</f>
        <v/>
      </c>
      <c r="AE353" s="19"/>
      <c r="AF353" s="19" t="str">
        <f t="shared" si="6"/>
        <v>No</v>
      </c>
      <c r="AG353" s="15" t="str">
        <f t="array" ref="AG353">IFERROR(INDEX(LastEngGrade!G:G,MATCH(D353,LastEngGrade!A:A,0)),"")</f>
        <v>B</v>
      </c>
      <c r="AH353" s="16" t="str">
        <f t="array" ref="AH353">IFERROR(INDEX(LastEngGrade!C:C,MATCH(D353,LastEngGrade!A:A,0)),"")</f>
        <v>AP English Language</v>
      </c>
      <c r="AI353" s="22" t="str">
        <f t="array" ref="AI353">IFERROR(INDEX(LastEngGrade!F:F,MATCH(D353,LastEngGrade!A:A,0)),"")</f>
        <v>P1</v>
      </c>
      <c r="AJ353" s="23">
        <f t="array" ref="AJ353">IFERROR(INDEX(CurrentYearGPA!C:C,MATCH(D353,CurrentYearGPA!B:B,0)),"")</f>
        <v>3.8</v>
      </c>
      <c r="AK353" s="23" t="str">
        <f t="shared" si="7"/>
        <v>No</v>
      </c>
    </row>
    <row r="354" spans="1:37" x14ac:dyDescent="0.2">
      <c r="A354" s="1" t="s">
        <v>68</v>
      </c>
      <c r="B354" s="1" t="s">
        <v>69</v>
      </c>
      <c r="C354" s="1">
        <v>13878</v>
      </c>
      <c r="D354" s="1">
        <v>6394667534</v>
      </c>
      <c r="E354" s="1" t="s">
        <v>425</v>
      </c>
      <c r="F354" s="12">
        <v>38445</v>
      </c>
      <c r="G354" s="13">
        <v>10</v>
      </c>
      <c r="H354" s="1">
        <v>1</v>
      </c>
      <c r="I354" s="14" t="str">
        <f t="array" ref="I354">INDEX('Language Codes'!B:B,MATCH(H354,'Language Codes'!A:A,0))</f>
        <v>Spanish</v>
      </c>
      <c r="J354" s="14" t="s">
        <v>78</v>
      </c>
      <c r="K354" s="15">
        <f t="array" ref="K354">IFERROR(INDEX('18-19 ELPAC Data'!C:C,MATCH(D354,'18-19 ELPAC Data'!B:B,0)),"")</f>
        <v>3</v>
      </c>
      <c r="L354" s="16" t="str">
        <f t="shared" si="8"/>
        <v>Spring 2019</v>
      </c>
      <c r="M354" s="16">
        <f t="array" ref="M354">IFERROR(INDEX('18-19 ELPAC Data'!N:N,MATCH(D354,'18-19 ELPAC Data'!B:B,0)),"")</f>
        <v>3</v>
      </c>
      <c r="N354" s="16">
        <f t="array" ref="N354">IFERROR(INDEX('18-19 ELPAC Data'!Q:Q,MATCH(D354,'18-19 ELPAC Data'!B:B,0)),"")</f>
        <v>2</v>
      </c>
      <c r="O354" s="16">
        <f t="array" ref="O354">IFERROR(INDEX('18-19 ELPAC Data'!F:F,MATCH(D354,'18-19 ELPAC Data'!B:B,0)),"")</f>
        <v>2</v>
      </c>
      <c r="P354" s="16">
        <f t="array" ref="P354">IFERROR(INDEX('18-19 ELPAC Data'!H:H,MATCH(D354,'18-19 ELPAC Data'!B:B,0)),"")</f>
        <v>2</v>
      </c>
      <c r="Q354" s="16">
        <f t="array" ref="Q354">IFERROR(INDEX('18-19 ELPAC Data'!J:J,MATCH(D354,'18-19 ELPAC Data'!B:B,0)),"")</f>
        <v>2</v>
      </c>
      <c r="R354" s="16">
        <f t="array" ref="R354">IFERROR(INDEX('18-19 ELPAC Data'!L:L,MATCH(D354,'18-19 ELPAC Data'!B:B,0)),"")</f>
        <v>2</v>
      </c>
      <c r="S354" s="16" t="s">
        <v>65</v>
      </c>
      <c r="T354" s="17" t="str">
        <f t="shared" si="0"/>
        <v/>
      </c>
      <c r="U354" s="24" t="s">
        <v>66</v>
      </c>
      <c r="V354" s="19" t="str">
        <f t="shared" si="1"/>
        <v>No</v>
      </c>
      <c r="W354" s="19" t="str">
        <f t="shared" si="2"/>
        <v>No</v>
      </c>
      <c r="X354" s="20" t="str">
        <f t="shared" si="3"/>
        <v>No</v>
      </c>
      <c r="Y354" s="21" t="str">
        <f t="array" ref="Y354">IF(OR(ISBLANK(Z354),Z354="N/A"),"",INDEX('ICA 20-21 ELA'!D:D,MATCH(D354,'ICA 20-21 ELA'!A:A,0)))</f>
        <v/>
      </c>
      <c r="Z354" s="16"/>
      <c r="AA354" s="16"/>
      <c r="AB354" s="16" t="str">
        <f t="shared" si="4"/>
        <v>No</v>
      </c>
      <c r="AC354" s="22" t="str">
        <f t="shared" si="5"/>
        <v>No</v>
      </c>
      <c r="AD354" s="26">
        <f t="array" ref="AD354">IF(ISBLANK(AE354),"",INDEX(WPAData!F:F,MATCH(C354,WPAData!A:A,0)))</f>
        <v>44132</v>
      </c>
      <c r="AE354" s="24">
        <v>1</v>
      </c>
      <c r="AF354" s="19" t="str">
        <f t="shared" si="6"/>
        <v>No</v>
      </c>
      <c r="AG354" s="15" t="str">
        <f t="array" ref="AG354">IFERROR(INDEX(LastEngGrade!G:G,MATCH(D354,LastEngGrade!A:A,0)),"")</f>
        <v>F+</v>
      </c>
      <c r="AH354" s="16" t="str">
        <f t="array" ref="AH354">IFERROR(INDEX(LastEngGrade!C:C,MATCH(D354,LastEngGrade!A:A,0)),"")</f>
        <v>English II</v>
      </c>
      <c r="AI354" s="22" t="str">
        <f t="array" ref="AI354">IFERROR(INDEX(LastEngGrade!F:F,MATCH(D354,LastEngGrade!A:A,0)),"")</f>
        <v>P1</v>
      </c>
      <c r="AJ354" s="23">
        <f t="array" ref="AJ354">IFERROR(INDEX(CurrentYearGPA!C:C,MATCH(D354,CurrentYearGPA!B:B,0)),"")</f>
        <v>1.5</v>
      </c>
      <c r="AK354" s="23" t="str">
        <f t="shared" si="7"/>
        <v>No</v>
      </c>
    </row>
    <row r="355" spans="1:37" x14ac:dyDescent="0.2">
      <c r="A355" s="1" t="s">
        <v>62</v>
      </c>
      <c r="B355" s="1" t="s">
        <v>63</v>
      </c>
      <c r="C355" s="1">
        <v>12991</v>
      </c>
      <c r="D355" s="1">
        <v>2177456141</v>
      </c>
      <c r="E355" s="1" t="s">
        <v>426</v>
      </c>
      <c r="F355" s="12">
        <v>39353</v>
      </c>
      <c r="G355" s="13">
        <v>8</v>
      </c>
      <c r="H355" s="1">
        <v>1</v>
      </c>
      <c r="I355" s="14" t="str">
        <f t="array" ref="I355">INDEX('Language Codes'!B:B,MATCH(H355,'Language Codes'!A:A,0))</f>
        <v>Spanish</v>
      </c>
      <c r="J355" s="14" t="s">
        <v>65</v>
      </c>
      <c r="K355" s="15">
        <f t="array" ref="K355">IFERROR(INDEX('18-19 ELPAC Data'!C:C,MATCH(D355,'18-19 ELPAC Data'!B:B,0)),"")</f>
        <v>3</v>
      </c>
      <c r="L355" s="16" t="str">
        <f t="shared" si="8"/>
        <v>Spring 2019</v>
      </c>
      <c r="M355" s="16">
        <f t="array" ref="M355">IFERROR(INDEX('18-19 ELPAC Data'!N:N,MATCH(D355,'18-19 ELPAC Data'!B:B,0)),"")</f>
        <v>4</v>
      </c>
      <c r="N355" s="16">
        <f t="array" ref="N355">IFERROR(INDEX('18-19 ELPAC Data'!Q:Q,MATCH(D355,'18-19 ELPAC Data'!B:B,0)),"")</f>
        <v>2</v>
      </c>
      <c r="O355" s="16">
        <f t="array" ref="O355">IFERROR(INDEX('18-19 ELPAC Data'!F:F,MATCH(D355,'18-19 ELPAC Data'!B:B,0)),"")</f>
        <v>2</v>
      </c>
      <c r="P355" s="16">
        <f t="array" ref="P355">IFERROR(INDEX('18-19 ELPAC Data'!H:H,MATCH(D355,'18-19 ELPAC Data'!B:B,0)),"")</f>
        <v>3</v>
      </c>
      <c r="Q355" s="16">
        <f t="array" ref="Q355">IFERROR(INDEX('18-19 ELPAC Data'!J:J,MATCH(D355,'18-19 ELPAC Data'!B:B,0)),"")</f>
        <v>1</v>
      </c>
      <c r="R355" s="16">
        <f t="array" ref="R355">IFERROR(INDEX('18-19 ELPAC Data'!L:L,MATCH(D355,'18-19 ELPAC Data'!B:B,0)),"")</f>
        <v>2</v>
      </c>
      <c r="S355" s="16" t="s">
        <v>65</v>
      </c>
      <c r="T355" s="17" t="str">
        <f t="shared" si="0"/>
        <v>Fall 20-21</v>
      </c>
      <c r="U355" s="24">
        <v>211</v>
      </c>
      <c r="V355" s="19" t="str">
        <f t="shared" si="1"/>
        <v>No</v>
      </c>
      <c r="W355" s="19" t="str">
        <f t="shared" si="2"/>
        <v>No</v>
      </c>
      <c r="X355" s="20" t="str">
        <f t="shared" si="3"/>
        <v>No</v>
      </c>
      <c r="Y355" s="21" t="str">
        <f t="array" ref="Y355">IF(OR(ISBLANK(Z355),Z355="N/A"),"",INDEX('ICA 20-21 ELA'!D:D,MATCH(D355,'ICA 20-21 ELA'!A:A,0)))</f>
        <v/>
      </c>
      <c r="Z355" s="21" t="s">
        <v>66</v>
      </c>
      <c r="AA355" s="21" t="s">
        <v>66</v>
      </c>
      <c r="AB355" s="16" t="str">
        <f t="shared" si="4"/>
        <v>No</v>
      </c>
      <c r="AC355" s="22" t="str">
        <f t="shared" si="5"/>
        <v>No</v>
      </c>
      <c r="AD355" s="19" t="str">
        <f t="array" ref="AD355">IF(ISBLANK(AE355),"",INDEX(WPAData!F:F,MATCH(C355,WPAData!A:A,0)))</f>
        <v/>
      </c>
      <c r="AE355" s="19"/>
      <c r="AF355" s="19" t="str">
        <f t="shared" si="6"/>
        <v>No</v>
      </c>
      <c r="AG355" s="15" t="str">
        <f t="array" ref="AG355">IFERROR(INDEX(LastEngGrade!G:G,MATCH(D355,LastEngGrade!A:A,0)),"")</f>
        <v>F+</v>
      </c>
      <c r="AH355" s="16" t="str">
        <f t="array" ref="AH355">IFERROR(INDEX(LastEngGrade!C:C,MATCH(D355,LastEngGrade!A:A,0)),"")</f>
        <v>Humanities 8</v>
      </c>
      <c r="AI355" s="22" t="str">
        <f t="array" ref="AI355">IFERROR(INDEX(LastEngGrade!F:F,MATCH(D355,LastEngGrade!A:A,0)),"")</f>
        <v>Q1</v>
      </c>
      <c r="AJ355" s="23">
        <f t="array" ref="AJ355">IFERROR(INDEX(CurrentYearGPA!C:C,MATCH(D355,CurrentYearGPA!B:B,0)),"")</f>
        <v>2</v>
      </c>
      <c r="AK355" s="23" t="str">
        <f t="shared" si="7"/>
        <v>No</v>
      </c>
    </row>
    <row r="356" spans="1:37" x14ac:dyDescent="0.2">
      <c r="A356" s="1" t="s">
        <v>62</v>
      </c>
      <c r="B356" s="1" t="s">
        <v>63</v>
      </c>
      <c r="C356" s="1">
        <v>12905</v>
      </c>
      <c r="D356" s="1">
        <v>1409363098</v>
      </c>
      <c r="E356" s="1" t="s">
        <v>427</v>
      </c>
      <c r="F356" s="27">
        <v>39376</v>
      </c>
      <c r="G356" s="13">
        <v>8</v>
      </c>
      <c r="H356" s="1">
        <v>1</v>
      </c>
      <c r="I356" s="14" t="str">
        <f t="array" ref="I356">INDEX('Language Codes'!B:B,MATCH(H356,'Language Codes'!A:A,0))</f>
        <v>Spanish</v>
      </c>
      <c r="J356" s="14" t="s">
        <v>65</v>
      </c>
      <c r="K356" s="15">
        <f t="array" ref="K356">IFERROR(INDEX('18-19 ELPAC Data'!C:C,MATCH(D356,'18-19 ELPAC Data'!B:B,0)),"")</f>
        <v>1</v>
      </c>
      <c r="L356" s="16" t="str">
        <f t="shared" si="8"/>
        <v>Spring 2019</v>
      </c>
      <c r="M356" s="16">
        <f t="array" ref="M356">IFERROR(INDEX('18-19 ELPAC Data'!N:N,MATCH(D356,'18-19 ELPAC Data'!B:B,0)),"")</f>
        <v>1</v>
      </c>
      <c r="N356" s="16">
        <f t="array" ref="N356">IFERROR(INDEX('18-19 ELPAC Data'!Q:Q,MATCH(D356,'18-19 ELPAC Data'!B:B,0)),"")</f>
        <v>1</v>
      </c>
      <c r="O356" s="16">
        <f t="array" ref="O356">IFERROR(INDEX('18-19 ELPAC Data'!F:F,MATCH(D356,'18-19 ELPAC Data'!B:B,0)),"")</f>
        <v>2</v>
      </c>
      <c r="P356" s="16">
        <f t="array" ref="P356">IFERROR(INDEX('18-19 ELPAC Data'!H:H,MATCH(D356,'18-19 ELPAC Data'!B:B,0)),"")</f>
        <v>1</v>
      </c>
      <c r="Q356" s="16">
        <f t="array" ref="Q356">IFERROR(INDEX('18-19 ELPAC Data'!J:J,MATCH(D356,'18-19 ELPAC Data'!B:B,0)),"")</f>
        <v>1</v>
      </c>
      <c r="R356" s="16">
        <f t="array" ref="R356">IFERROR(INDEX('18-19 ELPAC Data'!L:L,MATCH(D356,'18-19 ELPAC Data'!B:B,0)),"")</f>
        <v>1</v>
      </c>
      <c r="S356" s="16" t="s">
        <v>65</v>
      </c>
      <c r="T356" s="17" t="str">
        <f t="shared" si="0"/>
        <v>Fall 20-21</v>
      </c>
      <c r="U356" s="24">
        <v>207</v>
      </c>
      <c r="V356" s="19" t="str">
        <f t="shared" si="1"/>
        <v>No</v>
      </c>
      <c r="W356" s="19" t="str">
        <f t="shared" si="2"/>
        <v>No</v>
      </c>
      <c r="X356" s="20" t="str">
        <f t="shared" si="3"/>
        <v>No</v>
      </c>
      <c r="Y356" s="21" t="str">
        <f t="array" ref="Y356">IF(OR(ISBLANK(Z356),Z356="N/A"),"",INDEX('ICA 20-21 ELA'!D:D,MATCH(D356,'ICA 20-21 ELA'!A:A,0)))</f>
        <v/>
      </c>
      <c r="Z356" s="21" t="s">
        <v>66</v>
      </c>
      <c r="AA356" s="21" t="s">
        <v>66</v>
      </c>
      <c r="AB356" s="16" t="str">
        <f t="shared" si="4"/>
        <v>No</v>
      </c>
      <c r="AC356" s="22" t="str">
        <f t="shared" si="5"/>
        <v>No</v>
      </c>
      <c r="AD356" s="19" t="str">
        <f t="array" ref="AD356">IF(ISBLANK(AE356),"",INDEX(WPAData!F:F,MATCH(C356,WPAData!A:A,0)))</f>
        <v/>
      </c>
      <c r="AE356" s="19"/>
      <c r="AF356" s="19" t="str">
        <f t="shared" si="6"/>
        <v>No</v>
      </c>
      <c r="AG356" s="15" t="str">
        <f t="array" ref="AG356">IFERROR(INDEX(LastEngGrade!G:G,MATCH(D356,LastEngGrade!A:A,0)),"")</f>
        <v>C+</v>
      </c>
      <c r="AH356" s="16" t="str">
        <f t="array" ref="AH356">IFERROR(INDEX(LastEngGrade!C:C,MATCH(D356,LastEngGrade!A:A,0)),"")</f>
        <v>Humanities 8</v>
      </c>
      <c r="AI356" s="22" t="str">
        <f t="array" ref="AI356">IFERROR(INDEX(LastEngGrade!F:F,MATCH(D356,LastEngGrade!A:A,0)),"")</f>
        <v>Q1</v>
      </c>
      <c r="AJ356" s="23">
        <f t="array" ref="AJ356">IFERROR(INDEX(CurrentYearGPA!C:C,MATCH(D356,CurrentYearGPA!B:B,0)),"")</f>
        <v>2.33</v>
      </c>
      <c r="AK356" s="23" t="str">
        <f t="shared" si="7"/>
        <v>No</v>
      </c>
    </row>
    <row r="357" spans="1:37" x14ac:dyDescent="0.2">
      <c r="A357" s="1" t="s">
        <v>75</v>
      </c>
      <c r="B357" s="1" t="s">
        <v>76</v>
      </c>
      <c r="C357" s="1">
        <v>14443</v>
      </c>
      <c r="D357" s="1">
        <v>5742927797</v>
      </c>
      <c r="E357" s="1" t="s">
        <v>428</v>
      </c>
      <c r="F357" s="12">
        <v>39996</v>
      </c>
      <c r="G357" s="13">
        <v>6</v>
      </c>
      <c r="H357" s="1">
        <v>1</v>
      </c>
      <c r="I357" s="14" t="str">
        <f t="array" ref="I357">INDEX('Language Codes'!B:B,MATCH(H357,'Language Codes'!A:A,0))</f>
        <v>Spanish</v>
      </c>
      <c r="J357" s="14" t="s">
        <v>65</v>
      </c>
      <c r="K357" s="15" t="str">
        <f t="array" ref="K357">IFERROR(INDEX('18-19 ELPAC Data'!C:C,MATCH(D357,'18-19 ELPAC Data'!B:B,0)),"")</f>
        <v/>
      </c>
      <c r="L357" s="16" t="str">
        <f t="shared" si="8"/>
        <v/>
      </c>
      <c r="M357" s="16">
        <f t="array" ref="M357">IFERROR(INDEX('18-19 ELPAC Data'!N:N,MATCH(D357,'18-19 ELPAC Data'!B:B,0)),"")</f>
        <v>0</v>
      </c>
      <c r="N357" s="16">
        <f t="array" ref="N357">IFERROR(INDEX('18-19 ELPAC Data'!Q:Q,MATCH(D357,'18-19 ELPAC Data'!B:B,0)),"")</f>
        <v>0</v>
      </c>
      <c r="O357" s="16" t="str">
        <f t="array" ref="O357">IFERROR(INDEX('18-19 ELPAC Data'!F:F,MATCH(D357,'18-19 ELPAC Data'!B:B,0)),"")</f>
        <v/>
      </c>
      <c r="P357" s="16" t="str">
        <f t="array" ref="P357">IFERROR(INDEX('18-19 ELPAC Data'!H:H,MATCH(D357,'18-19 ELPAC Data'!B:B,0)),"")</f>
        <v/>
      </c>
      <c r="Q357" s="16" t="str">
        <f t="array" ref="Q357">IFERROR(INDEX('18-19 ELPAC Data'!J:J,MATCH(D357,'18-19 ELPAC Data'!B:B,0)),"")</f>
        <v/>
      </c>
      <c r="R357" s="16" t="str">
        <f t="array" ref="R357">IFERROR(INDEX('18-19 ELPAC Data'!L:L,MATCH(D357,'18-19 ELPAC Data'!B:B,0)),"")</f>
        <v/>
      </c>
      <c r="S357" s="16" t="s">
        <v>65</v>
      </c>
      <c r="T357" s="17" t="str">
        <f t="shared" si="0"/>
        <v/>
      </c>
      <c r="U357" s="18"/>
      <c r="V357" s="19" t="str">
        <f t="shared" si="1"/>
        <v>No</v>
      </c>
      <c r="W357" s="19" t="str">
        <f t="shared" si="2"/>
        <v>No</v>
      </c>
      <c r="X357" s="20" t="str">
        <f t="shared" si="3"/>
        <v>No</v>
      </c>
      <c r="Y357" s="21" t="str">
        <f t="array" ref="Y357">IF(OR(ISBLANK(Z357),Z357="N/A"),"",INDEX('ICA 20-21 ELA'!D:D,MATCH(D357,'ICA 20-21 ELA'!A:A,0)))</f>
        <v/>
      </c>
      <c r="Z357" s="21" t="s">
        <v>66</v>
      </c>
      <c r="AA357" s="21" t="s">
        <v>66</v>
      </c>
      <c r="AB357" s="16" t="str">
        <f t="shared" si="4"/>
        <v>No</v>
      </c>
      <c r="AC357" s="22" t="str">
        <f t="shared" si="5"/>
        <v>No</v>
      </c>
      <c r="AD357" s="19" t="str">
        <f t="array" ref="AD357">IF(ISBLANK(AE357),"",INDEX(WPAData!F:F,MATCH(C357,WPAData!A:A,0)))</f>
        <v/>
      </c>
      <c r="AE357" s="19"/>
      <c r="AF357" s="19" t="str">
        <f t="shared" si="6"/>
        <v>No</v>
      </c>
      <c r="AG357" s="15" t="str">
        <f t="array" ref="AG357">IFERROR(INDEX(LastEngGrade!G:G,MATCH(D357,LastEngGrade!A:A,0)),"")</f>
        <v>A+</v>
      </c>
      <c r="AH357" s="16" t="str">
        <f t="array" ref="AH357">IFERROR(INDEX(LastEngGrade!C:C,MATCH(D357,LastEngGrade!A:A,0)),"")</f>
        <v>Humanities 6</v>
      </c>
      <c r="AI357" s="22" t="str">
        <f t="array" ref="AI357">IFERROR(INDEX(LastEngGrade!F:F,MATCH(D357,LastEngGrade!A:A,0)),"")</f>
        <v>Q1</v>
      </c>
      <c r="AJ357" s="23">
        <f t="array" ref="AJ357">IFERROR(INDEX(CurrentYearGPA!C:C,MATCH(D357,CurrentYearGPA!B:B,0)),"")</f>
        <v>3.33</v>
      </c>
      <c r="AK357" s="23" t="str">
        <f t="shared" si="7"/>
        <v>No</v>
      </c>
    </row>
    <row r="358" spans="1:37" x14ac:dyDescent="0.2">
      <c r="A358" s="1" t="s">
        <v>75</v>
      </c>
      <c r="B358" s="1" t="s">
        <v>76</v>
      </c>
      <c r="C358" s="1">
        <v>13475</v>
      </c>
      <c r="D358" s="1">
        <v>2765907371</v>
      </c>
      <c r="E358" s="1" t="s">
        <v>429</v>
      </c>
      <c r="F358" s="12">
        <v>39676</v>
      </c>
      <c r="G358" s="13">
        <v>7</v>
      </c>
      <c r="H358" s="1">
        <v>1</v>
      </c>
      <c r="I358" s="14" t="str">
        <f t="array" ref="I358">INDEX('Language Codes'!B:B,MATCH(H358,'Language Codes'!A:A,0))</f>
        <v>Spanish</v>
      </c>
      <c r="J358" s="14" t="s">
        <v>65</v>
      </c>
      <c r="K358" s="15">
        <f t="array" ref="K358">IFERROR(INDEX('18-19 ELPAC Data'!C:C,MATCH(D358,'18-19 ELPAC Data'!B:B,0)),"")</f>
        <v>3</v>
      </c>
      <c r="L358" s="16" t="str">
        <f t="shared" si="8"/>
        <v>Spring 2019</v>
      </c>
      <c r="M358" s="16">
        <f t="array" ref="M358">IFERROR(INDEX('18-19 ELPAC Data'!N:N,MATCH(D358,'18-19 ELPAC Data'!B:B,0)),"")</f>
        <v>4</v>
      </c>
      <c r="N358" s="16">
        <f t="array" ref="N358">IFERROR(INDEX('18-19 ELPAC Data'!Q:Q,MATCH(D358,'18-19 ELPAC Data'!B:B,0)),"")</f>
        <v>2</v>
      </c>
      <c r="O358" s="16">
        <f t="array" ref="O358">IFERROR(INDEX('18-19 ELPAC Data'!F:F,MATCH(D358,'18-19 ELPAC Data'!B:B,0)),"")</f>
        <v>2</v>
      </c>
      <c r="P358" s="16">
        <f t="array" ref="P358">IFERROR(INDEX('18-19 ELPAC Data'!H:H,MATCH(D358,'18-19 ELPAC Data'!B:B,0)),"")</f>
        <v>3</v>
      </c>
      <c r="Q358" s="16">
        <f t="array" ref="Q358">IFERROR(INDEX('18-19 ELPAC Data'!J:J,MATCH(D358,'18-19 ELPAC Data'!B:B,0)),"")</f>
        <v>2</v>
      </c>
      <c r="R358" s="16">
        <f t="array" ref="R358">IFERROR(INDEX('18-19 ELPAC Data'!L:L,MATCH(D358,'18-19 ELPAC Data'!B:B,0)),"")</f>
        <v>2</v>
      </c>
      <c r="S358" s="16" t="s">
        <v>65</v>
      </c>
      <c r="T358" s="17" t="str">
        <f t="shared" si="0"/>
        <v>Fall 20-21</v>
      </c>
      <c r="U358" s="24">
        <v>200</v>
      </c>
      <c r="V358" s="19" t="str">
        <f t="shared" si="1"/>
        <v>No</v>
      </c>
      <c r="W358" s="19" t="str">
        <f t="shared" si="2"/>
        <v>No</v>
      </c>
      <c r="X358" s="20" t="str">
        <f t="shared" si="3"/>
        <v>No</v>
      </c>
      <c r="Y358" s="21" t="str">
        <f t="array" ref="Y358">IF(OR(ISBLANK(Z358),Z358="N/A"),"",INDEX('ICA 20-21 ELA'!D:D,MATCH(D358,'ICA 20-21 ELA'!A:A,0)))</f>
        <v/>
      </c>
      <c r="Z358" s="21" t="s">
        <v>66</v>
      </c>
      <c r="AA358" s="21" t="s">
        <v>66</v>
      </c>
      <c r="AB358" s="16" t="str">
        <f t="shared" si="4"/>
        <v>No</v>
      </c>
      <c r="AC358" s="22" t="str">
        <f t="shared" si="5"/>
        <v>No</v>
      </c>
      <c r="AD358" s="19" t="str">
        <f t="array" ref="AD358">IF(ISBLANK(AE358),"",INDEX(WPAData!F:F,MATCH(C358,WPAData!A:A,0)))</f>
        <v/>
      </c>
      <c r="AE358" s="19"/>
      <c r="AF358" s="19" t="str">
        <f t="shared" si="6"/>
        <v>No</v>
      </c>
      <c r="AG358" s="15" t="str">
        <f t="array" ref="AG358">IFERROR(INDEX(LastEngGrade!G:G,MATCH(D358,LastEngGrade!A:A,0)),"")</f>
        <v>A+</v>
      </c>
      <c r="AH358" s="16" t="str">
        <f t="array" ref="AH358">IFERROR(INDEX(LastEngGrade!C:C,MATCH(D358,LastEngGrade!A:A,0)),"")</f>
        <v>Humanities 7</v>
      </c>
      <c r="AI358" s="22" t="str">
        <f t="array" ref="AI358">IFERROR(INDEX(LastEngGrade!F:F,MATCH(D358,LastEngGrade!A:A,0)),"")</f>
        <v>Q1</v>
      </c>
      <c r="AJ358" s="23">
        <f t="array" ref="AJ358">IFERROR(INDEX(CurrentYearGPA!C:C,MATCH(D358,CurrentYearGPA!B:B,0)),"")</f>
        <v>3.67</v>
      </c>
      <c r="AK358" s="23" t="str">
        <f t="shared" si="7"/>
        <v>No</v>
      </c>
    </row>
    <row r="359" spans="1:37" x14ac:dyDescent="0.2">
      <c r="A359" s="1" t="s">
        <v>68</v>
      </c>
      <c r="B359" s="1" t="s">
        <v>69</v>
      </c>
      <c r="C359" s="1">
        <v>92223</v>
      </c>
      <c r="D359" s="1">
        <v>7686243472</v>
      </c>
      <c r="E359" s="1" t="s">
        <v>430</v>
      </c>
      <c r="F359" s="27">
        <v>39049</v>
      </c>
      <c r="G359" s="13">
        <v>9</v>
      </c>
      <c r="H359" s="1">
        <v>1</v>
      </c>
      <c r="I359" s="14" t="str">
        <f t="array" ref="I359">INDEX('Language Codes'!B:B,MATCH(H359,'Language Codes'!A:A,0))</f>
        <v>Spanish</v>
      </c>
      <c r="J359" s="14" t="s">
        <v>78</v>
      </c>
      <c r="K359" s="15">
        <f t="array" ref="K359">IFERROR(INDEX('18-19 ELPAC Data'!C:C,MATCH(D359,'18-19 ELPAC Data'!B:B,0)),"")</f>
        <v>1</v>
      </c>
      <c r="L359" s="16" t="str">
        <f t="shared" si="8"/>
        <v>Spring 2019</v>
      </c>
      <c r="M359" s="16">
        <f t="array" ref="M359">IFERROR(INDEX('18-19 ELPAC Data'!N:N,MATCH(D359,'18-19 ELPAC Data'!B:B,0)),"")</f>
        <v>1</v>
      </c>
      <c r="N359" s="16">
        <f t="array" ref="N359">IFERROR(INDEX('18-19 ELPAC Data'!Q:Q,MATCH(D359,'18-19 ELPAC Data'!B:B,0)),"")</f>
        <v>2</v>
      </c>
      <c r="O359" s="16">
        <f t="array" ref="O359">IFERROR(INDEX('18-19 ELPAC Data'!F:F,MATCH(D359,'18-19 ELPAC Data'!B:B,0)),"")</f>
        <v>1</v>
      </c>
      <c r="P359" s="16">
        <f t="array" ref="P359">IFERROR(INDEX('18-19 ELPAC Data'!H:H,MATCH(D359,'18-19 ELPAC Data'!B:B,0)),"")</f>
        <v>1</v>
      </c>
      <c r="Q359" s="16">
        <f t="array" ref="Q359">IFERROR(INDEX('18-19 ELPAC Data'!J:J,MATCH(D359,'18-19 ELPAC Data'!B:B,0)),"")</f>
        <v>1</v>
      </c>
      <c r="R359" s="16">
        <f t="array" ref="R359">IFERROR(INDEX('18-19 ELPAC Data'!L:L,MATCH(D359,'18-19 ELPAC Data'!B:B,0)),"")</f>
        <v>2</v>
      </c>
      <c r="S359" s="16" t="s">
        <v>65</v>
      </c>
      <c r="T359" s="17" t="str">
        <f t="shared" si="0"/>
        <v/>
      </c>
      <c r="U359" s="24" t="s">
        <v>66</v>
      </c>
      <c r="V359" s="19" t="str">
        <f t="shared" si="1"/>
        <v>No</v>
      </c>
      <c r="W359" s="19" t="str">
        <f t="shared" si="2"/>
        <v>No</v>
      </c>
      <c r="X359" s="20" t="str">
        <f t="shared" si="3"/>
        <v>No</v>
      </c>
      <c r="Y359" s="25">
        <f t="array" ref="Y359">IF(OR(ISBLANK(Z359),Z359="N/A"),"",INDEX('ICA 20-21 ELA'!D:D,MATCH(D359,'ICA 20-21 ELA'!A:A,0)))</f>
        <v>44084</v>
      </c>
      <c r="Z359" s="21">
        <v>2319</v>
      </c>
      <c r="AA359" s="21">
        <v>-248</v>
      </c>
      <c r="AB359" s="16" t="str">
        <f t="shared" si="4"/>
        <v>No</v>
      </c>
      <c r="AC359" s="22" t="str">
        <f t="shared" si="5"/>
        <v>No</v>
      </c>
      <c r="AD359" s="19" t="str">
        <f t="array" ref="AD359">IF(ISBLANK(AE359),"",INDEX(WPAData!F:F,MATCH(C359,WPAData!A:A,0)))</f>
        <v/>
      </c>
      <c r="AE359" s="19"/>
      <c r="AF359" s="19" t="str">
        <f t="shared" si="6"/>
        <v>No</v>
      </c>
      <c r="AG359" s="15" t="str">
        <f t="array" ref="AG359">IFERROR(INDEX(LastEngGrade!G:G,MATCH(D359,LastEngGrade!A:A,0)),"")</f>
        <v>F+</v>
      </c>
      <c r="AH359" s="16" t="str">
        <f t="array" ref="AH359">IFERROR(INDEX(LastEngGrade!C:C,MATCH(D359,LastEngGrade!A:A,0)),"")</f>
        <v>English I</v>
      </c>
      <c r="AI359" s="22" t="str">
        <f t="array" ref="AI359">IFERROR(INDEX(LastEngGrade!F:F,MATCH(D359,LastEngGrade!A:A,0)),"")</f>
        <v>P1</v>
      </c>
      <c r="AJ359" s="23">
        <f t="array" ref="AJ359">IFERROR(INDEX(CurrentYearGPA!C:C,MATCH(D359,CurrentYearGPA!B:B,0)),"")</f>
        <v>0.25</v>
      </c>
      <c r="AK359" s="23" t="str">
        <f t="shared" si="7"/>
        <v>No</v>
      </c>
    </row>
    <row r="360" spans="1:37" x14ac:dyDescent="0.2">
      <c r="A360" s="1" t="s">
        <v>71</v>
      </c>
      <c r="B360" s="1" t="s">
        <v>72</v>
      </c>
      <c r="C360" s="1">
        <v>14069</v>
      </c>
      <c r="D360" s="1">
        <v>6194852234</v>
      </c>
      <c r="E360" s="1" t="s">
        <v>431</v>
      </c>
      <c r="F360" s="12">
        <v>38147</v>
      </c>
      <c r="G360" s="13">
        <v>11</v>
      </c>
      <c r="H360" s="1">
        <v>1</v>
      </c>
      <c r="I360" s="14" t="str">
        <f t="array" ref="I360">INDEX('Language Codes'!B:B,MATCH(H360,'Language Codes'!A:A,0))</f>
        <v>Spanish</v>
      </c>
      <c r="J360" s="14" t="s">
        <v>78</v>
      </c>
      <c r="K360" s="15">
        <f t="array" ref="K360">IFERROR(INDEX('18-19 ELPAC Data'!C:C,MATCH(D360,'18-19 ELPAC Data'!B:B,0)),"")</f>
        <v>2</v>
      </c>
      <c r="L360" s="16" t="str">
        <f t="shared" si="8"/>
        <v>Spring 2019</v>
      </c>
      <c r="M360" s="16">
        <f t="array" ref="M360">IFERROR(INDEX('18-19 ELPAC Data'!N:N,MATCH(D360,'18-19 ELPAC Data'!B:B,0)),"")</f>
        <v>1</v>
      </c>
      <c r="N360" s="16">
        <f t="array" ref="N360">IFERROR(INDEX('18-19 ELPAC Data'!Q:Q,MATCH(D360,'18-19 ELPAC Data'!B:B,0)),"")</f>
        <v>3</v>
      </c>
      <c r="O360" s="16">
        <f t="array" ref="O360">IFERROR(INDEX('18-19 ELPAC Data'!F:F,MATCH(D360,'18-19 ELPAC Data'!B:B,0)),"")</f>
        <v>2</v>
      </c>
      <c r="P360" s="16">
        <f t="array" ref="P360">IFERROR(INDEX('18-19 ELPAC Data'!H:H,MATCH(D360,'18-19 ELPAC Data'!B:B,0)),"")</f>
        <v>1</v>
      </c>
      <c r="Q360" s="16">
        <f t="array" ref="Q360">IFERROR(INDEX('18-19 ELPAC Data'!J:J,MATCH(D360,'18-19 ELPAC Data'!B:B,0)),"")</f>
        <v>2</v>
      </c>
      <c r="R360" s="16">
        <f t="array" ref="R360">IFERROR(INDEX('18-19 ELPAC Data'!L:L,MATCH(D360,'18-19 ELPAC Data'!B:B,0)),"")</f>
        <v>2</v>
      </c>
      <c r="S360" s="16" t="s">
        <v>65</v>
      </c>
      <c r="T360" s="17" t="str">
        <f t="shared" si="0"/>
        <v/>
      </c>
      <c r="U360" s="24" t="s">
        <v>66</v>
      </c>
      <c r="V360" s="19" t="str">
        <f t="shared" si="1"/>
        <v>No</v>
      </c>
      <c r="W360" s="19" t="str">
        <f t="shared" si="2"/>
        <v>No</v>
      </c>
      <c r="X360" s="20" t="str">
        <f t="shared" si="3"/>
        <v>No</v>
      </c>
      <c r="Y360" s="21" t="str">
        <f t="array" ref="Y360">IF(OR(ISBLANK(Z360),Z360="N/A"),"",INDEX('ICA 20-21 ELA'!D:D,MATCH(D360,'ICA 20-21 ELA'!A:A,0)))</f>
        <v/>
      </c>
      <c r="Z360" s="16"/>
      <c r="AA360" s="16"/>
      <c r="AB360" s="16" t="str">
        <f t="shared" si="4"/>
        <v>No</v>
      </c>
      <c r="AC360" s="22" t="str">
        <f t="shared" si="5"/>
        <v>No</v>
      </c>
      <c r="AD360" s="19" t="str">
        <f t="array" ref="AD360">IF(ISBLANK(AE360),"",INDEX(WPAData!F:F,MATCH(C360,WPAData!A:A,0)))</f>
        <v/>
      </c>
      <c r="AE360" s="19"/>
      <c r="AF360" s="19" t="str">
        <f t="shared" si="6"/>
        <v>No</v>
      </c>
      <c r="AG360" s="15" t="str">
        <f t="array" ref="AG360">IFERROR(INDEX(LastEngGrade!G:G,MATCH(D360,LastEngGrade!A:A,0)),"")</f>
        <v>F</v>
      </c>
      <c r="AH360" s="16" t="str">
        <f t="array" ref="AH360">IFERROR(INDEX(LastEngGrade!C:C,MATCH(D360,LastEngGrade!A:A,0)),"")</f>
        <v>English III</v>
      </c>
      <c r="AI360" s="22" t="str">
        <f t="array" ref="AI360">IFERROR(INDEX(LastEngGrade!F:F,MATCH(D360,LastEngGrade!A:A,0)),"")</f>
        <v>Q1</v>
      </c>
      <c r="AJ360" s="23">
        <f t="array" ref="AJ360">IFERROR(INDEX(CurrentYearGPA!C:C,MATCH(D360,CurrentYearGPA!B:B,0)),"")</f>
        <v>0.4</v>
      </c>
      <c r="AK360" s="23" t="str">
        <f t="shared" si="7"/>
        <v>No</v>
      </c>
    </row>
    <row r="361" spans="1:37" x14ac:dyDescent="0.2">
      <c r="A361" s="1" t="s">
        <v>71</v>
      </c>
      <c r="B361" s="1" t="s">
        <v>72</v>
      </c>
      <c r="C361" s="1">
        <v>13805</v>
      </c>
      <c r="D361" s="1">
        <v>6711842013</v>
      </c>
      <c r="E361" s="1" t="s">
        <v>432</v>
      </c>
      <c r="F361" s="12">
        <v>38998</v>
      </c>
      <c r="G361" s="13">
        <v>9</v>
      </c>
      <c r="H361" s="1">
        <v>1</v>
      </c>
      <c r="I361" s="14" t="str">
        <f t="array" ref="I361">INDEX('Language Codes'!B:B,MATCH(H361,'Language Codes'!A:A,0))</f>
        <v>Spanish</v>
      </c>
      <c r="J361" s="14" t="s">
        <v>65</v>
      </c>
      <c r="K361" s="15">
        <f t="array" ref="K361">IFERROR(INDEX('18-19 ELPAC Data'!C:C,MATCH(D361,'18-19 ELPAC Data'!B:B,0)),"")</f>
        <v>3</v>
      </c>
      <c r="L361" s="16" t="str">
        <f t="shared" si="8"/>
        <v>Spring 2019</v>
      </c>
      <c r="M361" s="16">
        <f t="array" ref="M361">IFERROR(INDEX('18-19 ELPAC Data'!N:N,MATCH(D361,'18-19 ELPAC Data'!B:B,0)),"")</f>
        <v>3</v>
      </c>
      <c r="N361" s="16">
        <f t="array" ref="N361">IFERROR(INDEX('18-19 ELPAC Data'!Q:Q,MATCH(D361,'18-19 ELPAC Data'!B:B,0)),"")</f>
        <v>2</v>
      </c>
      <c r="O361" s="16">
        <f t="array" ref="O361">IFERROR(INDEX('18-19 ELPAC Data'!F:F,MATCH(D361,'18-19 ELPAC Data'!B:B,0)),"")</f>
        <v>2</v>
      </c>
      <c r="P361" s="16">
        <f t="array" ref="P361">IFERROR(INDEX('18-19 ELPAC Data'!H:H,MATCH(D361,'18-19 ELPAC Data'!B:B,0)),"")</f>
        <v>2</v>
      </c>
      <c r="Q361" s="16">
        <f t="array" ref="Q361">IFERROR(INDEX('18-19 ELPAC Data'!J:J,MATCH(D361,'18-19 ELPAC Data'!B:B,0)),"")</f>
        <v>2</v>
      </c>
      <c r="R361" s="16">
        <f t="array" ref="R361">IFERROR(INDEX('18-19 ELPAC Data'!L:L,MATCH(D361,'18-19 ELPAC Data'!B:B,0)),"")</f>
        <v>2</v>
      </c>
      <c r="S361" s="16" t="s">
        <v>65</v>
      </c>
      <c r="T361" s="17" t="str">
        <f t="shared" si="0"/>
        <v/>
      </c>
      <c r="U361" s="24" t="s">
        <v>66</v>
      </c>
      <c r="V361" s="19" t="str">
        <f t="shared" si="1"/>
        <v>No</v>
      </c>
      <c r="W361" s="19" t="str">
        <f t="shared" si="2"/>
        <v>No</v>
      </c>
      <c r="X361" s="20" t="str">
        <f t="shared" si="3"/>
        <v>No</v>
      </c>
      <c r="Y361" s="25">
        <f t="array" ref="Y361">IF(OR(ISBLANK(Z361),Z361="N/A"),"",INDEX('ICA 20-21 ELA'!D:D,MATCH(D361,'ICA 20-21 ELA'!A:A,0)))</f>
        <v>44084</v>
      </c>
      <c r="Z361" s="21">
        <v>2378</v>
      </c>
      <c r="AA361" s="21">
        <v>-189</v>
      </c>
      <c r="AB361" s="16" t="str">
        <f t="shared" si="4"/>
        <v>No</v>
      </c>
      <c r="AC361" s="22" t="str">
        <f t="shared" si="5"/>
        <v>No</v>
      </c>
      <c r="AD361" s="26">
        <f t="array" ref="AD361">IF(ISBLANK(AE361),"",INDEX(WPAData!F:F,MATCH(C361,WPAData!A:A,0)))</f>
        <v>44125</v>
      </c>
      <c r="AE361" s="24">
        <v>1</v>
      </c>
      <c r="AF361" s="19" t="str">
        <f t="shared" si="6"/>
        <v>No</v>
      </c>
      <c r="AG361" s="15" t="str">
        <f t="array" ref="AG361">IFERROR(INDEX(LastEngGrade!G:G,MATCH(D361,LastEngGrade!A:A,0)),"")</f>
        <v>B</v>
      </c>
      <c r="AH361" s="16" t="str">
        <f t="array" ref="AH361">IFERROR(INDEX(LastEngGrade!C:C,MATCH(D361,LastEngGrade!A:A,0)),"")</f>
        <v>English I</v>
      </c>
      <c r="AI361" s="22" t="str">
        <f t="array" ref="AI361">IFERROR(INDEX(LastEngGrade!F:F,MATCH(D361,LastEngGrade!A:A,0)),"")</f>
        <v>Q1</v>
      </c>
      <c r="AJ361" s="23">
        <f t="array" ref="AJ361">IFERROR(INDEX(CurrentYearGPA!C:C,MATCH(D361,CurrentYearGPA!B:B,0)),"")</f>
        <v>2.5</v>
      </c>
      <c r="AK361" s="23" t="str">
        <f t="shared" si="7"/>
        <v>No</v>
      </c>
    </row>
    <row r="362" spans="1:37" x14ac:dyDescent="0.2">
      <c r="A362" s="1" t="s">
        <v>62</v>
      </c>
      <c r="B362" s="1" t="s">
        <v>63</v>
      </c>
      <c r="C362" s="1">
        <v>12965</v>
      </c>
      <c r="D362" s="1">
        <v>8967400830</v>
      </c>
      <c r="E362" s="1" t="s">
        <v>433</v>
      </c>
      <c r="F362" s="27">
        <v>39385</v>
      </c>
      <c r="G362" s="13">
        <v>8</v>
      </c>
      <c r="H362" s="1">
        <v>1</v>
      </c>
      <c r="I362" s="14" t="str">
        <f t="array" ref="I362">INDEX('Language Codes'!B:B,MATCH(H362,'Language Codes'!A:A,0))</f>
        <v>Spanish</v>
      </c>
      <c r="J362" s="14" t="s">
        <v>78</v>
      </c>
      <c r="K362" s="15">
        <f t="array" ref="K362">IFERROR(INDEX('18-19 ELPAC Data'!C:C,MATCH(D362,'18-19 ELPAC Data'!B:B,0)),"")</f>
        <v>2</v>
      </c>
      <c r="L362" s="16" t="str">
        <f t="shared" si="8"/>
        <v>Spring 2019</v>
      </c>
      <c r="M362" s="16">
        <f t="array" ref="M362">IFERROR(INDEX('18-19 ELPAC Data'!N:N,MATCH(D362,'18-19 ELPAC Data'!B:B,0)),"")</f>
        <v>2</v>
      </c>
      <c r="N362" s="16">
        <f t="array" ref="N362">IFERROR(INDEX('18-19 ELPAC Data'!Q:Q,MATCH(D362,'18-19 ELPAC Data'!B:B,0)),"")</f>
        <v>1</v>
      </c>
      <c r="O362" s="16">
        <f t="array" ref="O362">IFERROR(INDEX('18-19 ELPAC Data'!F:F,MATCH(D362,'18-19 ELPAC Data'!B:B,0)),"")</f>
        <v>2</v>
      </c>
      <c r="P362" s="16">
        <f t="array" ref="P362">IFERROR(INDEX('18-19 ELPAC Data'!H:H,MATCH(D362,'18-19 ELPAC Data'!B:B,0)),"")</f>
        <v>1</v>
      </c>
      <c r="Q362" s="16">
        <f t="array" ref="Q362">IFERROR(INDEX('18-19 ELPAC Data'!J:J,MATCH(D362,'18-19 ELPAC Data'!B:B,0)),"")</f>
        <v>1</v>
      </c>
      <c r="R362" s="16">
        <f t="array" ref="R362">IFERROR(INDEX('18-19 ELPAC Data'!L:L,MATCH(D362,'18-19 ELPAC Data'!B:B,0)),"")</f>
        <v>2</v>
      </c>
      <c r="S362" s="16" t="s">
        <v>65</v>
      </c>
      <c r="T362" s="17" t="str">
        <f t="shared" si="0"/>
        <v>Fall 20-21</v>
      </c>
      <c r="U362" s="24">
        <v>201</v>
      </c>
      <c r="V362" s="19" t="str">
        <f t="shared" si="1"/>
        <v>No</v>
      </c>
      <c r="W362" s="19" t="str">
        <f t="shared" si="2"/>
        <v>No</v>
      </c>
      <c r="X362" s="20" t="str">
        <f t="shared" si="3"/>
        <v>No</v>
      </c>
      <c r="Y362" s="21" t="str">
        <f t="array" ref="Y362">IF(OR(ISBLANK(Z362),Z362="N/A"),"",INDEX('ICA 20-21 ELA'!D:D,MATCH(D362,'ICA 20-21 ELA'!A:A,0)))</f>
        <v/>
      </c>
      <c r="Z362" s="21" t="s">
        <v>66</v>
      </c>
      <c r="AA362" s="21" t="s">
        <v>66</v>
      </c>
      <c r="AB362" s="16" t="str">
        <f t="shared" si="4"/>
        <v>No</v>
      </c>
      <c r="AC362" s="22" t="str">
        <f t="shared" si="5"/>
        <v>No</v>
      </c>
      <c r="AD362" s="19" t="str">
        <f t="array" ref="AD362">IF(ISBLANK(AE362),"",INDEX(WPAData!F:F,MATCH(C362,WPAData!A:A,0)))</f>
        <v/>
      </c>
      <c r="AE362" s="19"/>
      <c r="AF362" s="19" t="str">
        <f t="shared" si="6"/>
        <v>No</v>
      </c>
      <c r="AG362" s="15" t="str">
        <f t="array" ref="AG362">IFERROR(INDEX(LastEngGrade!G:G,MATCH(D362,LastEngGrade!A:A,0)),"")</f>
        <v>B-</v>
      </c>
      <c r="AH362" s="16" t="str">
        <f t="array" ref="AH362">IFERROR(INDEX(LastEngGrade!C:C,MATCH(D362,LastEngGrade!A:A,0)),"")</f>
        <v>Humanities 8</v>
      </c>
      <c r="AI362" s="22" t="str">
        <f t="array" ref="AI362">IFERROR(INDEX(LastEngGrade!F:F,MATCH(D362,LastEngGrade!A:A,0)),"")</f>
        <v>Q1</v>
      </c>
      <c r="AJ362" s="23">
        <f t="array" ref="AJ362">IFERROR(INDEX(CurrentYearGPA!C:C,MATCH(D362,CurrentYearGPA!B:B,0)),"")</f>
        <v>3.67</v>
      </c>
      <c r="AK362" s="23" t="str">
        <f t="shared" si="7"/>
        <v>No</v>
      </c>
    </row>
    <row r="363" spans="1:37" x14ac:dyDescent="0.2">
      <c r="A363" s="1" t="s">
        <v>62</v>
      </c>
      <c r="B363" s="1" t="s">
        <v>63</v>
      </c>
      <c r="C363" s="1">
        <v>14402</v>
      </c>
      <c r="D363" s="1">
        <v>7598660523</v>
      </c>
      <c r="E363" s="1" t="s">
        <v>434</v>
      </c>
      <c r="F363" s="12">
        <v>40304</v>
      </c>
      <c r="G363" s="13">
        <v>5</v>
      </c>
      <c r="H363" s="1">
        <v>1</v>
      </c>
      <c r="I363" s="14" t="str">
        <f t="array" ref="I363">INDEX('Language Codes'!B:B,MATCH(H363,'Language Codes'!A:A,0))</f>
        <v>Spanish</v>
      </c>
      <c r="J363" s="14" t="s">
        <v>65</v>
      </c>
      <c r="K363" s="15" t="str">
        <f t="array" ref="K363">IFERROR(INDEX('18-19 ELPAC Data'!C:C,MATCH(D363,'18-19 ELPAC Data'!B:B,0)),"")</f>
        <v/>
      </c>
      <c r="L363" s="16" t="str">
        <f t="shared" si="8"/>
        <v/>
      </c>
      <c r="M363" s="16">
        <f t="array" ref="M363">IFERROR(INDEX('18-19 ELPAC Data'!N:N,MATCH(D363,'18-19 ELPAC Data'!B:B,0)),"")</f>
        <v>0</v>
      </c>
      <c r="N363" s="16">
        <f t="array" ref="N363">IFERROR(INDEX('18-19 ELPAC Data'!Q:Q,MATCH(D363,'18-19 ELPAC Data'!B:B,0)),"")</f>
        <v>0</v>
      </c>
      <c r="O363" s="16" t="str">
        <f t="array" ref="O363">IFERROR(INDEX('18-19 ELPAC Data'!F:F,MATCH(D363,'18-19 ELPAC Data'!B:B,0)),"")</f>
        <v/>
      </c>
      <c r="P363" s="16" t="str">
        <f t="array" ref="P363">IFERROR(INDEX('18-19 ELPAC Data'!H:H,MATCH(D363,'18-19 ELPAC Data'!B:B,0)),"")</f>
        <v/>
      </c>
      <c r="Q363" s="16" t="str">
        <f t="array" ref="Q363">IFERROR(INDEX('18-19 ELPAC Data'!J:J,MATCH(D363,'18-19 ELPAC Data'!B:B,0)),"")</f>
        <v/>
      </c>
      <c r="R363" s="16" t="str">
        <f t="array" ref="R363">IFERROR(INDEX('18-19 ELPAC Data'!L:L,MATCH(D363,'18-19 ELPAC Data'!B:B,0)),"")</f>
        <v/>
      </c>
      <c r="S363" s="16" t="s">
        <v>65</v>
      </c>
      <c r="T363" s="17" t="str">
        <f t="shared" si="0"/>
        <v>Fall 20-21</v>
      </c>
      <c r="U363" s="24">
        <v>205</v>
      </c>
      <c r="V363" s="19" t="str">
        <f t="shared" si="1"/>
        <v>Yes</v>
      </c>
      <c r="W363" s="19" t="str">
        <f t="shared" si="2"/>
        <v>No</v>
      </c>
      <c r="X363" s="20" t="str">
        <f t="shared" si="3"/>
        <v>No</v>
      </c>
      <c r="Y363" s="21" t="str">
        <f t="array" ref="Y363">IF(OR(ISBLANK(Z363),Z363="N/A"),"",INDEX('ICA 20-21 ELA'!D:D,MATCH(D363,'ICA 20-21 ELA'!A:A,0)))</f>
        <v/>
      </c>
      <c r="Z363" s="21" t="s">
        <v>66</v>
      </c>
      <c r="AA363" s="21" t="s">
        <v>66</v>
      </c>
      <c r="AB363" s="16" t="str">
        <f t="shared" si="4"/>
        <v>No</v>
      </c>
      <c r="AC363" s="22" t="str">
        <f t="shared" si="5"/>
        <v>No</v>
      </c>
      <c r="AD363" s="19" t="str">
        <f t="array" ref="AD363">IF(ISBLANK(AE363),"",INDEX(WPAData!F:F,MATCH(C363,WPAData!A:A,0)))</f>
        <v/>
      </c>
      <c r="AE363" s="19"/>
      <c r="AF363" s="19" t="str">
        <f t="shared" si="6"/>
        <v>No</v>
      </c>
      <c r="AG363" s="15" t="str">
        <f t="array" ref="AG363">IFERROR(INDEX(LastEngGrade!G:G,MATCH(D363,LastEngGrade!A:A,0)),"")</f>
        <v/>
      </c>
      <c r="AH363" s="16" t="str">
        <f t="array" ref="AH363">IFERROR(INDEX(LastEngGrade!C:C,MATCH(D363,LastEngGrade!A:A,0)),"")</f>
        <v/>
      </c>
      <c r="AI363" s="22" t="str">
        <f t="array" ref="AI363">IFERROR(INDEX(LastEngGrade!F:F,MATCH(D363,LastEngGrade!A:A,0)),"")</f>
        <v/>
      </c>
      <c r="AJ363" s="23">
        <f t="array" ref="AJ363">IFERROR(INDEX(CurrentYearGPA!C:C,MATCH(D363,CurrentYearGPA!B:B,0)),"")</f>
        <v>3.5</v>
      </c>
      <c r="AK363" s="23" t="str">
        <f t="shared" si="7"/>
        <v>No</v>
      </c>
    </row>
    <row r="364" spans="1:37" x14ac:dyDescent="0.2">
      <c r="A364" s="1" t="s">
        <v>75</v>
      </c>
      <c r="B364" s="1" t="s">
        <v>76</v>
      </c>
      <c r="C364" s="1">
        <v>13448</v>
      </c>
      <c r="D364" s="1">
        <v>9425424565</v>
      </c>
      <c r="E364" s="1" t="s">
        <v>435</v>
      </c>
      <c r="F364" s="12">
        <v>39657</v>
      </c>
      <c r="G364" s="13">
        <v>7</v>
      </c>
      <c r="H364" s="1">
        <v>1</v>
      </c>
      <c r="I364" s="14" t="str">
        <f t="array" ref="I364">INDEX('Language Codes'!B:B,MATCH(H364,'Language Codes'!A:A,0))</f>
        <v>Spanish</v>
      </c>
      <c r="J364" s="14" t="s">
        <v>65</v>
      </c>
      <c r="K364" s="15">
        <f t="array" ref="K364">IFERROR(INDEX('18-19 ELPAC Data'!C:C,MATCH(D364,'18-19 ELPAC Data'!B:B,0)),"")</f>
        <v>3</v>
      </c>
      <c r="L364" s="16" t="str">
        <f t="shared" si="8"/>
        <v>Spring 2019</v>
      </c>
      <c r="M364" s="16">
        <f t="array" ref="M364">IFERROR(INDEX('18-19 ELPAC Data'!N:N,MATCH(D364,'18-19 ELPAC Data'!B:B,0)),"")</f>
        <v>4</v>
      </c>
      <c r="N364" s="16">
        <f t="array" ref="N364">IFERROR(INDEX('18-19 ELPAC Data'!Q:Q,MATCH(D364,'18-19 ELPAC Data'!B:B,0)),"")</f>
        <v>2</v>
      </c>
      <c r="O364" s="16">
        <f t="array" ref="O364">IFERROR(INDEX('18-19 ELPAC Data'!F:F,MATCH(D364,'18-19 ELPAC Data'!B:B,0)),"")</f>
        <v>2</v>
      </c>
      <c r="P364" s="16">
        <f t="array" ref="P364">IFERROR(INDEX('18-19 ELPAC Data'!H:H,MATCH(D364,'18-19 ELPAC Data'!B:B,0)),"")</f>
        <v>3</v>
      </c>
      <c r="Q364" s="16">
        <f t="array" ref="Q364">IFERROR(INDEX('18-19 ELPAC Data'!J:J,MATCH(D364,'18-19 ELPAC Data'!B:B,0)),"")</f>
        <v>2</v>
      </c>
      <c r="R364" s="16">
        <f t="array" ref="R364">IFERROR(INDEX('18-19 ELPAC Data'!L:L,MATCH(D364,'18-19 ELPAC Data'!B:B,0)),"")</f>
        <v>2</v>
      </c>
      <c r="S364" s="16" t="s">
        <v>65</v>
      </c>
      <c r="T364" s="17" t="str">
        <f t="shared" si="0"/>
        <v>Fall 20-21</v>
      </c>
      <c r="U364" s="24">
        <v>179</v>
      </c>
      <c r="V364" s="19" t="str">
        <f t="shared" si="1"/>
        <v>No</v>
      </c>
      <c r="W364" s="19" t="str">
        <f t="shared" si="2"/>
        <v>No</v>
      </c>
      <c r="X364" s="20" t="str">
        <f t="shared" si="3"/>
        <v>No</v>
      </c>
      <c r="Y364" s="21" t="str">
        <f t="array" ref="Y364">IF(OR(ISBLANK(Z364),Z364="N/A"),"",INDEX('ICA 20-21 ELA'!D:D,MATCH(D364,'ICA 20-21 ELA'!A:A,0)))</f>
        <v/>
      </c>
      <c r="Z364" s="21" t="s">
        <v>66</v>
      </c>
      <c r="AA364" s="21" t="s">
        <v>66</v>
      </c>
      <c r="AB364" s="16" t="str">
        <f t="shared" si="4"/>
        <v>No</v>
      </c>
      <c r="AC364" s="22" t="str">
        <f t="shared" si="5"/>
        <v>No</v>
      </c>
      <c r="AD364" s="19" t="str">
        <f t="array" ref="AD364">IF(ISBLANK(AE364),"",INDEX(WPAData!F:F,MATCH(C364,WPAData!A:A,0)))</f>
        <v/>
      </c>
      <c r="AE364" s="19"/>
      <c r="AF364" s="19" t="str">
        <f t="shared" si="6"/>
        <v>No</v>
      </c>
      <c r="AG364" s="15" t="str">
        <f t="array" ref="AG364">IFERROR(INDEX(LastEngGrade!G:G,MATCH(D364,LastEngGrade!A:A,0)),"")</f>
        <v>C+</v>
      </c>
      <c r="AH364" s="16" t="str">
        <f t="array" ref="AH364">IFERROR(INDEX(LastEngGrade!C:C,MATCH(D364,LastEngGrade!A:A,0)),"")</f>
        <v>Humanities 7</v>
      </c>
      <c r="AI364" s="22" t="str">
        <f t="array" ref="AI364">IFERROR(INDEX(LastEngGrade!F:F,MATCH(D364,LastEngGrade!A:A,0)),"")</f>
        <v>Q1</v>
      </c>
      <c r="AJ364" s="23">
        <f t="array" ref="AJ364">IFERROR(INDEX(CurrentYearGPA!C:C,MATCH(D364,CurrentYearGPA!B:B,0)),"")</f>
        <v>2.67</v>
      </c>
      <c r="AK364" s="23" t="str">
        <f t="shared" si="7"/>
        <v>No</v>
      </c>
    </row>
    <row r="365" spans="1:37" x14ac:dyDescent="0.2">
      <c r="A365" s="1" t="s">
        <v>68</v>
      </c>
      <c r="B365" s="1" t="s">
        <v>69</v>
      </c>
      <c r="C365" s="1">
        <v>12740</v>
      </c>
      <c r="D365" s="1">
        <v>8181015118</v>
      </c>
      <c r="E365" s="1" t="s">
        <v>436</v>
      </c>
      <c r="F365" s="12">
        <v>37880</v>
      </c>
      <c r="G365" s="13">
        <v>12</v>
      </c>
      <c r="H365" s="1">
        <v>1</v>
      </c>
      <c r="I365" s="14" t="str">
        <f t="array" ref="I365">INDEX('Language Codes'!B:B,MATCH(H365,'Language Codes'!A:A,0))</f>
        <v>Spanish</v>
      </c>
      <c r="J365" s="14" t="s">
        <v>65</v>
      </c>
      <c r="K365" s="15">
        <f t="array" ref="K365">IFERROR(INDEX('18-19 ELPAC Data'!C:C,MATCH(D365,'18-19 ELPAC Data'!B:B,0)),"")</f>
        <v>4</v>
      </c>
      <c r="L365" s="16" t="str">
        <f t="shared" si="8"/>
        <v>Spring 2019</v>
      </c>
      <c r="M365" s="16">
        <f t="array" ref="M365">IFERROR(INDEX('18-19 ELPAC Data'!N:N,MATCH(D365,'18-19 ELPAC Data'!B:B,0)),"")</f>
        <v>4</v>
      </c>
      <c r="N365" s="16">
        <f t="array" ref="N365">IFERROR(INDEX('18-19 ELPAC Data'!Q:Q,MATCH(D365,'18-19 ELPAC Data'!B:B,0)),"")</f>
        <v>3</v>
      </c>
      <c r="O365" s="16">
        <f t="array" ref="O365">IFERROR(INDEX('18-19 ELPAC Data'!F:F,MATCH(D365,'18-19 ELPAC Data'!B:B,0)),"")</f>
        <v>2</v>
      </c>
      <c r="P365" s="16">
        <f t="array" ref="P365">IFERROR(INDEX('18-19 ELPAC Data'!H:H,MATCH(D365,'18-19 ELPAC Data'!B:B,0)),"")</f>
        <v>3</v>
      </c>
      <c r="Q365" s="16">
        <f t="array" ref="Q365">IFERROR(INDEX('18-19 ELPAC Data'!J:J,MATCH(D365,'18-19 ELPAC Data'!B:B,0)),"")</f>
        <v>3</v>
      </c>
      <c r="R365" s="16">
        <f t="array" ref="R365">IFERROR(INDEX('18-19 ELPAC Data'!L:L,MATCH(D365,'18-19 ELPAC Data'!B:B,0)),"")</f>
        <v>2</v>
      </c>
      <c r="S365" s="16" t="s">
        <v>65</v>
      </c>
      <c r="T365" s="17" t="str">
        <f t="shared" si="0"/>
        <v/>
      </c>
      <c r="U365" s="24" t="s">
        <v>66</v>
      </c>
      <c r="V365" s="19" t="str">
        <f t="shared" si="1"/>
        <v>No</v>
      </c>
      <c r="W365" s="19" t="str">
        <f t="shared" si="2"/>
        <v>No</v>
      </c>
      <c r="X365" s="20" t="str">
        <f t="shared" si="3"/>
        <v>No</v>
      </c>
      <c r="Y365" s="21" t="str">
        <f t="array" ref="Y365">IF(OR(ISBLANK(Z365),Z365="N/A"),"",INDEX('ICA 20-21 ELA'!D:D,MATCH(D365,'ICA 20-21 ELA'!A:A,0)))</f>
        <v/>
      </c>
      <c r="Z365" s="16"/>
      <c r="AA365" s="16"/>
      <c r="AB365" s="16" t="str">
        <f t="shared" si="4"/>
        <v>No</v>
      </c>
      <c r="AC365" s="22" t="str">
        <f t="shared" si="5"/>
        <v>Yes</v>
      </c>
      <c r="AD365" s="19" t="str">
        <f t="array" ref="AD365">IF(ISBLANK(AE365),"",INDEX(WPAData!F:F,MATCH(C365,WPAData!A:A,0)))</f>
        <v/>
      </c>
      <c r="AE365" s="19"/>
      <c r="AF365" s="19" t="str">
        <f t="shared" si="6"/>
        <v>No</v>
      </c>
      <c r="AG365" s="15" t="str">
        <f t="array" ref="AG365">IFERROR(INDEX(LastEngGrade!G:G,MATCH(D365,LastEngGrade!A:A,0)),"")</f>
        <v>F</v>
      </c>
      <c r="AH365" s="16" t="str">
        <f t="array" ref="AH365">IFERROR(INDEX(LastEngGrade!C:C,MATCH(D365,LastEngGrade!A:A,0)),"")</f>
        <v>English IV ERWC</v>
      </c>
      <c r="AI365" s="22" t="str">
        <f t="array" ref="AI365">IFERROR(INDEX(LastEngGrade!F:F,MATCH(D365,LastEngGrade!A:A,0)),"")</f>
        <v>P1</v>
      </c>
      <c r="AJ365" s="23">
        <f t="array" ref="AJ365">IFERROR(INDEX(CurrentYearGPA!C:C,MATCH(D365,CurrentYearGPA!B:B,0)),"")</f>
        <v>0</v>
      </c>
      <c r="AK365" s="23" t="str">
        <f t="shared" si="7"/>
        <v>No</v>
      </c>
    </row>
    <row r="366" spans="1:37" x14ac:dyDescent="0.2">
      <c r="A366" s="1" t="s">
        <v>62</v>
      </c>
      <c r="B366" s="1" t="s">
        <v>63</v>
      </c>
      <c r="C366" s="1">
        <v>13618</v>
      </c>
      <c r="D366" s="1">
        <v>1100934156</v>
      </c>
      <c r="E366" s="1" t="s">
        <v>437</v>
      </c>
      <c r="F366" s="12">
        <v>39521</v>
      </c>
      <c r="G366" s="13">
        <v>7</v>
      </c>
      <c r="H366" s="1">
        <v>1</v>
      </c>
      <c r="I366" s="14" t="str">
        <f t="array" ref="I366">INDEX('Language Codes'!B:B,MATCH(H366,'Language Codes'!A:A,0))</f>
        <v>Spanish</v>
      </c>
      <c r="J366" s="14" t="s">
        <v>78</v>
      </c>
      <c r="K366" s="15">
        <f t="array" ref="K366">IFERROR(INDEX('18-19 ELPAC Data'!C:C,MATCH(D366,'18-19 ELPAC Data'!B:B,0)),"")</f>
        <v>2</v>
      </c>
      <c r="L366" s="16" t="str">
        <f t="shared" si="8"/>
        <v>Spring 2019</v>
      </c>
      <c r="M366" s="16">
        <f t="array" ref="M366">IFERROR(INDEX('18-19 ELPAC Data'!N:N,MATCH(D366,'18-19 ELPAC Data'!B:B,0)),"")</f>
        <v>2</v>
      </c>
      <c r="N366" s="16">
        <f t="array" ref="N366">IFERROR(INDEX('18-19 ELPAC Data'!Q:Q,MATCH(D366,'18-19 ELPAC Data'!B:B,0)),"")</f>
        <v>2</v>
      </c>
      <c r="O366" s="16">
        <f t="array" ref="O366">IFERROR(INDEX('18-19 ELPAC Data'!F:F,MATCH(D366,'18-19 ELPAC Data'!B:B,0)),"")</f>
        <v>1</v>
      </c>
      <c r="P366" s="16">
        <f t="array" ref="P366">IFERROR(INDEX('18-19 ELPAC Data'!H:H,MATCH(D366,'18-19 ELPAC Data'!B:B,0)),"")</f>
        <v>2</v>
      </c>
      <c r="Q366" s="16">
        <f t="array" ref="Q366">IFERROR(INDEX('18-19 ELPAC Data'!J:J,MATCH(D366,'18-19 ELPAC Data'!B:B,0)),"")</f>
        <v>2</v>
      </c>
      <c r="R366" s="16">
        <f t="array" ref="R366">IFERROR(INDEX('18-19 ELPAC Data'!L:L,MATCH(D366,'18-19 ELPAC Data'!B:B,0)),"")</f>
        <v>2</v>
      </c>
      <c r="S366" s="16" t="s">
        <v>65</v>
      </c>
      <c r="T366" s="17" t="str">
        <f t="shared" si="0"/>
        <v>Fall 20-21</v>
      </c>
      <c r="U366" s="24">
        <v>184</v>
      </c>
      <c r="V366" s="19" t="str">
        <f t="shared" si="1"/>
        <v>No</v>
      </c>
      <c r="W366" s="19" t="str">
        <f t="shared" si="2"/>
        <v>No</v>
      </c>
      <c r="X366" s="20" t="str">
        <f t="shared" si="3"/>
        <v>No</v>
      </c>
      <c r="Y366" s="21" t="str">
        <f t="array" ref="Y366">IF(OR(ISBLANK(Z366),Z366="N/A"),"",INDEX('ICA 20-21 ELA'!D:D,MATCH(D366,'ICA 20-21 ELA'!A:A,0)))</f>
        <v/>
      </c>
      <c r="Z366" s="21" t="s">
        <v>66</v>
      </c>
      <c r="AA366" s="21" t="s">
        <v>66</v>
      </c>
      <c r="AB366" s="16" t="str">
        <f t="shared" si="4"/>
        <v>No</v>
      </c>
      <c r="AC366" s="22" t="str">
        <f t="shared" si="5"/>
        <v>No</v>
      </c>
      <c r="AD366" s="19" t="str">
        <f t="array" ref="AD366">IF(ISBLANK(AE366),"",INDEX(WPAData!F:F,MATCH(C366,WPAData!A:A,0)))</f>
        <v/>
      </c>
      <c r="AE366" s="19"/>
      <c r="AF366" s="19" t="str">
        <f t="shared" si="6"/>
        <v>No</v>
      </c>
      <c r="AG366" s="15" t="str">
        <f t="array" ref="AG366">IFERROR(INDEX(LastEngGrade!G:G,MATCH(D366,LastEngGrade!A:A,0)),"")</f>
        <v>B-</v>
      </c>
      <c r="AH366" s="16" t="str">
        <f t="array" ref="AH366">IFERROR(INDEX(LastEngGrade!C:C,MATCH(D366,LastEngGrade!A:A,0)),"")</f>
        <v>Humanities 7</v>
      </c>
      <c r="AI366" s="22" t="str">
        <f t="array" ref="AI366">IFERROR(INDEX(LastEngGrade!F:F,MATCH(D366,LastEngGrade!A:A,0)),"")</f>
        <v>Q1</v>
      </c>
      <c r="AJ366" s="23">
        <f t="array" ref="AJ366">IFERROR(INDEX(CurrentYearGPA!C:C,MATCH(D366,CurrentYearGPA!B:B,0)),"")</f>
        <v>3.33</v>
      </c>
      <c r="AK366" s="23" t="str">
        <f t="shared" si="7"/>
        <v>No</v>
      </c>
    </row>
    <row r="367" spans="1:37" x14ac:dyDescent="0.2">
      <c r="A367" s="1" t="s">
        <v>62</v>
      </c>
      <c r="B367" s="1" t="s">
        <v>63</v>
      </c>
      <c r="C367" s="1">
        <v>13641</v>
      </c>
      <c r="D367" s="1">
        <v>9972023411</v>
      </c>
      <c r="E367" s="1" t="s">
        <v>438</v>
      </c>
      <c r="F367" s="12">
        <v>39528</v>
      </c>
      <c r="G367" s="13">
        <v>7</v>
      </c>
      <c r="H367" s="1">
        <v>1</v>
      </c>
      <c r="I367" s="14" t="str">
        <f t="array" ref="I367">INDEX('Language Codes'!B:B,MATCH(H367,'Language Codes'!A:A,0))</f>
        <v>Spanish</v>
      </c>
      <c r="J367" s="14" t="s">
        <v>78</v>
      </c>
      <c r="K367" s="15">
        <f t="array" ref="K367">IFERROR(INDEX('18-19 ELPAC Data'!C:C,MATCH(D367,'18-19 ELPAC Data'!B:B,0)),"")</f>
        <v>3</v>
      </c>
      <c r="L367" s="16" t="str">
        <f t="shared" si="8"/>
        <v>Spring 2019</v>
      </c>
      <c r="M367" s="16">
        <f t="array" ref="M367">IFERROR(INDEX('18-19 ELPAC Data'!N:N,MATCH(D367,'18-19 ELPAC Data'!B:B,0)),"")</f>
        <v>4</v>
      </c>
      <c r="N367" s="16">
        <f t="array" ref="N367">IFERROR(INDEX('18-19 ELPAC Data'!Q:Q,MATCH(D367,'18-19 ELPAC Data'!B:B,0)),"")</f>
        <v>2</v>
      </c>
      <c r="O367" s="16">
        <f t="array" ref="O367">IFERROR(INDEX('18-19 ELPAC Data'!F:F,MATCH(D367,'18-19 ELPAC Data'!B:B,0)),"")</f>
        <v>2</v>
      </c>
      <c r="P367" s="16">
        <f t="array" ref="P367">IFERROR(INDEX('18-19 ELPAC Data'!H:H,MATCH(D367,'18-19 ELPAC Data'!B:B,0)),"")</f>
        <v>3</v>
      </c>
      <c r="Q367" s="16">
        <f t="array" ref="Q367">IFERROR(INDEX('18-19 ELPAC Data'!J:J,MATCH(D367,'18-19 ELPAC Data'!B:B,0)),"")</f>
        <v>2</v>
      </c>
      <c r="R367" s="16">
        <f t="array" ref="R367">IFERROR(INDEX('18-19 ELPAC Data'!L:L,MATCH(D367,'18-19 ELPAC Data'!B:B,0)),"")</f>
        <v>2</v>
      </c>
      <c r="S367" s="16" t="s">
        <v>65</v>
      </c>
      <c r="T367" s="17" t="str">
        <f t="shared" si="0"/>
        <v>Fall 20-21</v>
      </c>
      <c r="U367" s="24">
        <v>200</v>
      </c>
      <c r="V367" s="19" t="str">
        <f t="shared" si="1"/>
        <v>No</v>
      </c>
      <c r="W367" s="19" t="str">
        <f t="shared" si="2"/>
        <v>No</v>
      </c>
      <c r="X367" s="20" t="str">
        <f t="shared" si="3"/>
        <v>No</v>
      </c>
      <c r="Y367" s="21" t="str">
        <f t="array" ref="Y367">IF(OR(ISBLANK(Z367),Z367="N/A"),"",INDEX('ICA 20-21 ELA'!D:D,MATCH(D367,'ICA 20-21 ELA'!A:A,0)))</f>
        <v/>
      </c>
      <c r="Z367" s="21" t="s">
        <v>66</v>
      </c>
      <c r="AA367" s="21" t="s">
        <v>66</v>
      </c>
      <c r="AB367" s="16" t="str">
        <f t="shared" si="4"/>
        <v>No</v>
      </c>
      <c r="AC367" s="22" t="str">
        <f t="shared" si="5"/>
        <v>No</v>
      </c>
      <c r="AD367" s="19" t="str">
        <f t="array" ref="AD367">IF(ISBLANK(AE367),"",INDEX(WPAData!F:F,MATCH(C367,WPAData!A:A,0)))</f>
        <v/>
      </c>
      <c r="AE367" s="19"/>
      <c r="AF367" s="19" t="str">
        <f t="shared" si="6"/>
        <v>No</v>
      </c>
      <c r="AG367" s="15" t="str">
        <f t="array" ref="AG367">IFERROR(INDEX(LastEngGrade!G:G,MATCH(D367,LastEngGrade!A:A,0)),"")</f>
        <v>A+</v>
      </c>
      <c r="AH367" s="16" t="str">
        <f t="array" ref="AH367">IFERROR(INDEX(LastEngGrade!C:C,MATCH(D367,LastEngGrade!A:A,0)),"")</f>
        <v>Humanities 7</v>
      </c>
      <c r="AI367" s="22" t="str">
        <f t="array" ref="AI367">IFERROR(INDEX(LastEngGrade!F:F,MATCH(D367,LastEngGrade!A:A,0)),"")</f>
        <v>Q1</v>
      </c>
      <c r="AJ367" s="23">
        <f t="array" ref="AJ367">IFERROR(INDEX(CurrentYearGPA!C:C,MATCH(D367,CurrentYearGPA!B:B,0)),"")</f>
        <v>3.33</v>
      </c>
      <c r="AK367" s="23" t="str">
        <f t="shared" si="7"/>
        <v>No</v>
      </c>
    </row>
    <row r="368" spans="1:37" x14ac:dyDescent="0.2">
      <c r="A368" s="1" t="s">
        <v>62</v>
      </c>
      <c r="B368" s="1" t="s">
        <v>63</v>
      </c>
      <c r="C368" s="1">
        <v>14353</v>
      </c>
      <c r="D368" s="1">
        <v>2096455048</v>
      </c>
      <c r="E368" s="1" t="s">
        <v>439</v>
      </c>
      <c r="F368" s="12">
        <v>39180</v>
      </c>
      <c r="G368" s="13">
        <v>8</v>
      </c>
      <c r="H368" s="1">
        <v>1</v>
      </c>
      <c r="I368" s="14" t="str">
        <f t="array" ref="I368">INDEX('Language Codes'!B:B,MATCH(H368,'Language Codes'!A:A,0))</f>
        <v>Spanish</v>
      </c>
      <c r="J368" s="14" t="s">
        <v>65</v>
      </c>
      <c r="K368" s="15" t="str">
        <f t="array" ref="K368">IFERROR(INDEX('18-19 ELPAC Data'!C:C,MATCH(D368,'18-19 ELPAC Data'!B:B,0)),"")</f>
        <v/>
      </c>
      <c r="L368" s="16" t="str">
        <f t="shared" si="8"/>
        <v/>
      </c>
      <c r="M368" s="16">
        <f t="array" ref="M368">IFERROR(INDEX('18-19 ELPAC Data'!N:N,MATCH(D368,'18-19 ELPAC Data'!B:B,0)),"")</f>
        <v>0</v>
      </c>
      <c r="N368" s="16">
        <f t="array" ref="N368">IFERROR(INDEX('18-19 ELPAC Data'!Q:Q,MATCH(D368,'18-19 ELPAC Data'!B:B,0)),"")</f>
        <v>0</v>
      </c>
      <c r="O368" s="16" t="str">
        <f t="array" ref="O368">IFERROR(INDEX('18-19 ELPAC Data'!F:F,MATCH(D368,'18-19 ELPAC Data'!B:B,0)),"")</f>
        <v/>
      </c>
      <c r="P368" s="16" t="str">
        <f t="array" ref="P368">IFERROR(INDEX('18-19 ELPAC Data'!H:H,MATCH(D368,'18-19 ELPAC Data'!B:B,0)),"")</f>
        <v/>
      </c>
      <c r="Q368" s="16" t="str">
        <f t="array" ref="Q368">IFERROR(INDEX('18-19 ELPAC Data'!J:J,MATCH(D368,'18-19 ELPAC Data'!B:B,0)),"")</f>
        <v/>
      </c>
      <c r="R368" s="16" t="str">
        <f t="array" ref="R368">IFERROR(INDEX('18-19 ELPAC Data'!L:L,MATCH(D368,'18-19 ELPAC Data'!B:B,0)),"")</f>
        <v/>
      </c>
      <c r="S368" s="16" t="s">
        <v>65</v>
      </c>
      <c r="T368" s="17" t="str">
        <f t="shared" si="0"/>
        <v/>
      </c>
      <c r="U368" s="18"/>
      <c r="V368" s="19" t="str">
        <f t="shared" si="1"/>
        <v>No</v>
      </c>
      <c r="W368" s="19" t="str">
        <f t="shared" si="2"/>
        <v>No</v>
      </c>
      <c r="X368" s="20" t="str">
        <f t="shared" si="3"/>
        <v>No</v>
      </c>
      <c r="Y368" s="21" t="str">
        <f t="array" ref="Y368">IF(OR(ISBLANK(Z368),Z368="N/A"),"",INDEX('ICA 20-21 ELA'!D:D,MATCH(D368,'ICA 20-21 ELA'!A:A,0)))</f>
        <v/>
      </c>
      <c r="Z368" s="21" t="s">
        <v>66</v>
      </c>
      <c r="AA368" s="21" t="s">
        <v>66</v>
      </c>
      <c r="AB368" s="16" t="str">
        <f t="shared" si="4"/>
        <v>No</v>
      </c>
      <c r="AC368" s="22" t="str">
        <f t="shared" si="5"/>
        <v>No</v>
      </c>
      <c r="AD368" s="19" t="str">
        <f t="array" ref="AD368">IF(ISBLANK(AE368),"",INDEX(WPAData!F:F,MATCH(C368,WPAData!A:A,0)))</f>
        <v/>
      </c>
      <c r="AE368" s="19"/>
      <c r="AF368" s="19" t="str">
        <f t="shared" si="6"/>
        <v>No</v>
      </c>
      <c r="AG368" s="15" t="str">
        <f t="array" ref="AG368">IFERROR(INDEX(LastEngGrade!G:G,MATCH(D368,LastEngGrade!A:A,0)),"")</f>
        <v>F+</v>
      </c>
      <c r="AH368" s="16" t="str">
        <f t="array" ref="AH368">IFERROR(INDEX(LastEngGrade!C:C,MATCH(D368,LastEngGrade!A:A,0)),"")</f>
        <v>Humanities 8</v>
      </c>
      <c r="AI368" s="22" t="str">
        <f t="array" ref="AI368">IFERROR(INDEX(LastEngGrade!F:F,MATCH(D368,LastEngGrade!A:A,0)),"")</f>
        <v>Q1</v>
      </c>
      <c r="AJ368" s="23">
        <f t="array" ref="AJ368">IFERROR(INDEX(CurrentYearGPA!C:C,MATCH(D368,CurrentYearGPA!B:B,0)),"")</f>
        <v>1</v>
      </c>
      <c r="AK368" s="23" t="str">
        <f t="shared" si="7"/>
        <v>No</v>
      </c>
    </row>
    <row r="369" spans="1:37" x14ac:dyDescent="0.2">
      <c r="A369" s="1" t="s">
        <v>62</v>
      </c>
      <c r="B369" s="1" t="s">
        <v>63</v>
      </c>
      <c r="C369" s="1">
        <v>13449</v>
      </c>
      <c r="D369" s="1">
        <v>3579469290</v>
      </c>
      <c r="E369" s="1" t="s">
        <v>440</v>
      </c>
      <c r="F369" s="12">
        <v>40040</v>
      </c>
      <c r="G369" s="13">
        <v>6</v>
      </c>
      <c r="H369" s="1">
        <v>1</v>
      </c>
      <c r="I369" s="14" t="str">
        <f t="array" ref="I369">INDEX('Language Codes'!B:B,MATCH(H369,'Language Codes'!A:A,0))</f>
        <v>Spanish</v>
      </c>
      <c r="J369" s="14" t="s">
        <v>65</v>
      </c>
      <c r="K369" s="15">
        <f t="array" ref="K369">IFERROR(INDEX('18-19 ELPAC Data'!C:C,MATCH(D369,'18-19 ELPAC Data'!B:B,0)),"")</f>
        <v>3</v>
      </c>
      <c r="L369" s="16" t="str">
        <f t="shared" si="8"/>
        <v>Spring 2019</v>
      </c>
      <c r="M369" s="16">
        <f t="array" ref="M369">IFERROR(INDEX('18-19 ELPAC Data'!N:N,MATCH(D369,'18-19 ELPAC Data'!B:B,0)),"")</f>
        <v>3</v>
      </c>
      <c r="N369" s="16">
        <f t="array" ref="N369">IFERROR(INDEX('18-19 ELPAC Data'!Q:Q,MATCH(D369,'18-19 ELPAC Data'!B:B,0)),"")</f>
        <v>3</v>
      </c>
      <c r="O369" s="16">
        <f t="array" ref="O369">IFERROR(INDEX('18-19 ELPAC Data'!F:F,MATCH(D369,'18-19 ELPAC Data'!B:B,0)),"")</f>
        <v>3</v>
      </c>
      <c r="P369" s="16">
        <f t="array" ref="P369">IFERROR(INDEX('18-19 ELPAC Data'!H:H,MATCH(D369,'18-19 ELPAC Data'!B:B,0)),"")</f>
        <v>2</v>
      </c>
      <c r="Q369" s="16">
        <f t="array" ref="Q369">IFERROR(INDEX('18-19 ELPAC Data'!J:J,MATCH(D369,'18-19 ELPAC Data'!B:B,0)),"")</f>
        <v>2</v>
      </c>
      <c r="R369" s="16">
        <f t="array" ref="R369">IFERROR(INDEX('18-19 ELPAC Data'!L:L,MATCH(D369,'18-19 ELPAC Data'!B:B,0)),"")</f>
        <v>2</v>
      </c>
      <c r="S369" s="16" t="s">
        <v>65</v>
      </c>
      <c r="T369" s="17" t="str">
        <f t="shared" si="0"/>
        <v/>
      </c>
      <c r="U369" s="18"/>
      <c r="V369" s="19" t="str">
        <f t="shared" si="1"/>
        <v>No</v>
      </c>
      <c r="W369" s="19" t="str">
        <f t="shared" si="2"/>
        <v>No</v>
      </c>
      <c r="X369" s="20" t="str">
        <f t="shared" si="3"/>
        <v>No</v>
      </c>
      <c r="Y369" s="21" t="str">
        <f t="array" ref="Y369">IF(OR(ISBLANK(Z369),Z369="N/A"),"",INDEX('ICA 20-21 ELA'!D:D,MATCH(D369,'ICA 20-21 ELA'!A:A,0)))</f>
        <v/>
      </c>
      <c r="Z369" s="21" t="s">
        <v>66</v>
      </c>
      <c r="AA369" s="21" t="s">
        <v>66</v>
      </c>
      <c r="AB369" s="16" t="str">
        <f t="shared" si="4"/>
        <v>No</v>
      </c>
      <c r="AC369" s="22" t="str">
        <f t="shared" si="5"/>
        <v>No</v>
      </c>
      <c r="AD369" s="19" t="str">
        <f t="array" ref="AD369">IF(ISBLANK(AE369),"",INDEX(WPAData!F:F,MATCH(C369,WPAData!A:A,0)))</f>
        <v/>
      </c>
      <c r="AE369" s="19"/>
      <c r="AF369" s="19" t="str">
        <f t="shared" si="6"/>
        <v>No</v>
      </c>
      <c r="AG369" s="15" t="str">
        <f t="array" ref="AG369">IFERROR(INDEX(LastEngGrade!G:G,MATCH(D369,LastEngGrade!A:A,0)),"")</f>
        <v>F+</v>
      </c>
      <c r="AH369" s="16" t="str">
        <f t="array" ref="AH369">IFERROR(INDEX(LastEngGrade!C:C,MATCH(D369,LastEngGrade!A:A,0)),"")</f>
        <v>Humanities 6</v>
      </c>
      <c r="AI369" s="22" t="str">
        <f t="array" ref="AI369">IFERROR(INDEX(LastEngGrade!F:F,MATCH(D369,LastEngGrade!A:A,0)),"")</f>
        <v>Q1</v>
      </c>
      <c r="AJ369" s="23">
        <f t="array" ref="AJ369">IFERROR(INDEX(CurrentYearGPA!C:C,MATCH(D369,CurrentYearGPA!B:B,0)),"")</f>
        <v>1.67</v>
      </c>
      <c r="AK369" s="23" t="str">
        <f t="shared" si="7"/>
        <v>No</v>
      </c>
    </row>
    <row r="370" spans="1:37" x14ac:dyDescent="0.2">
      <c r="A370" s="1" t="s">
        <v>68</v>
      </c>
      <c r="B370" s="1" t="s">
        <v>69</v>
      </c>
      <c r="C370" s="1">
        <v>13732</v>
      </c>
      <c r="D370" s="1">
        <v>3916332900</v>
      </c>
      <c r="E370" s="1" t="s">
        <v>441</v>
      </c>
      <c r="F370" s="12">
        <v>38893</v>
      </c>
      <c r="G370" s="13">
        <v>9</v>
      </c>
      <c r="H370" s="1">
        <v>1</v>
      </c>
      <c r="I370" s="14" t="str">
        <f t="array" ref="I370">INDEX('Language Codes'!B:B,MATCH(H370,'Language Codes'!A:A,0))</f>
        <v>Spanish</v>
      </c>
      <c r="J370" s="14" t="s">
        <v>65</v>
      </c>
      <c r="K370" s="15">
        <f t="array" ref="K370">IFERROR(INDEX('18-19 ELPAC Data'!C:C,MATCH(D370,'18-19 ELPAC Data'!B:B,0)),"")</f>
        <v>3</v>
      </c>
      <c r="L370" s="16" t="str">
        <f t="shared" si="8"/>
        <v>Spring 2019</v>
      </c>
      <c r="M370" s="16">
        <f t="array" ref="M370">IFERROR(INDEX('18-19 ELPAC Data'!N:N,MATCH(D370,'18-19 ELPAC Data'!B:B,0)),"")</f>
        <v>4</v>
      </c>
      <c r="N370" s="16">
        <f t="array" ref="N370">IFERROR(INDEX('18-19 ELPAC Data'!Q:Q,MATCH(D370,'18-19 ELPAC Data'!B:B,0)),"")</f>
        <v>3</v>
      </c>
      <c r="O370" s="16">
        <f t="array" ref="O370">IFERROR(INDEX('18-19 ELPAC Data'!F:F,MATCH(D370,'18-19 ELPAC Data'!B:B,0)),"")</f>
        <v>2</v>
      </c>
      <c r="P370" s="16">
        <f t="array" ref="P370">IFERROR(INDEX('18-19 ELPAC Data'!H:H,MATCH(D370,'18-19 ELPAC Data'!B:B,0)),"")</f>
        <v>3</v>
      </c>
      <c r="Q370" s="16">
        <f t="array" ref="Q370">IFERROR(INDEX('18-19 ELPAC Data'!J:J,MATCH(D370,'18-19 ELPAC Data'!B:B,0)),"")</f>
        <v>2</v>
      </c>
      <c r="R370" s="16">
        <f t="array" ref="R370">IFERROR(INDEX('18-19 ELPAC Data'!L:L,MATCH(D370,'18-19 ELPAC Data'!B:B,0)),"")</f>
        <v>2</v>
      </c>
      <c r="S370" s="16" t="s">
        <v>65</v>
      </c>
      <c r="T370" s="17" t="str">
        <f t="shared" si="0"/>
        <v/>
      </c>
      <c r="U370" s="24" t="s">
        <v>66</v>
      </c>
      <c r="V370" s="19" t="str">
        <f t="shared" si="1"/>
        <v>No</v>
      </c>
      <c r="W370" s="19" t="str">
        <f t="shared" si="2"/>
        <v>No</v>
      </c>
      <c r="X370" s="20" t="str">
        <f t="shared" si="3"/>
        <v>No</v>
      </c>
      <c r="Y370" s="21" t="str">
        <f t="array" ref="Y370">IF(OR(ISBLANK(Z370),Z370="N/A"),"",INDEX('ICA 20-21 ELA'!D:D,MATCH(D370,'ICA 20-21 ELA'!A:A,0)))</f>
        <v/>
      </c>
      <c r="Z370" s="16"/>
      <c r="AA370" s="16"/>
      <c r="AB370" s="16" t="str">
        <f t="shared" si="4"/>
        <v>No</v>
      </c>
      <c r="AC370" s="22" t="str">
        <f t="shared" si="5"/>
        <v>No</v>
      </c>
      <c r="AD370" s="26">
        <f t="array" ref="AD370">IF(ISBLANK(AE370),"",INDEX(WPAData!F:F,MATCH(C370,WPAData!A:A,0)))</f>
        <v>44132</v>
      </c>
      <c r="AE370" s="24">
        <v>1</v>
      </c>
      <c r="AF370" s="19" t="str">
        <f t="shared" si="6"/>
        <v>No</v>
      </c>
      <c r="AG370" s="15" t="str">
        <f t="array" ref="AG370">IFERROR(INDEX(LastEngGrade!G:G,MATCH(D370,LastEngGrade!A:A,0)),"")</f>
        <v>F</v>
      </c>
      <c r="AH370" s="16" t="str">
        <f t="array" ref="AH370">IFERROR(INDEX(LastEngGrade!C:C,MATCH(D370,LastEngGrade!A:A,0)),"")</f>
        <v>English I</v>
      </c>
      <c r="AI370" s="22" t="str">
        <f t="array" ref="AI370">IFERROR(INDEX(LastEngGrade!F:F,MATCH(D370,LastEngGrade!A:A,0)),"")</f>
        <v>P1</v>
      </c>
      <c r="AJ370" s="23">
        <f t="array" ref="AJ370">IFERROR(INDEX(CurrentYearGPA!C:C,MATCH(D370,CurrentYearGPA!B:B,0)),"")</f>
        <v>0.5</v>
      </c>
      <c r="AK370" s="23" t="str">
        <f t="shared" si="7"/>
        <v>No</v>
      </c>
    </row>
    <row r="371" spans="1:37" x14ac:dyDescent="0.2">
      <c r="A371" s="1" t="s">
        <v>75</v>
      </c>
      <c r="B371" s="1" t="s">
        <v>76</v>
      </c>
      <c r="C371" s="1">
        <v>13461</v>
      </c>
      <c r="D371" s="1">
        <v>1699325065</v>
      </c>
      <c r="E371" s="1" t="s">
        <v>442</v>
      </c>
      <c r="F371" s="12">
        <v>39658</v>
      </c>
      <c r="G371" s="13">
        <v>7</v>
      </c>
      <c r="H371" s="1">
        <v>1</v>
      </c>
      <c r="I371" s="14" t="str">
        <f t="array" ref="I371">INDEX('Language Codes'!B:B,MATCH(H371,'Language Codes'!A:A,0))</f>
        <v>Spanish</v>
      </c>
      <c r="J371" s="14" t="s">
        <v>78</v>
      </c>
      <c r="K371" s="15">
        <f t="array" ref="K371">IFERROR(INDEX('18-19 ELPAC Data'!C:C,MATCH(D371,'18-19 ELPAC Data'!B:B,0)),"")</f>
        <v>4</v>
      </c>
      <c r="L371" s="16" t="str">
        <f t="shared" si="8"/>
        <v>Spring 2019</v>
      </c>
      <c r="M371" s="16">
        <f t="array" ref="M371">IFERROR(INDEX('18-19 ELPAC Data'!N:N,MATCH(D371,'18-19 ELPAC Data'!B:B,0)),"")</f>
        <v>4</v>
      </c>
      <c r="N371" s="16">
        <f t="array" ref="N371">IFERROR(INDEX('18-19 ELPAC Data'!Q:Q,MATCH(D371,'18-19 ELPAC Data'!B:B,0)),"")</f>
        <v>2</v>
      </c>
      <c r="O371" s="16">
        <f t="array" ref="O371">IFERROR(INDEX('18-19 ELPAC Data'!F:F,MATCH(D371,'18-19 ELPAC Data'!B:B,0)),"")</f>
        <v>3</v>
      </c>
      <c r="P371" s="16">
        <f t="array" ref="P371">IFERROR(INDEX('18-19 ELPAC Data'!H:H,MATCH(D371,'18-19 ELPAC Data'!B:B,0)),"")</f>
        <v>3</v>
      </c>
      <c r="Q371" s="16">
        <f t="array" ref="Q371">IFERROR(INDEX('18-19 ELPAC Data'!J:J,MATCH(D371,'18-19 ELPAC Data'!B:B,0)),"")</f>
        <v>2</v>
      </c>
      <c r="R371" s="16">
        <f t="array" ref="R371">IFERROR(INDEX('18-19 ELPAC Data'!L:L,MATCH(D371,'18-19 ELPAC Data'!B:B,0)),"")</f>
        <v>2</v>
      </c>
      <c r="S371" s="16" t="s">
        <v>65</v>
      </c>
      <c r="T371" s="17" t="str">
        <f t="shared" si="0"/>
        <v/>
      </c>
      <c r="U371" s="18"/>
      <c r="V371" s="19" t="str">
        <f t="shared" si="1"/>
        <v>No</v>
      </c>
      <c r="W371" s="19" t="str">
        <f t="shared" si="2"/>
        <v>No</v>
      </c>
      <c r="X371" s="20" t="str">
        <f t="shared" si="3"/>
        <v>Yes</v>
      </c>
      <c r="Y371" s="21" t="str">
        <f t="array" ref="Y371">IF(OR(ISBLANK(Z371),Z371="N/A"),"",INDEX('ICA 20-21 ELA'!D:D,MATCH(D371,'ICA 20-21 ELA'!A:A,0)))</f>
        <v/>
      </c>
      <c r="Z371" s="21" t="s">
        <v>66</v>
      </c>
      <c r="AA371" s="21" t="s">
        <v>66</v>
      </c>
      <c r="AB371" s="16" t="str">
        <f t="shared" si="4"/>
        <v>No</v>
      </c>
      <c r="AC371" s="22" t="str">
        <f t="shared" si="5"/>
        <v>No</v>
      </c>
      <c r="AD371" s="19" t="str">
        <f t="array" ref="AD371">IF(ISBLANK(AE371),"",INDEX(WPAData!F:F,MATCH(C371,WPAData!A:A,0)))</f>
        <v/>
      </c>
      <c r="AE371" s="19"/>
      <c r="AF371" s="19" t="str">
        <f t="shared" si="6"/>
        <v>No</v>
      </c>
      <c r="AG371" s="15" t="str">
        <f t="array" ref="AG371">IFERROR(INDEX(LastEngGrade!G:G,MATCH(D371,LastEngGrade!A:A,0)),"")</f>
        <v>C-</v>
      </c>
      <c r="AH371" s="16" t="str">
        <f t="array" ref="AH371">IFERROR(INDEX(LastEngGrade!C:C,MATCH(D371,LastEngGrade!A:A,0)),"")</f>
        <v>Humanities 7</v>
      </c>
      <c r="AI371" s="22" t="str">
        <f t="array" ref="AI371">IFERROR(INDEX(LastEngGrade!F:F,MATCH(D371,LastEngGrade!A:A,0)),"")</f>
        <v>Q1</v>
      </c>
      <c r="AJ371" s="23">
        <f t="array" ref="AJ371">IFERROR(INDEX(CurrentYearGPA!C:C,MATCH(D371,CurrentYearGPA!B:B,0)),"")</f>
        <v>2.33</v>
      </c>
      <c r="AK371" s="23" t="str">
        <f t="shared" si="7"/>
        <v>No</v>
      </c>
    </row>
    <row r="372" spans="1:37" x14ac:dyDescent="0.2">
      <c r="A372" s="1" t="s">
        <v>71</v>
      </c>
      <c r="B372" s="1" t="s">
        <v>72</v>
      </c>
      <c r="C372" s="1">
        <v>93000063</v>
      </c>
      <c r="D372" s="1">
        <v>4927881723</v>
      </c>
      <c r="E372" s="1" t="s">
        <v>443</v>
      </c>
      <c r="F372" s="12">
        <v>38690</v>
      </c>
      <c r="G372" s="13">
        <v>9</v>
      </c>
      <c r="H372" s="1">
        <v>1</v>
      </c>
      <c r="I372" s="14" t="str">
        <f t="array" ref="I372">INDEX('Language Codes'!B:B,MATCH(H372,'Language Codes'!A:A,0))</f>
        <v>Spanish</v>
      </c>
      <c r="J372" s="14" t="s">
        <v>65</v>
      </c>
      <c r="K372" s="15">
        <f t="array" ref="K372">IFERROR(INDEX('18-19 ELPAC Data'!C:C,MATCH(D372,'18-19 ELPAC Data'!B:B,0)),"")</f>
        <v>2</v>
      </c>
      <c r="L372" s="16" t="str">
        <f t="shared" si="8"/>
        <v>Spring 2019</v>
      </c>
      <c r="M372" s="16">
        <f t="array" ref="M372">IFERROR(INDEX('18-19 ELPAC Data'!N:N,MATCH(D372,'18-19 ELPAC Data'!B:B,0)),"")</f>
        <v>3</v>
      </c>
      <c r="N372" s="16">
        <f t="array" ref="N372">IFERROR(INDEX('18-19 ELPAC Data'!Q:Q,MATCH(D372,'18-19 ELPAC Data'!B:B,0)),"")</f>
        <v>2</v>
      </c>
      <c r="O372" s="16">
        <f t="array" ref="O372">IFERROR(INDEX('18-19 ELPAC Data'!F:F,MATCH(D372,'18-19 ELPAC Data'!B:B,0)),"")</f>
        <v>1</v>
      </c>
      <c r="P372" s="16">
        <f t="array" ref="P372">IFERROR(INDEX('18-19 ELPAC Data'!H:H,MATCH(D372,'18-19 ELPAC Data'!B:B,0)),"")</f>
        <v>3</v>
      </c>
      <c r="Q372" s="16">
        <f t="array" ref="Q372">IFERROR(INDEX('18-19 ELPAC Data'!J:J,MATCH(D372,'18-19 ELPAC Data'!B:B,0)),"")</f>
        <v>1</v>
      </c>
      <c r="R372" s="16">
        <f t="array" ref="R372">IFERROR(INDEX('18-19 ELPAC Data'!L:L,MATCH(D372,'18-19 ELPAC Data'!B:B,0)),"")</f>
        <v>2</v>
      </c>
      <c r="S372" s="16" t="s">
        <v>65</v>
      </c>
      <c r="T372" s="17" t="str">
        <f t="shared" si="0"/>
        <v/>
      </c>
      <c r="U372" s="24" t="s">
        <v>66</v>
      </c>
      <c r="V372" s="19" t="str">
        <f t="shared" si="1"/>
        <v>No</v>
      </c>
      <c r="W372" s="19" t="str">
        <f t="shared" si="2"/>
        <v>No</v>
      </c>
      <c r="X372" s="20" t="str">
        <f t="shared" si="3"/>
        <v>No</v>
      </c>
      <c r="Y372" s="25">
        <f t="array" ref="Y372">IF(OR(ISBLANK(Z372),Z372="N/A"),"",INDEX('ICA 20-21 ELA'!D:D,MATCH(D372,'ICA 20-21 ELA'!A:A,0)))</f>
        <v>44084</v>
      </c>
      <c r="Z372" s="21">
        <v>2490</v>
      </c>
      <c r="AA372" s="21">
        <v>-77</v>
      </c>
      <c r="AB372" s="16" t="str">
        <f t="shared" si="4"/>
        <v>No</v>
      </c>
      <c r="AC372" s="22" t="str">
        <f t="shared" si="5"/>
        <v>No</v>
      </c>
      <c r="AD372" s="26">
        <f t="array" ref="AD372">IF(ISBLANK(AE372),"",INDEX(WPAData!F:F,MATCH(C372,WPAData!A:A,0)))</f>
        <v>44123</v>
      </c>
      <c r="AE372" s="24">
        <v>1</v>
      </c>
      <c r="AF372" s="19" t="str">
        <f t="shared" si="6"/>
        <v>No</v>
      </c>
      <c r="AG372" s="15" t="str">
        <f t="array" ref="AG372">IFERROR(INDEX(LastEngGrade!G:G,MATCH(D372,LastEngGrade!A:A,0)),"")</f>
        <v>B</v>
      </c>
      <c r="AH372" s="16" t="str">
        <f t="array" ref="AH372">IFERROR(INDEX(LastEngGrade!C:C,MATCH(D372,LastEngGrade!A:A,0)),"")</f>
        <v>English I</v>
      </c>
      <c r="AI372" s="22" t="str">
        <f t="array" ref="AI372">IFERROR(INDEX(LastEngGrade!F:F,MATCH(D372,LastEngGrade!A:A,0)),"")</f>
        <v>Q1</v>
      </c>
      <c r="AJ372" s="23">
        <f t="array" ref="AJ372">IFERROR(INDEX(CurrentYearGPA!C:C,MATCH(D372,CurrentYearGPA!B:B,0)),"")</f>
        <v>2.2999999999999998</v>
      </c>
      <c r="AK372" s="23" t="str">
        <f t="shared" si="7"/>
        <v>No</v>
      </c>
    </row>
    <row r="373" spans="1:37" x14ac:dyDescent="0.2">
      <c r="A373" s="1" t="s">
        <v>75</v>
      </c>
      <c r="B373" s="1" t="s">
        <v>76</v>
      </c>
      <c r="C373" s="1">
        <v>14158</v>
      </c>
      <c r="D373" s="1">
        <v>6961377677</v>
      </c>
      <c r="E373" s="1" t="s">
        <v>444</v>
      </c>
      <c r="F373" s="12">
        <v>39818</v>
      </c>
      <c r="G373" s="13">
        <v>6</v>
      </c>
      <c r="H373" s="1">
        <v>1</v>
      </c>
      <c r="I373" s="14" t="str">
        <f t="array" ref="I373">INDEX('Language Codes'!B:B,MATCH(H373,'Language Codes'!A:A,0))</f>
        <v>Spanish</v>
      </c>
      <c r="J373" s="14" t="s">
        <v>65</v>
      </c>
      <c r="K373" s="15" t="str">
        <f t="array" ref="K373">IFERROR(INDEX('18-19 ELPAC Data'!C:C,MATCH(D373,'18-19 ELPAC Data'!B:B,0)),"")</f>
        <v/>
      </c>
      <c r="L373" s="16" t="str">
        <f t="shared" si="8"/>
        <v/>
      </c>
      <c r="M373" s="16">
        <f t="array" ref="M373">IFERROR(INDEX('18-19 ELPAC Data'!N:N,MATCH(D373,'18-19 ELPAC Data'!B:B,0)),"")</f>
        <v>0</v>
      </c>
      <c r="N373" s="16">
        <f t="array" ref="N373">IFERROR(INDEX('18-19 ELPAC Data'!Q:Q,MATCH(D373,'18-19 ELPAC Data'!B:B,0)),"")</f>
        <v>0</v>
      </c>
      <c r="O373" s="16" t="str">
        <f t="array" ref="O373">IFERROR(INDEX('18-19 ELPAC Data'!F:F,MATCH(D373,'18-19 ELPAC Data'!B:B,0)),"")</f>
        <v/>
      </c>
      <c r="P373" s="16" t="str">
        <f t="array" ref="P373">IFERROR(INDEX('18-19 ELPAC Data'!H:H,MATCH(D373,'18-19 ELPAC Data'!B:B,0)),"")</f>
        <v/>
      </c>
      <c r="Q373" s="16" t="str">
        <f t="array" ref="Q373">IFERROR(INDEX('18-19 ELPAC Data'!J:J,MATCH(D373,'18-19 ELPAC Data'!B:B,0)),"")</f>
        <v/>
      </c>
      <c r="R373" s="16" t="str">
        <f t="array" ref="R373">IFERROR(INDEX('18-19 ELPAC Data'!L:L,MATCH(D373,'18-19 ELPAC Data'!B:B,0)),"")</f>
        <v/>
      </c>
      <c r="S373" s="16" t="s">
        <v>65</v>
      </c>
      <c r="T373" s="17" t="str">
        <f t="shared" si="0"/>
        <v>Fall 20-21</v>
      </c>
      <c r="U373" s="24">
        <v>203</v>
      </c>
      <c r="V373" s="19" t="str">
        <f t="shared" si="1"/>
        <v>No</v>
      </c>
      <c r="W373" s="19" t="str">
        <f t="shared" si="2"/>
        <v>No</v>
      </c>
      <c r="X373" s="20" t="str">
        <f t="shared" si="3"/>
        <v>No</v>
      </c>
      <c r="Y373" s="21" t="str">
        <f t="array" ref="Y373">IF(OR(ISBLANK(Z373),Z373="N/A"),"",INDEX('ICA 20-21 ELA'!D:D,MATCH(D373,'ICA 20-21 ELA'!A:A,0)))</f>
        <v/>
      </c>
      <c r="Z373" s="21" t="s">
        <v>66</v>
      </c>
      <c r="AA373" s="21" t="s">
        <v>66</v>
      </c>
      <c r="AB373" s="16" t="str">
        <f t="shared" si="4"/>
        <v>No</v>
      </c>
      <c r="AC373" s="22" t="str">
        <f t="shared" si="5"/>
        <v>No</v>
      </c>
      <c r="AD373" s="19" t="str">
        <f t="array" ref="AD373">IF(ISBLANK(AE373),"",INDEX(WPAData!F:F,MATCH(C373,WPAData!A:A,0)))</f>
        <v/>
      </c>
      <c r="AE373" s="19"/>
      <c r="AF373" s="19" t="str">
        <f t="shared" si="6"/>
        <v>No</v>
      </c>
      <c r="AG373" s="15" t="str">
        <f t="array" ref="AG373">IFERROR(INDEX(LastEngGrade!G:G,MATCH(D373,LastEngGrade!A:A,0)),"")</f>
        <v>A</v>
      </c>
      <c r="AH373" s="16" t="str">
        <f t="array" ref="AH373">IFERROR(INDEX(LastEngGrade!C:C,MATCH(D373,LastEngGrade!A:A,0)),"")</f>
        <v>Humanities 6</v>
      </c>
      <c r="AI373" s="22" t="str">
        <f t="array" ref="AI373">IFERROR(INDEX(LastEngGrade!F:F,MATCH(D373,LastEngGrade!A:A,0)),"")</f>
        <v>Q1</v>
      </c>
      <c r="AJ373" s="23">
        <f t="array" ref="AJ373">IFERROR(INDEX(CurrentYearGPA!C:C,MATCH(D373,CurrentYearGPA!B:B,0)),"")</f>
        <v>2.25</v>
      </c>
      <c r="AK373" s="23" t="str">
        <f t="shared" si="7"/>
        <v>No</v>
      </c>
    </row>
    <row r="374" spans="1:37" x14ac:dyDescent="0.2">
      <c r="A374" s="1" t="s">
        <v>71</v>
      </c>
      <c r="B374" s="1" t="s">
        <v>72</v>
      </c>
      <c r="C374" s="1">
        <v>93000064</v>
      </c>
      <c r="D374" s="1">
        <v>5531270692</v>
      </c>
      <c r="E374" s="1" t="s">
        <v>445</v>
      </c>
      <c r="F374" s="12">
        <v>38918</v>
      </c>
      <c r="G374" s="13">
        <v>9</v>
      </c>
      <c r="H374" s="1">
        <v>1</v>
      </c>
      <c r="I374" s="14" t="str">
        <f t="array" ref="I374">INDEX('Language Codes'!B:B,MATCH(H374,'Language Codes'!A:A,0))</f>
        <v>Spanish</v>
      </c>
      <c r="J374" s="14" t="s">
        <v>65</v>
      </c>
      <c r="K374" s="15">
        <f t="array" ref="K374">IFERROR(INDEX('18-19 ELPAC Data'!C:C,MATCH(D374,'18-19 ELPAC Data'!B:B,0)),"")</f>
        <v>3</v>
      </c>
      <c r="L374" s="16" t="str">
        <f t="shared" si="8"/>
        <v>Spring 2019</v>
      </c>
      <c r="M374" s="16">
        <f t="array" ref="M374">IFERROR(INDEX('18-19 ELPAC Data'!N:N,MATCH(D374,'18-19 ELPAC Data'!B:B,0)),"")</f>
        <v>3</v>
      </c>
      <c r="N374" s="16">
        <f t="array" ref="N374">IFERROR(INDEX('18-19 ELPAC Data'!Q:Q,MATCH(D374,'18-19 ELPAC Data'!B:B,0)),"")</f>
        <v>2</v>
      </c>
      <c r="O374" s="16">
        <f t="array" ref="O374">IFERROR(INDEX('18-19 ELPAC Data'!F:F,MATCH(D374,'18-19 ELPAC Data'!B:B,0)),"")</f>
        <v>2</v>
      </c>
      <c r="P374" s="16">
        <f t="array" ref="P374">IFERROR(INDEX('18-19 ELPAC Data'!H:H,MATCH(D374,'18-19 ELPAC Data'!B:B,0)),"")</f>
        <v>3</v>
      </c>
      <c r="Q374" s="16">
        <f t="array" ref="Q374">IFERROR(INDEX('18-19 ELPAC Data'!J:J,MATCH(D374,'18-19 ELPAC Data'!B:B,0)),"")</f>
        <v>1</v>
      </c>
      <c r="R374" s="16">
        <f t="array" ref="R374">IFERROR(INDEX('18-19 ELPAC Data'!L:L,MATCH(D374,'18-19 ELPAC Data'!B:B,0)),"")</f>
        <v>2</v>
      </c>
      <c r="S374" s="16" t="s">
        <v>65</v>
      </c>
      <c r="T374" s="17" t="str">
        <f t="shared" si="0"/>
        <v/>
      </c>
      <c r="U374" s="24" t="s">
        <v>66</v>
      </c>
      <c r="V374" s="19" t="str">
        <f t="shared" si="1"/>
        <v>No</v>
      </c>
      <c r="W374" s="19" t="str">
        <f t="shared" si="2"/>
        <v>No</v>
      </c>
      <c r="X374" s="20" t="str">
        <f t="shared" si="3"/>
        <v>No</v>
      </c>
      <c r="Y374" s="25">
        <f t="array" ref="Y374">IF(OR(ISBLANK(Z374),Z374="N/A"),"",INDEX('ICA 20-21 ELA'!D:D,MATCH(D374,'ICA 20-21 ELA'!A:A,0)))</f>
        <v>44084</v>
      </c>
      <c r="Z374" s="21">
        <v>2513</v>
      </c>
      <c r="AA374" s="21">
        <v>-54</v>
      </c>
      <c r="AB374" s="16" t="str">
        <f t="shared" si="4"/>
        <v>No</v>
      </c>
      <c r="AC374" s="22" t="str">
        <f t="shared" si="5"/>
        <v>No</v>
      </c>
      <c r="AD374" s="26">
        <f t="array" ref="AD374">IF(ISBLANK(AE374),"",INDEX(WPAData!F:F,MATCH(C374,WPAData!A:A,0)))</f>
        <v>44120</v>
      </c>
      <c r="AE374" s="24">
        <v>1</v>
      </c>
      <c r="AF374" s="19" t="str">
        <f t="shared" si="6"/>
        <v>No</v>
      </c>
      <c r="AG374" s="15" t="str">
        <f t="array" ref="AG374">IFERROR(INDEX(LastEngGrade!G:G,MATCH(D374,LastEngGrade!A:A,0)),"")</f>
        <v>A</v>
      </c>
      <c r="AH374" s="16" t="str">
        <f t="array" ref="AH374">IFERROR(INDEX(LastEngGrade!C:C,MATCH(D374,LastEngGrade!A:A,0)),"")</f>
        <v>English I</v>
      </c>
      <c r="AI374" s="22" t="str">
        <f t="array" ref="AI374">IFERROR(INDEX(LastEngGrade!F:F,MATCH(D374,LastEngGrade!A:A,0)),"")</f>
        <v>Q1</v>
      </c>
      <c r="AJ374" s="23">
        <f t="array" ref="AJ374">IFERROR(INDEX(CurrentYearGPA!C:C,MATCH(D374,CurrentYearGPA!B:B,0)),"")</f>
        <v>3.8</v>
      </c>
      <c r="AK374" s="23" t="str">
        <f t="shared" si="7"/>
        <v>No</v>
      </c>
    </row>
    <row r="375" spans="1:37" x14ac:dyDescent="0.2">
      <c r="A375" s="1" t="s">
        <v>62</v>
      </c>
      <c r="B375" s="1" t="s">
        <v>63</v>
      </c>
      <c r="C375" s="1">
        <v>12989</v>
      </c>
      <c r="D375" s="1">
        <v>5193088255</v>
      </c>
      <c r="E375" s="1" t="s">
        <v>446</v>
      </c>
      <c r="F375" s="12">
        <v>39277</v>
      </c>
      <c r="G375" s="13">
        <v>8</v>
      </c>
      <c r="H375" s="1">
        <v>1</v>
      </c>
      <c r="I375" s="14" t="str">
        <f t="array" ref="I375">INDEX('Language Codes'!B:B,MATCH(H375,'Language Codes'!A:A,0))</f>
        <v>Spanish</v>
      </c>
      <c r="J375" s="14" t="s">
        <v>65</v>
      </c>
      <c r="K375" s="15">
        <f t="array" ref="K375">IFERROR(INDEX('18-19 ELPAC Data'!C:C,MATCH(D375,'18-19 ELPAC Data'!B:B,0)),"")</f>
        <v>2</v>
      </c>
      <c r="L375" s="16" t="str">
        <f t="shared" si="8"/>
        <v>Spring 2019</v>
      </c>
      <c r="M375" s="16">
        <f t="array" ref="M375">IFERROR(INDEX('18-19 ELPAC Data'!N:N,MATCH(D375,'18-19 ELPAC Data'!B:B,0)),"")</f>
        <v>3</v>
      </c>
      <c r="N375" s="16">
        <f t="array" ref="N375">IFERROR(INDEX('18-19 ELPAC Data'!Q:Q,MATCH(D375,'18-19 ELPAC Data'!B:B,0)),"")</f>
        <v>2</v>
      </c>
      <c r="O375" s="16">
        <f t="array" ref="O375">IFERROR(INDEX('18-19 ELPAC Data'!F:F,MATCH(D375,'18-19 ELPAC Data'!B:B,0)),"")</f>
        <v>2</v>
      </c>
      <c r="P375" s="16">
        <f t="array" ref="P375">IFERROR(INDEX('18-19 ELPAC Data'!H:H,MATCH(D375,'18-19 ELPAC Data'!B:B,0)),"")</f>
        <v>2</v>
      </c>
      <c r="Q375" s="16">
        <f t="array" ref="Q375">IFERROR(INDEX('18-19 ELPAC Data'!J:J,MATCH(D375,'18-19 ELPAC Data'!B:B,0)),"")</f>
        <v>1</v>
      </c>
      <c r="R375" s="16">
        <f t="array" ref="R375">IFERROR(INDEX('18-19 ELPAC Data'!L:L,MATCH(D375,'18-19 ELPAC Data'!B:B,0)),"")</f>
        <v>2</v>
      </c>
      <c r="S375" s="16" t="s">
        <v>65</v>
      </c>
      <c r="T375" s="17" t="str">
        <f t="shared" si="0"/>
        <v>Fall 20-21</v>
      </c>
      <c r="U375" s="24">
        <v>169</v>
      </c>
      <c r="V375" s="19" t="str">
        <f t="shared" si="1"/>
        <v>No</v>
      </c>
      <c r="W375" s="19" t="str">
        <f t="shared" si="2"/>
        <v>No</v>
      </c>
      <c r="X375" s="20" t="str">
        <f t="shared" si="3"/>
        <v>No</v>
      </c>
      <c r="Y375" s="21" t="str">
        <f t="array" ref="Y375">IF(OR(ISBLANK(Z375),Z375="N/A"),"",INDEX('ICA 20-21 ELA'!D:D,MATCH(D375,'ICA 20-21 ELA'!A:A,0)))</f>
        <v/>
      </c>
      <c r="Z375" s="21" t="s">
        <v>66</v>
      </c>
      <c r="AA375" s="21" t="s">
        <v>66</v>
      </c>
      <c r="AB375" s="16" t="str">
        <f t="shared" si="4"/>
        <v>No</v>
      </c>
      <c r="AC375" s="22" t="str">
        <f t="shared" si="5"/>
        <v>No</v>
      </c>
      <c r="AD375" s="19" t="str">
        <f t="array" ref="AD375">IF(ISBLANK(AE375),"",INDEX(WPAData!F:F,MATCH(C375,WPAData!A:A,0)))</f>
        <v/>
      </c>
      <c r="AE375" s="19"/>
      <c r="AF375" s="19" t="str">
        <f t="shared" si="6"/>
        <v>No</v>
      </c>
      <c r="AG375" s="15" t="str">
        <f t="array" ref="AG375">IFERROR(INDEX(LastEngGrade!G:G,MATCH(D375,LastEngGrade!A:A,0)),"")</f>
        <v>A-</v>
      </c>
      <c r="AH375" s="16" t="str">
        <f t="array" ref="AH375">IFERROR(INDEX(LastEngGrade!C:C,MATCH(D375,LastEngGrade!A:A,0)),"")</f>
        <v>Humanities 8</v>
      </c>
      <c r="AI375" s="22" t="str">
        <f t="array" ref="AI375">IFERROR(INDEX(LastEngGrade!F:F,MATCH(D375,LastEngGrade!A:A,0)),"")</f>
        <v>Q1</v>
      </c>
      <c r="AJ375" s="23">
        <f t="array" ref="AJ375">IFERROR(INDEX(CurrentYearGPA!C:C,MATCH(D375,CurrentYearGPA!B:B,0)),"")</f>
        <v>3.33</v>
      </c>
      <c r="AK375" s="23" t="str">
        <f t="shared" si="7"/>
        <v>No</v>
      </c>
    </row>
    <row r="376" spans="1:37" x14ac:dyDescent="0.2">
      <c r="A376" s="1" t="s">
        <v>62</v>
      </c>
      <c r="B376" s="1" t="s">
        <v>63</v>
      </c>
      <c r="C376" s="1">
        <v>14216</v>
      </c>
      <c r="D376" s="1">
        <v>3268203568</v>
      </c>
      <c r="E376" s="1" t="s">
        <v>447</v>
      </c>
      <c r="F376" s="12">
        <v>39828</v>
      </c>
      <c r="G376" s="13">
        <v>6</v>
      </c>
      <c r="H376" s="1">
        <v>1</v>
      </c>
      <c r="I376" s="14" t="str">
        <f t="array" ref="I376">INDEX('Language Codes'!B:B,MATCH(H376,'Language Codes'!A:A,0))</f>
        <v>Spanish</v>
      </c>
      <c r="J376" s="14" t="s">
        <v>65</v>
      </c>
      <c r="K376" s="15" t="str">
        <f t="array" ref="K376">IFERROR(INDEX('18-19 ELPAC Data'!C:C,MATCH(D376,'18-19 ELPAC Data'!B:B,0)),"")</f>
        <v/>
      </c>
      <c r="L376" s="16" t="str">
        <f t="shared" si="8"/>
        <v/>
      </c>
      <c r="M376" s="16">
        <f t="array" ref="M376">IFERROR(INDEX('18-19 ELPAC Data'!N:N,MATCH(D376,'18-19 ELPAC Data'!B:B,0)),"")</f>
        <v>0</v>
      </c>
      <c r="N376" s="16">
        <f t="array" ref="N376">IFERROR(INDEX('18-19 ELPAC Data'!Q:Q,MATCH(D376,'18-19 ELPAC Data'!B:B,0)),"")</f>
        <v>0</v>
      </c>
      <c r="O376" s="16" t="str">
        <f t="array" ref="O376">IFERROR(INDEX('18-19 ELPAC Data'!F:F,MATCH(D376,'18-19 ELPAC Data'!B:B,0)),"")</f>
        <v/>
      </c>
      <c r="P376" s="16" t="str">
        <f t="array" ref="P376">IFERROR(INDEX('18-19 ELPAC Data'!H:H,MATCH(D376,'18-19 ELPAC Data'!B:B,0)),"")</f>
        <v/>
      </c>
      <c r="Q376" s="16" t="str">
        <f t="array" ref="Q376">IFERROR(INDEX('18-19 ELPAC Data'!J:J,MATCH(D376,'18-19 ELPAC Data'!B:B,0)),"")</f>
        <v/>
      </c>
      <c r="R376" s="16" t="str">
        <f t="array" ref="R376">IFERROR(INDEX('18-19 ELPAC Data'!L:L,MATCH(D376,'18-19 ELPAC Data'!B:B,0)),"")</f>
        <v/>
      </c>
      <c r="S376" s="16" t="s">
        <v>65</v>
      </c>
      <c r="T376" s="17" t="str">
        <f t="shared" si="0"/>
        <v>Fall 20-21</v>
      </c>
      <c r="U376" s="24">
        <v>188</v>
      </c>
      <c r="V376" s="19" t="str">
        <f t="shared" si="1"/>
        <v>No</v>
      </c>
      <c r="W376" s="19" t="str">
        <f t="shared" si="2"/>
        <v>No</v>
      </c>
      <c r="X376" s="20" t="str">
        <f t="shared" si="3"/>
        <v>No</v>
      </c>
      <c r="Y376" s="21" t="str">
        <f t="array" ref="Y376">IF(OR(ISBLANK(Z376),Z376="N/A"),"",INDEX('ICA 20-21 ELA'!D:D,MATCH(D376,'ICA 20-21 ELA'!A:A,0)))</f>
        <v/>
      </c>
      <c r="Z376" s="21" t="s">
        <v>66</v>
      </c>
      <c r="AA376" s="21" t="s">
        <v>66</v>
      </c>
      <c r="AB376" s="16" t="str">
        <f t="shared" si="4"/>
        <v>No</v>
      </c>
      <c r="AC376" s="22" t="str">
        <f t="shared" si="5"/>
        <v>No</v>
      </c>
      <c r="AD376" s="19" t="str">
        <f t="array" ref="AD376">IF(ISBLANK(AE376),"",INDEX(WPAData!F:F,MATCH(C376,WPAData!A:A,0)))</f>
        <v/>
      </c>
      <c r="AE376" s="19"/>
      <c r="AF376" s="19" t="str">
        <f t="shared" si="6"/>
        <v>No</v>
      </c>
      <c r="AG376" s="15" t="str">
        <f t="array" ref="AG376">IFERROR(INDEX(LastEngGrade!G:G,MATCH(D376,LastEngGrade!A:A,0)),"")</f>
        <v>A+</v>
      </c>
      <c r="AH376" s="16" t="str">
        <f t="array" ref="AH376">IFERROR(INDEX(LastEngGrade!C:C,MATCH(D376,LastEngGrade!A:A,0)),"")</f>
        <v>Humanities 6</v>
      </c>
      <c r="AI376" s="22" t="str">
        <f t="array" ref="AI376">IFERROR(INDEX(LastEngGrade!F:F,MATCH(D376,LastEngGrade!A:A,0)),"")</f>
        <v>Q1</v>
      </c>
      <c r="AJ376" s="23">
        <f t="array" ref="AJ376">IFERROR(INDEX(CurrentYearGPA!C:C,MATCH(D376,CurrentYearGPA!B:B,0)),"")</f>
        <v>3.67</v>
      </c>
      <c r="AK376" s="23" t="str">
        <f t="shared" si="7"/>
        <v>No</v>
      </c>
    </row>
    <row r="377" spans="1:37" x14ac:dyDescent="0.2">
      <c r="A377" s="1" t="s">
        <v>62</v>
      </c>
      <c r="B377" s="1" t="s">
        <v>63</v>
      </c>
      <c r="C377" s="1">
        <v>14021</v>
      </c>
      <c r="D377" s="1">
        <v>5280199784</v>
      </c>
      <c r="E377" s="1" t="s">
        <v>448</v>
      </c>
      <c r="F377" s="12">
        <v>39504</v>
      </c>
      <c r="G377" s="13">
        <v>7</v>
      </c>
      <c r="H377" s="1">
        <v>0</v>
      </c>
      <c r="I377" s="14" t="str">
        <f t="array" ref="I377">INDEX('Language Codes'!B:B,MATCH(H377,'Language Codes'!A:A,0))</f>
        <v>English</v>
      </c>
      <c r="J377" s="14" t="s">
        <v>65</v>
      </c>
      <c r="K377" s="15">
        <f t="array" ref="K377">IFERROR(INDEX('18-19 ELPAC Data'!C:C,MATCH(D377,'18-19 ELPAC Data'!B:B,0)),"")</f>
        <v>2</v>
      </c>
      <c r="L377" s="16" t="str">
        <f t="shared" si="8"/>
        <v>Spring 2019</v>
      </c>
      <c r="M377" s="16">
        <f t="array" ref="M377">IFERROR(INDEX('18-19 ELPAC Data'!N:N,MATCH(D377,'18-19 ELPAC Data'!B:B,0)),"")</f>
        <v>2</v>
      </c>
      <c r="N377" s="16">
        <f t="array" ref="N377">IFERROR(INDEX('18-19 ELPAC Data'!Q:Q,MATCH(D377,'18-19 ELPAC Data'!B:B,0)),"")</f>
        <v>2</v>
      </c>
      <c r="O377" s="16">
        <f t="array" ref="O377">IFERROR(INDEX('18-19 ELPAC Data'!F:F,MATCH(D377,'18-19 ELPAC Data'!B:B,0)),"")</f>
        <v>1</v>
      </c>
      <c r="P377" s="16">
        <f t="array" ref="P377">IFERROR(INDEX('18-19 ELPAC Data'!H:H,MATCH(D377,'18-19 ELPAC Data'!B:B,0)),"")</f>
        <v>2</v>
      </c>
      <c r="Q377" s="16">
        <f t="array" ref="Q377">IFERROR(INDEX('18-19 ELPAC Data'!J:J,MATCH(D377,'18-19 ELPAC Data'!B:B,0)),"")</f>
        <v>2</v>
      </c>
      <c r="R377" s="16">
        <f t="array" ref="R377">IFERROR(INDEX('18-19 ELPAC Data'!L:L,MATCH(D377,'18-19 ELPAC Data'!B:B,0)),"")</f>
        <v>2</v>
      </c>
      <c r="S377" s="16" t="s">
        <v>65</v>
      </c>
      <c r="T377" s="17" t="str">
        <f t="shared" si="0"/>
        <v/>
      </c>
      <c r="U377" s="18"/>
      <c r="V377" s="19" t="str">
        <f t="shared" si="1"/>
        <v>No</v>
      </c>
      <c r="W377" s="19" t="str">
        <f t="shared" si="2"/>
        <v>No</v>
      </c>
      <c r="X377" s="20" t="str">
        <f t="shared" si="3"/>
        <v>No</v>
      </c>
      <c r="Y377" s="21" t="str">
        <f t="array" ref="Y377">IF(OR(ISBLANK(Z377),Z377="N/A"),"",INDEX('ICA 20-21 ELA'!D:D,MATCH(D377,'ICA 20-21 ELA'!A:A,0)))</f>
        <v/>
      </c>
      <c r="Z377" s="21" t="s">
        <v>66</v>
      </c>
      <c r="AA377" s="21" t="s">
        <v>66</v>
      </c>
      <c r="AB377" s="16" t="str">
        <f t="shared" si="4"/>
        <v>No</v>
      </c>
      <c r="AC377" s="22" t="str">
        <f t="shared" si="5"/>
        <v>No</v>
      </c>
      <c r="AD377" s="19" t="str">
        <f t="array" ref="AD377">IF(ISBLANK(AE377),"",INDEX(WPAData!F:F,MATCH(C377,WPAData!A:A,0)))</f>
        <v/>
      </c>
      <c r="AE377" s="19"/>
      <c r="AF377" s="19" t="str">
        <f t="shared" si="6"/>
        <v>No</v>
      </c>
      <c r="AG377" s="15" t="str">
        <f t="array" ref="AG377">IFERROR(INDEX(LastEngGrade!G:G,MATCH(D377,LastEngGrade!A:A,0)),"")</f>
        <v>B-</v>
      </c>
      <c r="AH377" s="16" t="str">
        <f t="array" ref="AH377">IFERROR(INDEX(LastEngGrade!C:C,MATCH(D377,LastEngGrade!A:A,0)),"")</f>
        <v>Humanities 7</v>
      </c>
      <c r="AI377" s="22" t="str">
        <f t="array" ref="AI377">IFERROR(INDEX(LastEngGrade!F:F,MATCH(D377,LastEngGrade!A:A,0)),"")</f>
        <v>Q1</v>
      </c>
      <c r="AJ377" s="23">
        <f t="array" ref="AJ377">IFERROR(INDEX(CurrentYearGPA!C:C,MATCH(D377,CurrentYearGPA!B:B,0)),"")</f>
        <v>2.67</v>
      </c>
      <c r="AK377" s="23" t="str">
        <f t="shared" si="7"/>
        <v>No</v>
      </c>
    </row>
    <row r="378" spans="1:37" x14ac:dyDescent="0.2">
      <c r="A378" s="1" t="s">
        <v>68</v>
      </c>
      <c r="B378" s="1" t="s">
        <v>69</v>
      </c>
      <c r="C378" s="1">
        <v>92225</v>
      </c>
      <c r="D378" s="1">
        <v>3689675640</v>
      </c>
      <c r="E378" s="1" t="s">
        <v>449</v>
      </c>
      <c r="F378" s="27">
        <v>38698</v>
      </c>
      <c r="G378" s="13">
        <v>9</v>
      </c>
      <c r="H378" s="1">
        <v>1</v>
      </c>
      <c r="I378" s="14" t="str">
        <f t="array" ref="I378">INDEX('Language Codes'!B:B,MATCH(H378,'Language Codes'!A:A,0))</f>
        <v>Spanish</v>
      </c>
      <c r="J378" s="14" t="s">
        <v>65</v>
      </c>
      <c r="K378" s="15">
        <f t="array" ref="K378">IFERROR(INDEX('18-19 ELPAC Data'!C:C,MATCH(D378,'18-19 ELPAC Data'!B:B,0)),"")</f>
        <v>3</v>
      </c>
      <c r="L378" s="16" t="str">
        <f t="shared" si="8"/>
        <v>Spring 2019</v>
      </c>
      <c r="M378" s="16">
        <f t="array" ref="M378">IFERROR(INDEX('18-19 ELPAC Data'!N:N,MATCH(D378,'18-19 ELPAC Data'!B:B,0)),"")</f>
        <v>4</v>
      </c>
      <c r="N378" s="16">
        <f t="array" ref="N378">IFERROR(INDEX('18-19 ELPAC Data'!Q:Q,MATCH(D378,'18-19 ELPAC Data'!B:B,0)),"")</f>
        <v>2</v>
      </c>
      <c r="O378" s="16">
        <f t="array" ref="O378">IFERROR(INDEX('18-19 ELPAC Data'!F:F,MATCH(D378,'18-19 ELPAC Data'!B:B,0)),"")</f>
        <v>2</v>
      </c>
      <c r="P378" s="16">
        <f t="array" ref="P378">IFERROR(INDEX('18-19 ELPAC Data'!H:H,MATCH(D378,'18-19 ELPAC Data'!B:B,0)),"")</f>
        <v>3</v>
      </c>
      <c r="Q378" s="16">
        <f t="array" ref="Q378">IFERROR(INDEX('18-19 ELPAC Data'!J:J,MATCH(D378,'18-19 ELPAC Data'!B:B,0)),"")</f>
        <v>2</v>
      </c>
      <c r="R378" s="16">
        <f t="array" ref="R378">IFERROR(INDEX('18-19 ELPAC Data'!L:L,MATCH(D378,'18-19 ELPAC Data'!B:B,0)),"")</f>
        <v>2</v>
      </c>
      <c r="S378" s="16" t="s">
        <v>65</v>
      </c>
      <c r="T378" s="17" t="str">
        <f t="shared" si="0"/>
        <v/>
      </c>
      <c r="U378" s="24" t="s">
        <v>66</v>
      </c>
      <c r="V378" s="19" t="str">
        <f t="shared" si="1"/>
        <v>No</v>
      </c>
      <c r="W378" s="19" t="str">
        <f t="shared" si="2"/>
        <v>No</v>
      </c>
      <c r="X378" s="20" t="str">
        <f t="shared" si="3"/>
        <v>No</v>
      </c>
      <c r="Y378" s="21" t="str">
        <f t="array" ref="Y378">IF(OR(ISBLANK(Z378),Z378="N/A"),"",INDEX('ICA 20-21 ELA'!D:D,MATCH(D378,'ICA 20-21 ELA'!A:A,0)))</f>
        <v/>
      </c>
      <c r="Z378" s="16"/>
      <c r="AA378" s="16"/>
      <c r="AB378" s="16" t="str">
        <f t="shared" si="4"/>
        <v>No</v>
      </c>
      <c r="AC378" s="22" t="str">
        <f t="shared" si="5"/>
        <v>No</v>
      </c>
      <c r="AD378" s="26">
        <f t="array" ref="AD378">IF(ISBLANK(AE378),"",INDEX(WPAData!F:F,MATCH(C378,WPAData!A:A,0)))</f>
        <v>44124</v>
      </c>
      <c r="AE378" s="24">
        <v>1</v>
      </c>
      <c r="AF378" s="19" t="str">
        <f t="shared" si="6"/>
        <v>No</v>
      </c>
      <c r="AG378" s="15" t="str">
        <f t="array" ref="AG378">IFERROR(INDEX(LastEngGrade!G:G,MATCH(D378,LastEngGrade!A:A,0)),"")</f>
        <v>C+</v>
      </c>
      <c r="AH378" s="16" t="str">
        <f t="array" ref="AH378">IFERROR(INDEX(LastEngGrade!C:C,MATCH(D378,LastEngGrade!A:A,0)),"")</f>
        <v>English I</v>
      </c>
      <c r="AI378" s="22" t="str">
        <f t="array" ref="AI378">IFERROR(INDEX(LastEngGrade!F:F,MATCH(D378,LastEngGrade!A:A,0)),"")</f>
        <v>P1</v>
      </c>
      <c r="AJ378" s="23">
        <f t="array" ref="AJ378">IFERROR(INDEX(CurrentYearGPA!C:C,MATCH(D378,CurrentYearGPA!B:B,0)),"")</f>
        <v>3</v>
      </c>
      <c r="AK378" s="23" t="str">
        <f t="shared" si="7"/>
        <v>No</v>
      </c>
    </row>
    <row r="379" spans="1:37" x14ac:dyDescent="0.2">
      <c r="A379" s="1" t="s">
        <v>62</v>
      </c>
      <c r="B379" s="1" t="s">
        <v>63</v>
      </c>
      <c r="C379" s="1">
        <v>14423</v>
      </c>
      <c r="D379" s="1">
        <v>5595733405</v>
      </c>
      <c r="E379" s="1" t="s">
        <v>450</v>
      </c>
      <c r="F379" s="12">
        <v>39648</v>
      </c>
      <c r="G379" s="13">
        <v>7</v>
      </c>
      <c r="H379" s="1">
        <v>1</v>
      </c>
      <c r="I379" s="14" t="str">
        <f t="array" ref="I379">INDEX('Language Codes'!B:B,MATCH(H379,'Language Codes'!A:A,0))</f>
        <v>Spanish</v>
      </c>
      <c r="J379" s="14" t="s">
        <v>78</v>
      </c>
      <c r="K379" s="15" t="str">
        <f t="array" ref="K379">IFERROR(INDEX('18-19 ELPAC Data'!C:C,MATCH(D379,'18-19 ELPAC Data'!B:B,0)),"")</f>
        <v/>
      </c>
      <c r="L379" s="16" t="str">
        <f t="shared" si="8"/>
        <v/>
      </c>
      <c r="M379" s="16">
        <f t="array" ref="M379">IFERROR(INDEX('18-19 ELPAC Data'!N:N,MATCH(D379,'18-19 ELPAC Data'!B:B,0)),"")</f>
        <v>0</v>
      </c>
      <c r="N379" s="16">
        <f t="array" ref="N379">IFERROR(INDEX('18-19 ELPAC Data'!Q:Q,MATCH(D379,'18-19 ELPAC Data'!B:B,0)),"")</f>
        <v>0</v>
      </c>
      <c r="O379" s="16" t="str">
        <f t="array" ref="O379">IFERROR(INDEX('18-19 ELPAC Data'!F:F,MATCH(D379,'18-19 ELPAC Data'!B:B,0)),"")</f>
        <v/>
      </c>
      <c r="P379" s="16" t="str">
        <f t="array" ref="P379">IFERROR(INDEX('18-19 ELPAC Data'!H:H,MATCH(D379,'18-19 ELPAC Data'!B:B,0)),"")</f>
        <v/>
      </c>
      <c r="Q379" s="16" t="str">
        <f t="array" ref="Q379">IFERROR(INDEX('18-19 ELPAC Data'!J:J,MATCH(D379,'18-19 ELPAC Data'!B:B,0)),"")</f>
        <v/>
      </c>
      <c r="R379" s="16" t="str">
        <f t="array" ref="R379">IFERROR(INDEX('18-19 ELPAC Data'!L:L,MATCH(D379,'18-19 ELPAC Data'!B:B,0)),"")</f>
        <v/>
      </c>
      <c r="S379" s="16" t="s">
        <v>65</v>
      </c>
      <c r="T379" s="17" t="str">
        <f t="shared" si="0"/>
        <v>Fall 20-21</v>
      </c>
      <c r="U379" s="24">
        <v>179</v>
      </c>
      <c r="V379" s="19" t="str">
        <f t="shared" si="1"/>
        <v>No</v>
      </c>
      <c r="W379" s="19" t="str">
        <f t="shared" si="2"/>
        <v>No</v>
      </c>
      <c r="X379" s="20" t="str">
        <f t="shared" si="3"/>
        <v>No</v>
      </c>
      <c r="Y379" s="21" t="str">
        <f t="array" ref="Y379">IF(OR(ISBLANK(Z379),Z379="N/A"),"",INDEX('ICA 20-21 ELA'!D:D,MATCH(D379,'ICA 20-21 ELA'!A:A,0)))</f>
        <v/>
      </c>
      <c r="Z379" s="21" t="s">
        <v>66</v>
      </c>
      <c r="AA379" s="21" t="s">
        <v>66</v>
      </c>
      <c r="AB379" s="16" t="str">
        <f t="shared" si="4"/>
        <v>No</v>
      </c>
      <c r="AC379" s="22" t="str">
        <f t="shared" si="5"/>
        <v>No</v>
      </c>
      <c r="AD379" s="19" t="str">
        <f t="array" ref="AD379">IF(ISBLANK(AE379),"",INDEX(WPAData!F:F,MATCH(C379,WPAData!A:A,0)))</f>
        <v/>
      </c>
      <c r="AE379" s="19"/>
      <c r="AF379" s="19" t="str">
        <f t="shared" si="6"/>
        <v>No</v>
      </c>
      <c r="AG379" s="15" t="str">
        <f t="array" ref="AG379">IFERROR(INDEX(LastEngGrade!G:G,MATCH(D379,LastEngGrade!A:A,0)),"")</f>
        <v>C-</v>
      </c>
      <c r="AH379" s="16" t="str">
        <f t="array" ref="AH379">IFERROR(INDEX(LastEngGrade!C:C,MATCH(D379,LastEngGrade!A:A,0)),"")</f>
        <v>Humanities 7</v>
      </c>
      <c r="AI379" s="22" t="str">
        <f t="array" ref="AI379">IFERROR(INDEX(LastEngGrade!F:F,MATCH(D379,LastEngGrade!A:A,0)),"")</f>
        <v>Q1</v>
      </c>
      <c r="AJ379" s="23">
        <f t="array" ref="AJ379">IFERROR(INDEX(CurrentYearGPA!C:C,MATCH(D379,CurrentYearGPA!B:B,0)),"")</f>
        <v>2.67</v>
      </c>
      <c r="AK379" s="23" t="str">
        <f t="shared" si="7"/>
        <v>No</v>
      </c>
    </row>
    <row r="380" spans="1:37" x14ac:dyDescent="0.2">
      <c r="A380" s="1" t="s">
        <v>68</v>
      </c>
      <c r="B380" s="1" t="s">
        <v>69</v>
      </c>
      <c r="C380" s="1">
        <v>1070</v>
      </c>
      <c r="D380" s="1">
        <v>6175965824</v>
      </c>
      <c r="E380" s="1" t="s">
        <v>451</v>
      </c>
      <c r="F380" s="12">
        <v>37629</v>
      </c>
      <c r="G380" s="13">
        <v>12</v>
      </c>
      <c r="H380" s="1">
        <v>1</v>
      </c>
      <c r="I380" s="14" t="str">
        <f t="array" ref="I380">INDEX('Language Codes'!B:B,MATCH(H380,'Language Codes'!A:A,0))</f>
        <v>Spanish</v>
      </c>
      <c r="J380" s="14" t="s">
        <v>65</v>
      </c>
      <c r="K380" s="15">
        <f t="array" ref="K380">IFERROR(INDEX('18-19 ELPAC Data'!C:C,MATCH(D380,'18-19 ELPAC Data'!B:B,0)),"")</f>
        <v>3</v>
      </c>
      <c r="L380" s="16" t="str">
        <f t="shared" si="8"/>
        <v>Spring 2019</v>
      </c>
      <c r="M380" s="16">
        <f t="array" ref="M380">IFERROR(INDEX('18-19 ELPAC Data'!N:N,MATCH(D380,'18-19 ELPAC Data'!B:B,0)),"")</f>
        <v>3</v>
      </c>
      <c r="N380" s="16">
        <f t="array" ref="N380">IFERROR(INDEX('18-19 ELPAC Data'!Q:Q,MATCH(D380,'18-19 ELPAC Data'!B:B,0)),"")</f>
        <v>2</v>
      </c>
      <c r="O380" s="16">
        <f t="array" ref="O380">IFERROR(INDEX('18-19 ELPAC Data'!F:F,MATCH(D380,'18-19 ELPAC Data'!B:B,0)),"")</f>
        <v>2</v>
      </c>
      <c r="P380" s="16">
        <f t="array" ref="P380">IFERROR(INDEX('18-19 ELPAC Data'!H:H,MATCH(D380,'18-19 ELPAC Data'!B:B,0)),"")</f>
        <v>3</v>
      </c>
      <c r="Q380" s="16">
        <f t="array" ref="Q380">IFERROR(INDEX('18-19 ELPAC Data'!J:J,MATCH(D380,'18-19 ELPAC Data'!B:B,0)),"")</f>
        <v>2</v>
      </c>
      <c r="R380" s="16">
        <f t="array" ref="R380">IFERROR(INDEX('18-19 ELPAC Data'!L:L,MATCH(D380,'18-19 ELPAC Data'!B:B,0)),"")</f>
        <v>2</v>
      </c>
      <c r="S380" s="16" t="s">
        <v>65</v>
      </c>
      <c r="T380" s="17" t="str">
        <f t="shared" si="0"/>
        <v/>
      </c>
      <c r="U380" s="24" t="s">
        <v>66</v>
      </c>
      <c r="V380" s="19" t="str">
        <f t="shared" si="1"/>
        <v>No</v>
      </c>
      <c r="W380" s="19" t="str">
        <f t="shared" si="2"/>
        <v>No</v>
      </c>
      <c r="X380" s="20" t="str">
        <f t="shared" si="3"/>
        <v>No</v>
      </c>
      <c r="Y380" s="21" t="str">
        <f t="array" ref="Y380">IF(OR(ISBLANK(Z380),Z380="N/A"),"",INDEX('ICA 20-21 ELA'!D:D,MATCH(D380,'ICA 20-21 ELA'!A:A,0)))</f>
        <v/>
      </c>
      <c r="Z380" s="16"/>
      <c r="AA380" s="16"/>
      <c r="AB380" s="16" t="str">
        <f t="shared" si="4"/>
        <v>No</v>
      </c>
      <c r="AC380" s="22" t="str">
        <f t="shared" si="5"/>
        <v>No</v>
      </c>
      <c r="AD380" s="19" t="str">
        <f t="array" ref="AD380">IF(ISBLANK(AE380),"",INDEX(WPAData!F:F,MATCH(C380,WPAData!A:A,0)))</f>
        <v/>
      </c>
      <c r="AE380" s="19"/>
      <c r="AF380" s="19" t="str">
        <f t="shared" si="6"/>
        <v>No</v>
      </c>
      <c r="AG380" s="15" t="str">
        <f t="array" ref="AG380">IFERROR(INDEX(LastEngGrade!G:G,MATCH(D380,LastEngGrade!A:A,0)),"")</f>
        <v>C</v>
      </c>
      <c r="AH380" s="16" t="str">
        <f t="array" ref="AH380">IFERROR(INDEX(LastEngGrade!C:C,MATCH(D380,LastEngGrade!A:A,0)),"")</f>
        <v>English IV ERWC</v>
      </c>
      <c r="AI380" s="22" t="str">
        <f t="array" ref="AI380">IFERROR(INDEX(LastEngGrade!F:F,MATCH(D380,LastEngGrade!A:A,0)),"")</f>
        <v>P1</v>
      </c>
      <c r="AJ380" s="23">
        <f t="array" ref="AJ380">IFERROR(INDEX(CurrentYearGPA!C:C,MATCH(D380,CurrentYearGPA!B:B,0)),"")</f>
        <v>1.75</v>
      </c>
      <c r="AK380" s="23" t="str">
        <f t="shared" si="7"/>
        <v>No</v>
      </c>
    </row>
    <row r="381" spans="1:37" x14ac:dyDescent="0.2">
      <c r="A381" s="1" t="s">
        <v>62</v>
      </c>
      <c r="B381" s="1" t="s">
        <v>63</v>
      </c>
      <c r="C381" s="1">
        <v>12563</v>
      </c>
      <c r="D381" s="1">
        <v>3724064998</v>
      </c>
      <c r="E381" s="1" t="s">
        <v>452</v>
      </c>
      <c r="F381" s="12">
        <v>39178</v>
      </c>
      <c r="G381" s="13">
        <v>8</v>
      </c>
      <c r="H381" s="1">
        <v>1</v>
      </c>
      <c r="I381" s="14" t="str">
        <f t="array" ref="I381">INDEX('Language Codes'!B:B,MATCH(H381,'Language Codes'!A:A,0))</f>
        <v>Spanish</v>
      </c>
      <c r="J381" s="14" t="s">
        <v>65</v>
      </c>
      <c r="K381" s="15">
        <f t="array" ref="K381">IFERROR(INDEX('18-19 ELPAC Data'!C:C,MATCH(D381,'18-19 ELPAC Data'!B:B,0)),"")</f>
        <v>2</v>
      </c>
      <c r="L381" s="16" t="str">
        <f t="shared" si="8"/>
        <v>Spring 2019</v>
      </c>
      <c r="M381" s="16">
        <f t="array" ref="M381">IFERROR(INDEX('18-19 ELPAC Data'!N:N,MATCH(D381,'18-19 ELPAC Data'!B:B,0)),"")</f>
        <v>3</v>
      </c>
      <c r="N381" s="16">
        <f t="array" ref="N381">IFERROR(INDEX('18-19 ELPAC Data'!Q:Q,MATCH(D381,'18-19 ELPAC Data'!B:B,0)),"")</f>
        <v>2</v>
      </c>
      <c r="O381" s="16">
        <f t="array" ref="O381">IFERROR(INDEX('18-19 ELPAC Data'!F:F,MATCH(D381,'18-19 ELPAC Data'!B:B,0)),"")</f>
        <v>1</v>
      </c>
      <c r="P381" s="16">
        <f t="array" ref="P381">IFERROR(INDEX('18-19 ELPAC Data'!H:H,MATCH(D381,'18-19 ELPAC Data'!B:B,0)),"")</f>
        <v>3</v>
      </c>
      <c r="Q381" s="16">
        <f t="array" ref="Q381">IFERROR(INDEX('18-19 ELPAC Data'!J:J,MATCH(D381,'18-19 ELPAC Data'!B:B,0)),"")</f>
        <v>1</v>
      </c>
      <c r="R381" s="16">
        <f t="array" ref="R381">IFERROR(INDEX('18-19 ELPAC Data'!L:L,MATCH(D381,'18-19 ELPAC Data'!B:B,0)),"")</f>
        <v>2</v>
      </c>
      <c r="S381" s="16" t="s">
        <v>65</v>
      </c>
      <c r="T381" s="17" t="str">
        <f t="shared" si="0"/>
        <v/>
      </c>
      <c r="U381" s="18"/>
      <c r="V381" s="19" t="str">
        <f t="shared" si="1"/>
        <v>No</v>
      </c>
      <c r="W381" s="19" t="str">
        <f t="shared" si="2"/>
        <v>No</v>
      </c>
      <c r="X381" s="20" t="str">
        <f t="shared" si="3"/>
        <v>No</v>
      </c>
      <c r="Y381" s="21" t="str">
        <f t="array" ref="Y381">IF(OR(ISBLANK(Z381),Z381="N/A"),"",INDEX('ICA 20-21 ELA'!D:D,MATCH(D381,'ICA 20-21 ELA'!A:A,0)))</f>
        <v/>
      </c>
      <c r="Z381" s="21" t="s">
        <v>66</v>
      </c>
      <c r="AA381" s="21" t="s">
        <v>66</v>
      </c>
      <c r="AB381" s="16" t="str">
        <f t="shared" si="4"/>
        <v>No</v>
      </c>
      <c r="AC381" s="22" t="str">
        <f t="shared" si="5"/>
        <v>No</v>
      </c>
      <c r="AD381" s="19" t="str">
        <f t="array" ref="AD381">IF(ISBLANK(AE381),"",INDEX(WPAData!F:F,MATCH(C381,WPAData!A:A,0)))</f>
        <v/>
      </c>
      <c r="AE381" s="19"/>
      <c r="AF381" s="19" t="str">
        <f t="shared" si="6"/>
        <v>No</v>
      </c>
      <c r="AG381" s="15" t="str">
        <f t="array" ref="AG381">IFERROR(INDEX(LastEngGrade!G:G,MATCH(D381,LastEngGrade!A:A,0)),"")</f>
        <v>F+</v>
      </c>
      <c r="AH381" s="16" t="str">
        <f t="array" ref="AH381">IFERROR(INDEX(LastEngGrade!C:C,MATCH(D381,LastEngGrade!A:A,0)),"")</f>
        <v>Humanities 8</v>
      </c>
      <c r="AI381" s="22" t="str">
        <f t="array" ref="AI381">IFERROR(INDEX(LastEngGrade!F:F,MATCH(D381,LastEngGrade!A:A,0)),"")</f>
        <v>Q1</v>
      </c>
      <c r="AJ381" s="23">
        <f t="array" ref="AJ381">IFERROR(INDEX(CurrentYearGPA!C:C,MATCH(D381,CurrentYearGPA!B:B,0)),"")</f>
        <v>1.33</v>
      </c>
      <c r="AK381" s="23" t="str">
        <f t="shared" si="7"/>
        <v>No</v>
      </c>
    </row>
    <row r="382" spans="1:37" x14ac:dyDescent="0.2">
      <c r="A382" s="1" t="s">
        <v>68</v>
      </c>
      <c r="B382" s="1" t="s">
        <v>69</v>
      </c>
      <c r="C382" s="1">
        <v>92311</v>
      </c>
      <c r="D382" s="1">
        <v>4175958510</v>
      </c>
      <c r="E382" s="1" t="s">
        <v>453</v>
      </c>
      <c r="F382" s="12">
        <v>37813</v>
      </c>
      <c r="G382" s="13">
        <v>12</v>
      </c>
      <c r="H382" s="1">
        <v>1</v>
      </c>
      <c r="I382" s="14" t="str">
        <f t="array" ref="I382">INDEX('Language Codes'!B:B,MATCH(H382,'Language Codes'!A:A,0))</f>
        <v>Spanish</v>
      </c>
      <c r="J382" s="14" t="s">
        <v>65</v>
      </c>
      <c r="K382" s="15">
        <f t="array" ref="K382">IFERROR(INDEX('18-19 ELPAC Data'!C:C,MATCH(D382,'18-19 ELPAC Data'!B:B,0)),"")</f>
        <v>3</v>
      </c>
      <c r="L382" s="16" t="str">
        <f t="shared" si="8"/>
        <v>Spring 2019</v>
      </c>
      <c r="M382" s="16">
        <f t="array" ref="M382">IFERROR(INDEX('18-19 ELPAC Data'!N:N,MATCH(D382,'18-19 ELPAC Data'!B:B,0)),"")</f>
        <v>4</v>
      </c>
      <c r="N382" s="16">
        <f t="array" ref="N382">IFERROR(INDEX('18-19 ELPAC Data'!Q:Q,MATCH(D382,'18-19 ELPAC Data'!B:B,0)),"")</f>
        <v>3</v>
      </c>
      <c r="O382" s="16">
        <f t="array" ref="O382">IFERROR(INDEX('18-19 ELPAC Data'!F:F,MATCH(D382,'18-19 ELPAC Data'!B:B,0)),"")</f>
        <v>2</v>
      </c>
      <c r="P382" s="16">
        <f t="array" ref="P382">IFERROR(INDEX('18-19 ELPAC Data'!H:H,MATCH(D382,'18-19 ELPAC Data'!B:B,0)),"")</f>
        <v>3</v>
      </c>
      <c r="Q382" s="16">
        <f t="array" ref="Q382">IFERROR(INDEX('18-19 ELPAC Data'!J:J,MATCH(D382,'18-19 ELPAC Data'!B:B,0)),"")</f>
        <v>2</v>
      </c>
      <c r="R382" s="16">
        <f t="array" ref="R382">IFERROR(INDEX('18-19 ELPAC Data'!L:L,MATCH(D382,'18-19 ELPAC Data'!B:B,0)),"")</f>
        <v>2</v>
      </c>
      <c r="S382" s="16" t="s">
        <v>65</v>
      </c>
      <c r="T382" s="17" t="str">
        <f t="shared" si="0"/>
        <v/>
      </c>
      <c r="U382" s="24" t="s">
        <v>66</v>
      </c>
      <c r="V382" s="19" t="str">
        <f t="shared" si="1"/>
        <v>No</v>
      </c>
      <c r="W382" s="19" t="str">
        <f t="shared" si="2"/>
        <v>No</v>
      </c>
      <c r="X382" s="20" t="str">
        <f t="shared" si="3"/>
        <v>No</v>
      </c>
      <c r="Y382" s="21" t="str">
        <f t="array" ref="Y382">IF(OR(ISBLANK(Z382),Z382="N/A"),"",INDEX('ICA 20-21 ELA'!D:D,MATCH(D382,'ICA 20-21 ELA'!A:A,0)))</f>
        <v/>
      </c>
      <c r="Z382" s="16"/>
      <c r="AA382" s="16"/>
      <c r="AB382" s="16" t="str">
        <f t="shared" si="4"/>
        <v>No</v>
      </c>
      <c r="AC382" s="22" t="str">
        <f t="shared" si="5"/>
        <v>No</v>
      </c>
      <c r="AD382" s="19" t="str">
        <f t="array" ref="AD382">IF(ISBLANK(AE382),"",INDEX(WPAData!F:F,MATCH(C382,WPAData!A:A,0)))</f>
        <v/>
      </c>
      <c r="AE382" s="19"/>
      <c r="AF382" s="19" t="str">
        <f t="shared" si="6"/>
        <v>No</v>
      </c>
      <c r="AG382" s="15" t="str">
        <f t="array" ref="AG382">IFERROR(INDEX(LastEngGrade!G:G,MATCH(D382,LastEngGrade!A:A,0)),"")</f>
        <v>A+</v>
      </c>
      <c r="AH382" s="16" t="str">
        <f t="array" ref="AH382">IFERROR(INDEX(LastEngGrade!C:C,MATCH(D382,LastEngGrade!A:A,0)),"")</f>
        <v>English IV ERWC</v>
      </c>
      <c r="AI382" s="22" t="str">
        <f t="array" ref="AI382">IFERROR(INDEX(LastEngGrade!F:F,MATCH(D382,LastEngGrade!A:A,0)),"")</f>
        <v>P1</v>
      </c>
      <c r="AJ382" s="23">
        <f t="array" ref="AJ382">IFERROR(INDEX(CurrentYearGPA!C:C,MATCH(D382,CurrentYearGPA!B:B,0)),"")</f>
        <v>3.6</v>
      </c>
      <c r="AK382" s="23" t="str">
        <f t="shared" si="7"/>
        <v>No</v>
      </c>
    </row>
    <row r="383" spans="1:37" x14ac:dyDescent="0.2">
      <c r="A383" s="1" t="s">
        <v>62</v>
      </c>
      <c r="B383" s="1" t="s">
        <v>63</v>
      </c>
      <c r="C383" s="1">
        <v>14313</v>
      </c>
      <c r="D383" s="1">
        <v>5041243080</v>
      </c>
      <c r="E383" s="1" t="s">
        <v>454</v>
      </c>
      <c r="F383" s="12">
        <v>40086</v>
      </c>
      <c r="G383" s="13">
        <v>5</v>
      </c>
      <c r="H383" s="1">
        <v>1</v>
      </c>
      <c r="I383" s="14" t="str">
        <f t="array" ref="I383">INDEX('Language Codes'!B:B,MATCH(H383,'Language Codes'!A:A,0))</f>
        <v>Spanish</v>
      </c>
      <c r="J383" s="14" t="s">
        <v>65</v>
      </c>
      <c r="K383" s="15" t="str">
        <f t="array" ref="K383">IFERROR(INDEX('18-19 ELPAC Data'!C:C,MATCH(D383,'18-19 ELPAC Data'!B:B,0)),"")</f>
        <v/>
      </c>
      <c r="L383" s="16" t="str">
        <f t="shared" si="8"/>
        <v/>
      </c>
      <c r="M383" s="16">
        <f t="array" ref="M383">IFERROR(INDEX('18-19 ELPAC Data'!N:N,MATCH(D383,'18-19 ELPAC Data'!B:B,0)),"")</f>
        <v>0</v>
      </c>
      <c r="N383" s="16">
        <f t="array" ref="N383">IFERROR(INDEX('18-19 ELPAC Data'!Q:Q,MATCH(D383,'18-19 ELPAC Data'!B:B,0)),"")</f>
        <v>0</v>
      </c>
      <c r="O383" s="16" t="str">
        <f t="array" ref="O383">IFERROR(INDEX('18-19 ELPAC Data'!F:F,MATCH(D383,'18-19 ELPAC Data'!B:B,0)),"")</f>
        <v/>
      </c>
      <c r="P383" s="16" t="str">
        <f t="array" ref="P383">IFERROR(INDEX('18-19 ELPAC Data'!H:H,MATCH(D383,'18-19 ELPAC Data'!B:B,0)),"")</f>
        <v/>
      </c>
      <c r="Q383" s="16" t="str">
        <f t="array" ref="Q383">IFERROR(INDEX('18-19 ELPAC Data'!J:J,MATCH(D383,'18-19 ELPAC Data'!B:B,0)),"")</f>
        <v/>
      </c>
      <c r="R383" s="16" t="str">
        <f t="array" ref="R383">IFERROR(INDEX('18-19 ELPAC Data'!L:L,MATCH(D383,'18-19 ELPAC Data'!B:B,0)),"")</f>
        <v/>
      </c>
      <c r="S383" s="16" t="s">
        <v>65</v>
      </c>
      <c r="T383" s="17" t="str">
        <f t="shared" si="0"/>
        <v>Fall 20-21</v>
      </c>
      <c r="U383" s="24">
        <v>214</v>
      </c>
      <c r="V383" s="19" t="str">
        <f t="shared" si="1"/>
        <v>Yes</v>
      </c>
      <c r="W383" s="19" t="str">
        <f t="shared" si="2"/>
        <v>No</v>
      </c>
      <c r="X383" s="20" t="str">
        <f t="shared" si="3"/>
        <v>No</v>
      </c>
      <c r="Y383" s="21" t="str">
        <f t="array" ref="Y383">IF(OR(ISBLANK(Z383),Z383="N/A"),"",INDEX('ICA 20-21 ELA'!D:D,MATCH(D383,'ICA 20-21 ELA'!A:A,0)))</f>
        <v/>
      </c>
      <c r="Z383" s="21" t="s">
        <v>66</v>
      </c>
      <c r="AA383" s="21" t="s">
        <v>66</v>
      </c>
      <c r="AB383" s="16" t="str">
        <f t="shared" si="4"/>
        <v>No</v>
      </c>
      <c r="AC383" s="22" t="str">
        <f t="shared" si="5"/>
        <v>No</v>
      </c>
      <c r="AD383" s="19" t="str">
        <f t="array" ref="AD383">IF(ISBLANK(AE383),"",INDEX(WPAData!F:F,MATCH(C383,WPAData!A:A,0)))</f>
        <v/>
      </c>
      <c r="AE383" s="19"/>
      <c r="AF383" s="19" t="str">
        <f t="shared" si="6"/>
        <v>No</v>
      </c>
      <c r="AG383" s="15" t="str">
        <f t="array" ref="AG383">IFERROR(INDEX(LastEngGrade!G:G,MATCH(D383,LastEngGrade!A:A,0)),"")</f>
        <v/>
      </c>
      <c r="AH383" s="16" t="str">
        <f t="array" ref="AH383">IFERROR(INDEX(LastEngGrade!C:C,MATCH(D383,LastEngGrade!A:A,0)),"")</f>
        <v/>
      </c>
      <c r="AI383" s="22" t="str">
        <f t="array" ref="AI383">IFERROR(INDEX(LastEngGrade!F:F,MATCH(D383,LastEngGrade!A:A,0)),"")</f>
        <v/>
      </c>
      <c r="AJ383" s="23">
        <f t="array" ref="AJ383">IFERROR(INDEX(CurrentYearGPA!C:C,MATCH(D383,CurrentYearGPA!B:B,0)),"")</f>
        <v>3.5</v>
      </c>
      <c r="AK383" s="23" t="str">
        <f t="shared" si="7"/>
        <v>No</v>
      </c>
    </row>
    <row r="384" spans="1:37" x14ac:dyDescent="0.2">
      <c r="A384" s="1" t="s">
        <v>75</v>
      </c>
      <c r="B384" s="1" t="s">
        <v>76</v>
      </c>
      <c r="C384" s="1">
        <v>14420</v>
      </c>
      <c r="D384" s="1">
        <v>5500547807</v>
      </c>
      <c r="E384" s="1" t="s">
        <v>455</v>
      </c>
      <c r="F384" s="12">
        <v>39960</v>
      </c>
      <c r="G384" s="13">
        <v>6</v>
      </c>
      <c r="H384" s="1">
        <v>1</v>
      </c>
      <c r="I384" s="14" t="str">
        <f t="array" ref="I384">INDEX('Language Codes'!B:B,MATCH(H384,'Language Codes'!A:A,0))</f>
        <v>Spanish</v>
      </c>
      <c r="J384" s="14" t="s">
        <v>65</v>
      </c>
      <c r="K384" s="15" t="str">
        <f t="array" ref="K384">IFERROR(INDEX('18-19 ELPAC Data'!C:C,MATCH(D384,'18-19 ELPAC Data'!B:B,0)),"")</f>
        <v/>
      </c>
      <c r="L384" s="16" t="str">
        <f t="shared" si="8"/>
        <v/>
      </c>
      <c r="M384" s="16">
        <f t="array" ref="M384">IFERROR(INDEX('18-19 ELPAC Data'!N:N,MATCH(D384,'18-19 ELPAC Data'!B:B,0)),"")</f>
        <v>0</v>
      </c>
      <c r="N384" s="16">
        <f t="array" ref="N384">IFERROR(INDEX('18-19 ELPAC Data'!Q:Q,MATCH(D384,'18-19 ELPAC Data'!B:B,0)),"")</f>
        <v>0</v>
      </c>
      <c r="O384" s="16" t="str">
        <f t="array" ref="O384">IFERROR(INDEX('18-19 ELPAC Data'!F:F,MATCH(D384,'18-19 ELPAC Data'!B:B,0)),"")</f>
        <v/>
      </c>
      <c r="P384" s="16" t="str">
        <f t="array" ref="P384">IFERROR(INDEX('18-19 ELPAC Data'!H:H,MATCH(D384,'18-19 ELPAC Data'!B:B,0)),"")</f>
        <v/>
      </c>
      <c r="Q384" s="16" t="str">
        <f t="array" ref="Q384">IFERROR(INDEX('18-19 ELPAC Data'!J:J,MATCH(D384,'18-19 ELPAC Data'!B:B,0)),"")</f>
        <v/>
      </c>
      <c r="R384" s="16" t="str">
        <f t="array" ref="R384">IFERROR(INDEX('18-19 ELPAC Data'!L:L,MATCH(D384,'18-19 ELPAC Data'!B:B,0)),"")</f>
        <v/>
      </c>
      <c r="S384" s="16" t="s">
        <v>65</v>
      </c>
      <c r="T384" s="17" t="str">
        <f t="shared" si="0"/>
        <v>Fall 20-21</v>
      </c>
      <c r="U384" s="24">
        <v>203</v>
      </c>
      <c r="V384" s="19" t="str">
        <f t="shared" si="1"/>
        <v>No</v>
      </c>
      <c r="W384" s="19" t="str">
        <f t="shared" si="2"/>
        <v>No</v>
      </c>
      <c r="X384" s="20" t="str">
        <f t="shared" si="3"/>
        <v>No</v>
      </c>
      <c r="Y384" s="21" t="str">
        <f t="array" ref="Y384">IF(OR(ISBLANK(Z384),Z384="N/A"),"",INDEX('ICA 20-21 ELA'!D:D,MATCH(D384,'ICA 20-21 ELA'!A:A,0)))</f>
        <v/>
      </c>
      <c r="Z384" s="21" t="s">
        <v>66</v>
      </c>
      <c r="AA384" s="21" t="s">
        <v>66</v>
      </c>
      <c r="AB384" s="16" t="str">
        <f t="shared" si="4"/>
        <v>No</v>
      </c>
      <c r="AC384" s="22" t="str">
        <f t="shared" si="5"/>
        <v>No</v>
      </c>
      <c r="AD384" s="19" t="str">
        <f t="array" ref="AD384">IF(ISBLANK(AE384),"",INDEX(WPAData!F:F,MATCH(C384,WPAData!A:A,0)))</f>
        <v/>
      </c>
      <c r="AE384" s="19"/>
      <c r="AF384" s="19" t="str">
        <f t="shared" si="6"/>
        <v>No</v>
      </c>
      <c r="AG384" s="15" t="str">
        <f t="array" ref="AG384">IFERROR(INDEX(LastEngGrade!G:G,MATCH(D384,LastEngGrade!A:A,0)),"")</f>
        <v>F</v>
      </c>
      <c r="AH384" s="16" t="str">
        <f t="array" ref="AH384">IFERROR(INDEX(LastEngGrade!C:C,MATCH(D384,LastEngGrade!A:A,0)),"")</f>
        <v>Humanities 6</v>
      </c>
      <c r="AI384" s="22" t="str">
        <f t="array" ref="AI384">IFERROR(INDEX(LastEngGrade!F:F,MATCH(D384,LastEngGrade!A:A,0)),"")</f>
        <v>Q1</v>
      </c>
      <c r="AJ384" s="23">
        <f t="array" ref="AJ384">IFERROR(INDEX(CurrentYearGPA!C:C,MATCH(D384,CurrentYearGPA!B:B,0)),"")</f>
        <v>1.67</v>
      </c>
      <c r="AK384" s="23" t="str">
        <f t="shared" si="7"/>
        <v>No</v>
      </c>
    </row>
    <row r="385" spans="1:37" x14ac:dyDescent="0.2">
      <c r="A385" s="1" t="s">
        <v>71</v>
      </c>
      <c r="B385" s="1" t="s">
        <v>72</v>
      </c>
      <c r="C385" s="1">
        <v>13491</v>
      </c>
      <c r="D385" s="1">
        <v>7926381134</v>
      </c>
      <c r="E385" s="1" t="s">
        <v>456</v>
      </c>
      <c r="F385" s="12">
        <v>38944</v>
      </c>
      <c r="G385" s="13">
        <v>9</v>
      </c>
      <c r="H385" s="1">
        <v>1</v>
      </c>
      <c r="I385" s="14" t="str">
        <f t="array" ref="I385">INDEX('Language Codes'!B:B,MATCH(H385,'Language Codes'!A:A,0))</f>
        <v>Spanish</v>
      </c>
      <c r="J385" s="14" t="s">
        <v>65</v>
      </c>
      <c r="K385" s="15">
        <f t="array" ref="K385">IFERROR(INDEX('18-19 ELPAC Data'!C:C,MATCH(D385,'18-19 ELPAC Data'!B:B,0)),"")</f>
        <v>4</v>
      </c>
      <c r="L385" s="16" t="str">
        <f t="shared" si="8"/>
        <v>Spring 2019</v>
      </c>
      <c r="M385" s="16">
        <f t="array" ref="M385">IFERROR(INDEX('18-19 ELPAC Data'!N:N,MATCH(D385,'18-19 ELPAC Data'!B:B,0)),"")</f>
        <v>4</v>
      </c>
      <c r="N385" s="16">
        <f t="array" ref="N385">IFERROR(INDEX('18-19 ELPAC Data'!Q:Q,MATCH(D385,'18-19 ELPAC Data'!B:B,0)),"")</f>
        <v>3</v>
      </c>
      <c r="O385" s="16">
        <f t="array" ref="O385">IFERROR(INDEX('18-19 ELPAC Data'!F:F,MATCH(D385,'18-19 ELPAC Data'!B:B,0)),"")</f>
        <v>3</v>
      </c>
      <c r="P385" s="16">
        <f t="array" ref="P385">IFERROR(INDEX('18-19 ELPAC Data'!H:H,MATCH(D385,'18-19 ELPAC Data'!B:B,0)),"")</f>
        <v>3</v>
      </c>
      <c r="Q385" s="16">
        <f t="array" ref="Q385">IFERROR(INDEX('18-19 ELPAC Data'!J:J,MATCH(D385,'18-19 ELPAC Data'!B:B,0)),"")</f>
        <v>2</v>
      </c>
      <c r="R385" s="16">
        <f t="array" ref="R385">IFERROR(INDEX('18-19 ELPAC Data'!L:L,MATCH(D385,'18-19 ELPAC Data'!B:B,0)),"")</f>
        <v>2</v>
      </c>
      <c r="S385" s="16" t="s">
        <v>65</v>
      </c>
      <c r="T385" s="17" t="str">
        <f t="shared" si="0"/>
        <v/>
      </c>
      <c r="U385" s="24" t="s">
        <v>66</v>
      </c>
      <c r="V385" s="19" t="str">
        <f t="shared" si="1"/>
        <v>No</v>
      </c>
      <c r="W385" s="19" t="str">
        <f t="shared" si="2"/>
        <v>No</v>
      </c>
      <c r="X385" s="20" t="str">
        <f t="shared" si="3"/>
        <v>No</v>
      </c>
      <c r="Y385" s="25">
        <f t="array" ref="Y385">IF(OR(ISBLANK(Z385),Z385="N/A"),"",INDEX('ICA 20-21 ELA'!D:D,MATCH(D385,'ICA 20-21 ELA'!A:A,0)))</f>
        <v>44084</v>
      </c>
      <c r="Z385" s="21">
        <v>2480</v>
      </c>
      <c r="AA385" s="21">
        <v>-87</v>
      </c>
      <c r="AB385" s="16" t="str">
        <f t="shared" si="4"/>
        <v>No</v>
      </c>
      <c r="AC385" s="22" t="str">
        <f t="shared" si="5"/>
        <v>No</v>
      </c>
      <c r="AD385" s="26">
        <f t="array" ref="AD385">IF(ISBLANK(AE385),"",INDEX(WPAData!F:F,MATCH(C385,WPAData!A:A,0)))</f>
        <v>44120</v>
      </c>
      <c r="AE385" s="24">
        <v>1</v>
      </c>
      <c r="AF385" s="19" t="str">
        <f t="shared" si="6"/>
        <v>No</v>
      </c>
      <c r="AG385" s="15" t="str">
        <f t="array" ref="AG385">IFERROR(INDEX(LastEngGrade!G:G,MATCH(D385,LastEngGrade!A:A,0)),"")</f>
        <v>B+</v>
      </c>
      <c r="AH385" s="16" t="str">
        <f t="array" ref="AH385">IFERROR(INDEX(LastEngGrade!C:C,MATCH(D385,LastEngGrade!A:A,0)),"")</f>
        <v>English I</v>
      </c>
      <c r="AI385" s="22" t="str">
        <f t="array" ref="AI385">IFERROR(INDEX(LastEngGrade!F:F,MATCH(D385,LastEngGrade!A:A,0)),"")</f>
        <v>Q1</v>
      </c>
      <c r="AJ385" s="23">
        <f t="array" ref="AJ385">IFERROR(INDEX(CurrentYearGPA!C:C,MATCH(D385,CurrentYearGPA!B:B,0)),"")</f>
        <v>3.1</v>
      </c>
      <c r="AK385" s="23" t="str">
        <f t="shared" si="7"/>
        <v>No</v>
      </c>
    </row>
    <row r="386" spans="1:37" x14ac:dyDescent="0.2">
      <c r="A386" s="1" t="s">
        <v>71</v>
      </c>
      <c r="B386" s="1" t="s">
        <v>72</v>
      </c>
      <c r="C386" s="1">
        <v>93000007</v>
      </c>
      <c r="D386" s="1">
        <v>4181207400</v>
      </c>
      <c r="E386" s="1" t="s">
        <v>457</v>
      </c>
      <c r="F386" s="27">
        <v>37906</v>
      </c>
      <c r="G386" s="13">
        <v>12</v>
      </c>
      <c r="H386" s="1">
        <v>1</v>
      </c>
      <c r="I386" s="14" t="str">
        <f t="array" ref="I386">INDEX('Language Codes'!B:B,MATCH(H386,'Language Codes'!A:A,0))</f>
        <v>Spanish</v>
      </c>
      <c r="J386" s="14" t="s">
        <v>78</v>
      </c>
      <c r="K386" s="15">
        <f t="array" ref="K386">IFERROR(INDEX('18-19 ELPAC Data'!C:C,MATCH(D386,'18-19 ELPAC Data'!B:B,0)),"")</f>
        <v>2</v>
      </c>
      <c r="L386" s="16" t="str">
        <f t="shared" si="8"/>
        <v>Spring 2019</v>
      </c>
      <c r="M386" s="16">
        <f t="array" ref="M386">IFERROR(INDEX('18-19 ELPAC Data'!N:N,MATCH(D386,'18-19 ELPAC Data'!B:B,0)),"")</f>
        <v>3</v>
      </c>
      <c r="N386" s="16">
        <f t="array" ref="N386">IFERROR(INDEX('18-19 ELPAC Data'!Q:Q,MATCH(D386,'18-19 ELPAC Data'!B:B,0)),"")</f>
        <v>1</v>
      </c>
      <c r="O386" s="16">
        <f t="array" ref="O386">IFERROR(INDEX('18-19 ELPAC Data'!F:F,MATCH(D386,'18-19 ELPAC Data'!B:B,0)),"")</f>
        <v>2</v>
      </c>
      <c r="P386" s="16">
        <f t="array" ref="P386">IFERROR(INDEX('18-19 ELPAC Data'!H:H,MATCH(D386,'18-19 ELPAC Data'!B:B,0)),"")</f>
        <v>3</v>
      </c>
      <c r="Q386" s="16">
        <f t="array" ref="Q386">IFERROR(INDEX('18-19 ELPAC Data'!J:J,MATCH(D386,'18-19 ELPAC Data'!B:B,0)),"")</f>
        <v>1</v>
      </c>
      <c r="R386" s="16">
        <f t="array" ref="R386">IFERROR(INDEX('18-19 ELPAC Data'!L:L,MATCH(D386,'18-19 ELPAC Data'!B:B,0)),"")</f>
        <v>1</v>
      </c>
      <c r="S386" s="16" t="s">
        <v>65</v>
      </c>
      <c r="T386" s="17" t="str">
        <f t="shared" si="0"/>
        <v/>
      </c>
      <c r="U386" s="24" t="s">
        <v>66</v>
      </c>
      <c r="V386" s="19" t="str">
        <f t="shared" si="1"/>
        <v>No</v>
      </c>
      <c r="W386" s="19" t="str">
        <f t="shared" si="2"/>
        <v>No</v>
      </c>
      <c r="X386" s="20" t="str">
        <f t="shared" si="3"/>
        <v>No</v>
      </c>
      <c r="Y386" s="21" t="str">
        <f t="array" ref="Y386">IF(OR(ISBLANK(Z386),Z386="N/A"),"",INDEX('ICA 20-21 ELA'!D:D,MATCH(D386,'ICA 20-21 ELA'!A:A,0)))</f>
        <v/>
      </c>
      <c r="Z386" s="16"/>
      <c r="AA386" s="16"/>
      <c r="AB386" s="16" t="str">
        <f t="shared" si="4"/>
        <v>No</v>
      </c>
      <c r="AC386" s="22" t="str">
        <f t="shared" si="5"/>
        <v>No</v>
      </c>
      <c r="AD386" s="26">
        <f t="array" ref="AD386">IF(ISBLANK(AE386),"",INDEX(WPAData!F:F,MATCH(C386,WPAData!A:A,0)))</f>
        <v>44119</v>
      </c>
      <c r="AE386" s="24">
        <v>1</v>
      </c>
      <c r="AF386" s="19" t="str">
        <f t="shared" si="6"/>
        <v>No</v>
      </c>
      <c r="AG386" s="15" t="str">
        <f t="array" ref="AG386">IFERROR(INDEX(LastEngGrade!G:G,MATCH(D386,LastEngGrade!A:A,0)),"")</f>
        <v>F</v>
      </c>
      <c r="AH386" s="16" t="str">
        <f t="array" ref="AH386">IFERROR(INDEX(LastEngGrade!C:C,MATCH(D386,LastEngGrade!A:A,0)),"")</f>
        <v>English IV ERWC</v>
      </c>
      <c r="AI386" s="22" t="str">
        <f t="array" ref="AI386">IFERROR(INDEX(LastEngGrade!F:F,MATCH(D386,LastEngGrade!A:A,0)),"")</f>
        <v>Q1</v>
      </c>
      <c r="AJ386" s="23">
        <f t="array" ref="AJ386">IFERROR(INDEX(CurrentYearGPA!C:C,MATCH(D386,CurrentYearGPA!B:B,0)),"")</f>
        <v>0.6</v>
      </c>
      <c r="AK386" s="23" t="str">
        <f t="shared" si="7"/>
        <v>No</v>
      </c>
    </row>
    <row r="387" spans="1:37" x14ac:dyDescent="0.2">
      <c r="A387" s="1" t="s">
        <v>62</v>
      </c>
      <c r="B387" s="1" t="s">
        <v>63</v>
      </c>
      <c r="C387" s="1">
        <v>13621</v>
      </c>
      <c r="D387" s="1">
        <v>1249028526</v>
      </c>
      <c r="E387" s="1" t="s">
        <v>458</v>
      </c>
      <c r="F387" s="12">
        <v>39279</v>
      </c>
      <c r="G387" s="13">
        <v>7</v>
      </c>
      <c r="H387" s="1">
        <v>1</v>
      </c>
      <c r="I387" s="14" t="str">
        <f t="array" ref="I387">INDEX('Language Codes'!B:B,MATCH(H387,'Language Codes'!A:A,0))</f>
        <v>Spanish</v>
      </c>
      <c r="J387" s="14" t="s">
        <v>65</v>
      </c>
      <c r="K387" s="15">
        <f t="array" ref="K387">IFERROR(INDEX('18-19 ELPAC Data'!C:C,MATCH(D387,'18-19 ELPAC Data'!B:B,0)),"")</f>
        <v>2</v>
      </c>
      <c r="L387" s="16" t="str">
        <f t="shared" si="8"/>
        <v>Spring 2019</v>
      </c>
      <c r="M387" s="16">
        <f t="array" ref="M387">IFERROR(INDEX('18-19 ELPAC Data'!N:N,MATCH(D387,'18-19 ELPAC Data'!B:B,0)),"")</f>
        <v>3</v>
      </c>
      <c r="N387" s="16">
        <f t="array" ref="N387">IFERROR(INDEX('18-19 ELPAC Data'!Q:Q,MATCH(D387,'18-19 ELPAC Data'!B:B,0)),"")</f>
        <v>2</v>
      </c>
      <c r="O387" s="16">
        <f t="array" ref="O387">IFERROR(INDEX('18-19 ELPAC Data'!F:F,MATCH(D387,'18-19 ELPAC Data'!B:B,0)),"")</f>
        <v>2</v>
      </c>
      <c r="P387" s="16">
        <f t="array" ref="P387">IFERROR(INDEX('18-19 ELPAC Data'!H:H,MATCH(D387,'18-19 ELPAC Data'!B:B,0)),"")</f>
        <v>3</v>
      </c>
      <c r="Q387" s="16">
        <f t="array" ref="Q387">IFERROR(INDEX('18-19 ELPAC Data'!J:J,MATCH(D387,'18-19 ELPAC Data'!B:B,0)),"")</f>
        <v>1</v>
      </c>
      <c r="R387" s="16">
        <f t="array" ref="R387">IFERROR(INDEX('18-19 ELPAC Data'!L:L,MATCH(D387,'18-19 ELPAC Data'!B:B,0)),"")</f>
        <v>2</v>
      </c>
      <c r="S387" s="16" t="s">
        <v>65</v>
      </c>
      <c r="T387" s="17" t="str">
        <f t="shared" si="0"/>
        <v>Fall 20-21</v>
      </c>
      <c r="U387" s="24">
        <v>179</v>
      </c>
      <c r="V387" s="19" t="str">
        <f t="shared" si="1"/>
        <v>No</v>
      </c>
      <c r="W387" s="19" t="str">
        <f t="shared" si="2"/>
        <v>No</v>
      </c>
      <c r="X387" s="20" t="str">
        <f t="shared" si="3"/>
        <v>No</v>
      </c>
      <c r="Y387" s="21" t="str">
        <f t="array" ref="Y387">IF(OR(ISBLANK(Z387),Z387="N/A"),"",INDEX('ICA 20-21 ELA'!D:D,MATCH(D387,'ICA 20-21 ELA'!A:A,0)))</f>
        <v/>
      </c>
      <c r="Z387" s="21" t="s">
        <v>66</v>
      </c>
      <c r="AA387" s="21" t="s">
        <v>66</v>
      </c>
      <c r="AB387" s="16" t="str">
        <f t="shared" si="4"/>
        <v>No</v>
      </c>
      <c r="AC387" s="22" t="str">
        <f t="shared" si="5"/>
        <v>No</v>
      </c>
      <c r="AD387" s="19" t="str">
        <f t="array" ref="AD387">IF(ISBLANK(AE387),"",INDEX(WPAData!F:F,MATCH(C387,WPAData!A:A,0)))</f>
        <v/>
      </c>
      <c r="AE387" s="19"/>
      <c r="AF387" s="19" t="str">
        <f t="shared" si="6"/>
        <v>No</v>
      </c>
      <c r="AG387" s="15" t="str">
        <f t="array" ref="AG387">IFERROR(INDEX(LastEngGrade!G:G,MATCH(D387,LastEngGrade!A:A,0)),"")</f>
        <v>F+</v>
      </c>
      <c r="AH387" s="16" t="str">
        <f t="array" ref="AH387">IFERROR(INDEX(LastEngGrade!C:C,MATCH(D387,LastEngGrade!A:A,0)),"")</f>
        <v>Humanities 7</v>
      </c>
      <c r="AI387" s="22" t="str">
        <f t="array" ref="AI387">IFERROR(INDEX(LastEngGrade!F:F,MATCH(D387,LastEngGrade!A:A,0)),"")</f>
        <v>Q1</v>
      </c>
      <c r="AJ387" s="23">
        <f t="array" ref="AJ387">IFERROR(INDEX(CurrentYearGPA!C:C,MATCH(D387,CurrentYearGPA!B:B,0)),"")</f>
        <v>1.67</v>
      </c>
      <c r="AK387" s="23" t="str">
        <f t="shared" si="7"/>
        <v>No</v>
      </c>
    </row>
    <row r="388" spans="1:37" x14ac:dyDescent="0.2">
      <c r="A388" s="1" t="s">
        <v>62</v>
      </c>
      <c r="B388" s="1" t="s">
        <v>63</v>
      </c>
      <c r="C388" s="1">
        <v>13622</v>
      </c>
      <c r="D388" s="1">
        <v>4428957194</v>
      </c>
      <c r="E388" s="1" t="s">
        <v>459</v>
      </c>
      <c r="F388" s="12">
        <v>39649</v>
      </c>
      <c r="G388" s="13">
        <v>7</v>
      </c>
      <c r="H388" s="1">
        <v>1</v>
      </c>
      <c r="I388" s="14" t="str">
        <f t="array" ref="I388">INDEX('Language Codes'!B:B,MATCH(H388,'Language Codes'!A:A,0))</f>
        <v>Spanish</v>
      </c>
      <c r="J388" s="14" t="s">
        <v>65</v>
      </c>
      <c r="K388" s="15">
        <f t="array" ref="K388">IFERROR(INDEX('18-19 ELPAC Data'!C:C,MATCH(D388,'18-19 ELPAC Data'!B:B,0)),"")</f>
        <v>4</v>
      </c>
      <c r="L388" s="16" t="str">
        <f t="shared" si="8"/>
        <v>Spring 2019</v>
      </c>
      <c r="M388" s="16">
        <f t="array" ref="M388">IFERROR(INDEX('18-19 ELPAC Data'!N:N,MATCH(D388,'18-19 ELPAC Data'!B:B,0)),"")</f>
        <v>4</v>
      </c>
      <c r="N388" s="16">
        <f t="array" ref="N388">IFERROR(INDEX('18-19 ELPAC Data'!Q:Q,MATCH(D388,'18-19 ELPAC Data'!B:B,0)),"")</f>
        <v>4</v>
      </c>
      <c r="O388" s="16">
        <f t="array" ref="O388">IFERROR(INDEX('18-19 ELPAC Data'!F:F,MATCH(D388,'18-19 ELPAC Data'!B:B,0)),"")</f>
        <v>2</v>
      </c>
      <c r="P388" s="16">
        <f t="array" ref="P388">IFERROR(INDEX('18-19 ELPAC Data'!H:H,MATCH(D388,'18-19 ELPAC Data'!B:B,0)),"")</f>
        <v>3</v>
      </c>
      <c r="Q388" s="16">
        <f t="array" ref="Q388">IFERROR(INDEX('18-19 ELPAC Data'!J:J,MATCH(D388,'18-19 ELPAC Data'!B:B,0)),"")</f>
        <v>3</v>
      </c>
      <c r="R388" s="16">
        <f t="array" ref="R388">IFERROR(INDEX('18-19 ELPAC Data'!L:L,MATCH(D388,'18-19 ELPAC Data'!B:B,0)),"")</f>
        <v>3</v>
      </c>
      <c r="S388" s="16" t="s">
        <v>65</v>
      </c>
      <c r="T388" s="17" t="str">
        <f t="shared" si="0"/>
        <v>Fall 20-21</v>
      </c>
      <c r="U388" s="24">
        <v>210</v>
      </c>
      <c r="V388" s="19" t="str">
        <f t="shared" si="1"/>
        <v>No</v>
      </c>
      <c r="W388" s="19" t="str">
        <f t="shared" si="2"/>
        <v>No</v>
      </c>
      <c r="X388" s="20" t="str">
        <f t="shared" si="3"/>
        <v>No</v>
      </c>
      <c r="Y388" s="21" t="str">
        <f t="array" ref="Y388">IF(OR(ISBLANK(Z388),Z388="N/A"),"",INDEX('ICA 20-21 ELA'!D:D,MATCH(D388,'ICA 20-21 ELA'!A:A,0)))</f>
        <v/>
      </c>
      <c r="Z388" s="21" t="s">
        <v>66</v>
      </c>
      <c r="AA388" s="21" t="s">
        <v>66</v>
      </c>
      <c r="AB388" s="16" t="str">
        <f t="shared" si="4"/>
        <v>No</v>
      </c>
      <c r="AC388" s="22" t="str">
        <f t="shared" si="5"/>
        <v>No</v>
      </c>
      <c r="AD388" s="19" t="str">
        <f t="array" ref="AD388">IF(ISBLANK(AE388),"",INDEX(WPAData!F:F,MATCH(C388,WPAData!A:A,0)))</f>
        <v/>
      </c>
      <c r="AE388" s="19"/>
      <c r="AF388" s="19" t="str">
        <f t="shared" si="6"/>
        <v>No</v>
      </c>
      <c r="AG388" s="15" t="str">
        <f t="array" ref="AG388">IFERROR(INDEX(LastEngGrade!G:G,MATCH(D388,LastEngGrade!A:A,0)),"")</f>
        <v>A+</v>
      </c>
      <c r="AH388" s="16" t="str">
        <f t="array" ref="AH388">IFERROR(INDEX(LastEngGrade!C:C,MATCH(D388,LastEngGrade!A:A,0)),"")</f>
        <v>Humanities 7</v>
      </c>
      <c r="AI388" s="22" t="str">
        <f t="array" ref="AI388">IFERROR(INDEX(LastEngGrade!F:F,MATCH(D388,LastEngGrade!A:A,0)),"")</f>
        <v>Q1</v>
      </c>
      <c r="AJ388" s="23">
        <f t="array" ref="AJ388">IFERROR(INDEX(CurrentYearGPA!C:C,MATCH(D388,CurrentYearGPA!B:B,0)),"")</f>
        <v>3.67</v>
      </c>
      <c r="AK388" s="23" t="str">
        <f t="shared" si="7"/>
        <v>No</v>
      </c>
    </row>
    <row r="389" spans="1:37" x14ac:dyDescent="0.2">
      <c r="A389" s="1" t="s">
        <v>68</v>
      </c>
      <c r="B389" s="1" t="s">
        <v>69</v>
      </c>
      <c r="C389" s="1">
        <v>12613</v>
      </c>
      <c r="D389" s="1">
        <v>5654904693</v>
      </c>
      <c r="E389" s="1" t="s">
        <v>460</v>
      </c>
      <c r="F389" s="12">
        <v>38855</v>
      </c>
      <c r="G389" s="13">
        <v>9</v>
      </c>
      <c r="H389" s="1">
        <v>1</v>
      </c>
      <c r="I389" s="14" t="str">
        <f t="array" ref="I389">INDEX('Language Codes'!B:B,MATCH(H389,'Language Codes'!A:A,0))</f>
        <v>Spanish</v>
      </c>
      <c r="J389" s="14" t="s">
        <v>78</v>
      </c>
      <c r="K389" s="15">
        <f t="array" ref="K389">IFERROR(INDEX('18-19 ELPAC Data'!C:C,MATCH(D389,'18-19 ELPAC Data'!B:B,0)),"")</f>
        <v>1</v>
      </c>
      <c r="L389" s="16" t="str">
        <f t="shared" si="8"/>
        <v>Spring 2019</v>
      </c>
      <c r="M389" s="16">
        <f t="array" ref="M389">IFERROR(INDEX('18-19 ELPAC Data'!N:N,MATCH(D389,'18-19 ELPAC Data'!B:B,0)),"")</f>
        <v>2</v>
      </c>
      <c r="N389" s="16">
        <f t="array" ref="N389">IFERROR(INDEX('18-19 ELPAC Data'!Q:Q,MATCH(D389,'18-19 ELPAC Data'!B:B,0)),"")</f>
        <v>1</v>
      </c>
      <c r="O389" s="16">
        <f t="array" ref="O389">IFERROR(INDEX('18-19 ELPAC Data'!F:F,MATCH(D389,'18-19 ELPAC Data'!B:B,0)),"")</f>
        <v>1</v>
      </c>
      <c r="P389" s="16">
        <f t="array" ref="P389">IFERROR(INDEX('18-19 ELPAC Data'!H:H,MATCH(D389,'18-19 ELPAC Data'!B:B,0)),"")</f>
        <v>2</v>
      </c>
      <c r="Q389" s="16">
        <f t="array" ref="Q389">IFERROR(INDEX('18-19 ELPAC Data'!J:J,MATCH(D389,'18-19 ELPAC Data'!B:B,0)),"")</f>
        <v>1</v>
      </c>
      <c r="R389" s="16">
        <f t="array" ref="R389">IFERROR(INDEX('18-19 ELPAC Data'!L:L,MATCH(D389,'18-19 ELPAC Data'!B:B,0)),"")</f>
        <v>1</v>
      </c>
      <c r="S389" s="16" t="s">
        <v>65</v>
      </c>
      <c r="T389" s="17" t="str">
        <f t="shared" si="0"/>
        <v/>
      </c>
      <c r="U389" s="24" t="s">
        <v>66</v>
      </c>
      <c r="V389" s="19" t="str">
        <f t="shared" si="1"/>
        <v>No</v>
      </c>
      <c r="W389" s="19" t="str">
        <f t="shared" si="2"/>
        <v>No</v>
      </c>
      <c r="X389" s="20" t="str">
        <f t="shared" si="3"/>
        <v>No</v>
      </c>
      <c r="Y389" s="25">
        <f t="array" ref="Y389">IF(OR(ISBLANK(Z389),Z389="N/A"),"",INDEX('ICA 20-21 ELA'!D:D,MATCH(D389,'ICA 20-21 ELA'!A:A,0)))</f>
        <v>44097</v>
      </c>
      <c r="Z389" s="21">
        <v>2446</v>
      </c>
      <c r="AA389" s="21">
        <v>-121</v>
      </c>
      <c r="AB389" s="16" t="str">
        <f t="shared" si="4"/>
        <v>No</v>
      </c>
      <c r="AC389" s="22" t="str">
        <f t="shared" si="5"/>
        <v>No</v>
      </c>
      <c r="AD389" s="26">
        <f t="array" ref="AD389">IF(ISBLANK(AE389),"",INDEX(WPAData!F:F,MATCH(C389,WPAData!A:A,0)))</f>
        <v>44132</v>
      </c>
      <c r="AE389" s="24">
        <v>1</v>
      </c>
      <c r="AF389" s="19" t="str">
        <f t="shared" si="6"/>
        <v>No</v>
      </c>
      <c r="AG389" s="15" t="str">
        <f t="array" ref="AG389">IFERROR(INDEX(LastEngGrade!G:G,MATCH(D389,LastEngGrade!A:A,0)),"")</f>
        <v>F+</v>
      </c>
      <c r="AH389" s="16" t="str">
        <f t="array" ref="AH389">IFERROR(INDEX(LastEngGrade!C:C,MATCH(D389,LastEngGrade!A:A,0)),"")</f>
        <v>English I</v>
      </c>
      <c r="AI389" s="22" t="str">
        <f t="array" ref="AI389">IFERROR(INDEX(LastEngGrade!F:F,MATCH(D389,LastEngGrade!A:A,0)),"")</f>
        <v>P1</v>
      </c>
      <c r="AJ389" s="23">
        <f t="array" ref="AJ389">IFERROR(INDEX(CurrentYearGPA!C:C,MATCH(D389,CurrentYearGPA!B:B,0)),"")</f>
        <v>0.25</v>
      </c>
      <c r="AK389" s="23" t="str">
        <f t="shared" si="7"/>
        <v>No</v>
      </c>
    </row>
    <row r="390" spans="1:37" x14ac:dyDescent="0.2">
      <c r="A390" s="1" t="s">
        <v>68</v>
      </c>
      <c r="B390" s="1" t="s">
        <v>69</v>
      </c>
      <c r="C390" s="1">
        <v>12746</v>
      </c>
      <c r="D390" s="1">
        <v>3176676437</v>
      </c>
      <c r="E390" s="1" t="s">
        <v>461</v>
      </c>
      <c r="F390" s="27">
        <v>37923</v>
      </c>
      <c r="G390" s="13">
        <v>12</v>
      </c>
      <c r="H390" s="1">
        <v>1</v>
      </c>
      <c r="I390" s="14" t="str">
        <f t="array" ref="I390">INDEX('Language Codes'!B:B,MATCH(H390,'Language Codes'!A:A,0))</f>
        <v>Spanish</v>
      </c>
      <c r="J390" s="14" t="s">
        <v>65</v>
      </c>
      <c r="K390" s="15">
        <f t="array" ref="K390">IFERROR(INDEX('18-19 ELPAC Data'!C:C,MATCH(D390,'18-19 ELPAC Data'!B:B,0)),"")</f>
        <v>3</v>
      </c>
      <c r="L390" s="16" t="str">
        <f t="shared" si="8"/>
        <v>Spring 2019</v>
      </c>
      <c r="M390" s="16">
        <f t="array" ref="M390">IFERROR(INDEX('18-19 ELPAC Data'!N:N,MATCH(D390,'18-19 ELPAC Data'!B:B,0)),"")</f>
        <v>4</v>
      </c>
      <c r="N390" s="16">
        <f t="array" ref="N390">IFERROR(INDEX('18-19 ELPAC Data'!Q:Q,MATCH(D390,'18-19 ELPAC Data'!B:B,0)),"")</f>
        <v>2</v>
      </c>
      <c r="O390" s="16">
        <f t="array" ref="O390">IFERROR(INDEX('18-19 ELPAC Data'!F:F,MATCH(D390,'18-19 ELPAC Data'!B:B,0)),"")</f>
        <v>2</v>
      </c>
      <c r="P390" s="16">
        <f t="array" ref="P390">IFERROR(INDEX('18-19 ELPAC Data'!H:H,MATCH(D390,'18-19 ELPAC Data'!B:B,0)),"")</f>
        <v>3</v>
      </c>
      <c r="Q390" s="16">
        <f t="array" ref="Q390">IFERROR(INDEX('18-19 ELPAC Data'!J:J,MATCH(D390,'18-19 ELPAC Data'!B:B,0)),"")</f>
        <v>2</v>
      </c>
      <c r="R390" s="16">
        <f t="array" ref="R390">IFERROR(INDEX('18-19 ELPAC Data'!L:L,MATCH(D390,'18-19 ELPAC Data'!B:B,0)),"")</f>
        <v>2</v>
      </c>
      <c r="S390" s="16" t="s">
        <v>65</v>
      </c>
      <c r="T390" s="17" t="str">
        <f t="shared" si="0"/>
        <v/>
      </c>
      <c r="U390" s="24" t="s">
        <v>66</v>
      </c>
      <c r="V390" s="19" t="str">
        <f t="shared" si="1"/>
        <v>No</v>
      </c>
      <c r="W390" s="19" t="str">
        <f t="shared" si="2"/>
        <v>No</v>
      </c>
      <c r="X390" s="20" t="str">
        <f t="shared" si="3"/>
        <v>No</v>
      </c>
      <c r="Y390" s="21" t="str">
        <f t="array" ref="Y390">IF(OR(ISBLANK(Z390),Z390="N/A"),"",INDEX('ICA 20-21 ELA'!D:D,MATCH(D390,'ICA 20-21 ELA'!A:A,0)))</f>
        <v/>
      </c>
      <c r="Z390" s="16"/>
      <c r="AA390" s="16"/>
      <c r="AB390" s="16" t="str">
        <f t="shared" si="4"/>
        <v>No</v>
      </c>
      <c r="AC390" s="22" t="str">
        <f t="shared" si="5"/>
        <v>No</v>
      </c>
      <c r="AD390" s="19" t="str">
        <f t="array" ref="AD390">IF(ISBLANK(AE390),"",INDEX(WPAData!F:F,MATCH(C390,WPAData!A:A,0)))</f>
        <v/>
      </c>
      <c r="AE390" s="19"/>
      <c r="AF390" s="19" t="str">
        <f t="shared" si="6"/>
        <v>No</v>
      </c>
      <c r="AG390" s="15" t="str">
        <f t="array" ref="AG390">IFERROR(INDEX(LastEngGrade!G:G,MATCH(D390,LastEngGrade!A:A,0)),"")</f>
        <v>F+</v>
      </c>
      <c r="AH390" s="16" t="str">
        <f t="array" ref="AH390">IFERROR(INDEX(LastEngGrade!C:C,MATCH(D390,LastEngGrade!A:A,0)),"")</f>
        <v>English IV ERWC</v>
      </c>
      <c r="AI390" s="22" t="str">
        <f t="array" ref="AI390">IFERROR(INDEX(LastEngGrade!F:F,MATCH(D390,LastEngGrade!A:A,0)),"")</f>
        <v>P1</v>
      </c>
      <c r="AJ390" s="23">
        <f t="array" ref="AJ390">IFERROR(INDEX(CurrentYearGPA!C:C,MATCH(D390,CurrentYearGPA!B:B,0)),"")</f>
        <v>1.2</v>
      </c>
      <c r="AK390" s="23" t="str">
        <f t="shared" si="7"/>
        <v>No</v>
      </c>
    </row>
    <row r="391" spans="1:37" x14ac:dyDescent="0.2">
      <c r="A391" s="1" t="s">
        <v>62</v>
      </c>
      <c r="B391" s="1" t="s">
        <v>63</v>
      </c>
      <c r="C391" s="1">
        <v>14281</v>
      </c>
      <c r="D391" s="1">
        <v>2064970484</v>
      </c>
      <c r="E391" s="1" t="s">
        <v>462</v>
      </c>
      <c r="F391" s="12">
        <v>39524</v>
      </c>
      <c r="G391" s="13">
        <v>7</v>
      </c>
      <c r="H391" s="1">
        <v>1</v>
      </c>
      <c r="I391" s="14" t="str">
        <f t="array" ref="I391">INDEX('Language Codes'!B:B,MATCH(H391,'Language Codes'!A:A,0))</f>
        <v>Spanish</v>
      </c>
      <c r="J391" s="14" t="s">
        <v>78</v>
      </c>
      <c r="K391" s="15" t="str">
        <f t="array" ref="K391">IFERROR(INDEX('18-19 ELPAC Data'!C:C,MATCH(D391,'18-19 ELPAC Data'!B:B,0)),"")</f>
        <v/>
      </c>
      <c r="L391" s="16" t="str">
        <f t="shared" si="8"/>
        <v/>
      </c>
      <c r="M391" s="16">
        <f t="array" ref="M391">IFERROR(INDEX('18-19 ELPAC Data'!N:N,MATCH(D391,'18-19 ELPAC Data'!B:B,0)),"")</f>
        <v>0</v>
      </c>
      <c r="N391" s="16">
        <f t="array" ref="N391">IFERROR(INDEX('18-19 ELPAC Data'!Q:Q,MATCH(D391,'18-19 ELPAC Data'!B:B,0)),"")</f>
        <v>0</v>
      </c>
      <c r="O391" s="16" t="str">
        <f t="array" ref="O391">IFERROR(INDEX('18-19 ELPAC Data'!F:F,MATCH(D391,'18-19 ELPAC Data'!B:B,0)),"")</f>
        <v/>
      </c>
      <c r="P391" s="16" t="str">
        <f t="array" ref="P391">IFERROR(INDEX('18-19 ELPAC Data'!H:H,MATCH(D391,'18-19 ELPAC Data'!B:B,0)),"")</f>
        <v/>
      </c>
      <c r="Q391" s="16" t="str">
        <f t="array" ref="Q391">IFERROR(INDEX('18-19 ELPAC Data'!J:J,MATCH(D391,'18-19 ELPAC Data'!B:B,0)),"")</f>
        <v/>
      </c>
      <c r="R391" s="16" t="str">
        <f t="array" ref="R391">IFERROR(INDEX('18-19 ELPAC Data'!L:L,MATCH(D391,'18-19 ELPAC Data'!B:B,0)),"")</f>
        <v/>
      </c>
      <c r="S391" s="16" t="s">
        <v>65</v>
      </c>
      <c r="T391" s="17" t="str">
        <f t="shared" si="0"/>
        <v>Fall 20-21</v>
      </c>
      <c r="U391" s="24">
        <v>182</v>
      </c>
      <c r="V391" s="19" t="str">
        <f t="shared" si="1"/>
        <v>No</v>
      </c>
      <c r="W391" s="19" t="str">
        <f t="shared" si="2"/>
        <v>No</v>
      </c>
      <c r="X391" s="20" t="str">
        <f t="shared" si="3"/>
        <v>No</v>
      </c>
      <c r="Y391" s="21" t="str">
        <f t="array" ref="Y391">IF(OR(ISBLANK(Z391),Z391="N/A"),"",INDEX('ICA 20-21 ELA'!D:D,MATCH(D391,'ICA 20-21 ELA'!A:A,0)))</f>
        <v/>
      </c>
      <c r="Z391" s="21" t="s">
        <v>66</v>
      </c>
      <c r="AA391" s="21" t="s">
        <v>66</v>
      </c>
      <c r="AB391" s="16" t="str">
        <f t="shared" si="4"/>
        <v>No</v>
      </c>
      <c r="AC391" s="22" t="str">
        <f t="shared" si="5"/>
        <v>No</v>
      </c>
      <c r="AD391" s="19" t="str">
        <f t="array" ref="AD391">IF(ISBLANK(AE391),"",INDEX(WPAData!F:F,MATCH(C391,WPAData!A:A,0)))</f>
        <v/>
      </c>
      <c r="AE391" s="19"/>
      <c r="AF391" s="19" t="str">
        <f t="shared" si="6"/>
        <v>No</v>
      </c>
      <c r="AG391" s="15" t="str">
        <f t="array" ref="AG391">IFERROR(INDEX(LastEngGrade!G:G,MATCH(D391,LastEngGrade!A:A,0)),"")</f>
        <v>C-</v>
      </c>
      <c r="AH391" s="16" t="str">
        <f t="array" ref="AH391">IFERROR(INDEX(LastEngGrade!C:C,MATCH(D391,LastEngGrade!A:A,0)),"")</f>
        <v>Humanities 7</v>
      </c>
      <c r="AI391" s="22" t="str">
        <f t="array" ref="AI391">IFERROR(INDEX(LastEngGrade!F:F,MATCH(D391,LastEngGrade!A:A,0)),"")</f>
        <v>Q1</v>
      </c>
      <c r="AJ391" s="23">
        <f t="array" ref="AJ391">IFERROR(INDEX(CurrentYearGPA!C:C,MATCH(D391,CurrentYearGPA!B:B,0)),"")</f>
        <v>2.33</v>
      </c>
      <c r="AK391" s="23" t="str">
        <f t="shared" si="7"/>
        <v>No</v>
      </c>
    </row>
    <row r="392" spans="1:37" x14ac:dyDescent="0.2">
      <c r="A392" s="1" t="s">
        <v>68</v>
      </c>
      <c r="B392" s="1" t="s">
        <v>69</v>
      </c>
      <c r="C392" s="1">
        <v>14351</v>
      </c>
      <c r="D392" s="1">
        <v>5399452394</v>
      </c>
      <c r="E392" s="1" t="s">
        <v>463</v>
      </c>
      <c r="F392" s="12">
        <v>38787</v>
      </c>
      <c r="G392" s="13">
        <v>9</v>
      </c>
      <c r="H392" s="1">
        <v>1</v>
      </c>
      <c r="I392" s="14" t="str">
        <f t="array" ref="I392">INDEX('Language Codes'!B:B,MATCH(H392,'Language Codes'!A:A,0))</f>
        <v>Spanish</v>
      </c>
      <c r="J392" s="14" t="s">
        <v>65</v>
      </c>
      <c r="K392" s="15" t="str">
        <f t="array" ref="K392">IFERROR(INDEX('18-19 ELPAC Data'!C:C,MATCH(D392,'18-19 ELPAC Data'!B:B,0)),"")</f>
        <v/>
      </c>
      <c r="L392" s="16" t="str">
        <f t="shared" si="8"/>
        <v/>
      </c>
      <c r="M392" s="16">
        <f t="array" ref="M392">IFERROR(INDEX('18-19 ELPAC Data'!N:N,MATCH(D392,'18-19 ELPAC Data'!B:B,0)),"")</f>
        <v>0</v>
      </c>
      <c r="N392" s="16">
        <f t="array" ref="N392">IFERROR(INDEX('18-19 ELPAC Data'!Q:Q,MATCH(D392,'18-19 ELPAC Data'!B:B,0)),"")</f>
        <v>0</v>
      </c>
      <c r="O392" s="16" t="str">
        <f t="array" ref="O392">IFERROR(INDEX('18-19 ELPAC Data'!F:F,MATCH(D392,'18-19 ELPAC Data'!B:B,0)),"")</f>
        <v/>
      </c>
      <c r="P392" s="16" t="str">
        <f t="array" ref="P392">IFERROR(INDEX('18-19 ELPAC Data'!H:H,MATCH(D392,'18-19 ELPAC Data'!B:B,0)),"")</f>
        <v/>
      </c>
      <c r="Q392" s="16" t="str">
        <f t="array" ref="Q392">IFERROR(INDEX('18-19 ELPAC Data'!J:J,MATCH(D392,'18-19 ELPAC Data'!B:B,0)),"")</f>
        <v/>
      </c>
      <c r="R392" s="16" t="str">
        <f t="array" ref="R392">IFERROR(INDEX('18-19 ELPAC Data'!L:L,MATCH(D392,'18-19 ELPAC Data'!B:B,0)),"")</f>
        <v/>
      </c>
      <c r="S392" s="16" t="s">
        <v>65</v>
      </c>
      <c r="T392" s="17" t="str">
        <f t="shared" si="0"/>
        <v/>
      </c>
      <c r="U392" s="24" t="s">
        <v>66</v>
      </c>
      <c r="V392" s="19" t="str">
        <f t="shared" si="1"/>
        <v>No</v>
      </c>
      <c r="W392" s="19" t="str">
        <f t="shared" si="2"/>
        <v>No</v>
      </c>
      <c r="X392" s="20" t="str">
        <f t="shared" si="3"/>
        <v>No</v>
      </c>
      <c r="Y392" s="25">
        <f t="array" ref="Y392">IF(OR(ISBLANK(Z392),Z392="N/A"),"",INDEX('ICA 20-21 ELA'!D:D,MATCH(D392,'ICA 20-21 ELA'!A:A,0)))</f>
        <v>44084</v>
      </c>
      <c r="Z392" s="21">
        <v>2339</v>
      </c>
      <c r="AA392" s="21">
        <v>-228</v>
      </c>
      <c r="AB392" s="16" t="str">
        <f t="shared" si="4"/>
        <v>No</v>
      </c>
      <c r="AC392" s="22" t="str">
        <f t="shared" si="5"/>
        <v>No</v>
      </c>
      <c r="AD392" s="26">
        <f t="array" ref="AD392">IF(ISBLANK(AE392),"",INDEX(WPAData!F:F,MATCH(C392,WPAData!A:A,0)))</f>
        <v>44119</v>
      </c>
      <c r="AE392" s="24">
        <v>1</v>
      </c>
      <c r="AF392" s="19" t="str">
        <f t="shared" si="6"/>
        <v>No</v>
      </c>
      <c r="AG392" s="15" t="str">
        <f t="array" ref="AG392">IFERROR(INDEX(LastEngGrade!G:G,MATCH(D392,LastEngGrade!A:A,0)),"")</f>
        <v>C-</v>
      </c>
      <c r="AH392" s="16" t="str">
        <f t="array" ref="AH392">IFERROR(INDEX(LastEngGrade!C:C,MATCH(D392,LastEngGrade!A:A,0)),"")</f>
        <v>English I</v>
      </c>
      <c r="AI392" s="22" t="str">
        <f t="array" ref="AI392">IFERROR(INDEX(LastEngGrade!F:F,MATCH(D392,LastEngGrade!A:A,0)),"")</f>
        <v>P1</v>
      </c>
      <c r="AJ392" s="23">
        <f t="array" ref="AJ392">IFERROR(INDEX(CurrentYearGPA!C:C,MATCH(D392,CurrentYearGPA!B:B,0)),"")</f>
        <v>1.25</v>
      </c>
      <c r="AK392" s="23" t="str">
        <f t="shared" si="7"/>
        <v>No</v>
      </c>
    </row>
    <row r="393" spans="1:37" x14ac:dyDescent="0.2">
      <c r="A393" s="1" t="s">
        <v>75</v>
      </c>
      <c r="B393" s="1" t="s">
        <v>76</v>
      </c>
      <c r="C393" s="1">
        <v>13157</v>
      </c>
      <c r="D393" s="1">
        <v>3615472787</v>
      </c>
      <c r="E393" s="1" t="s">
        <v>464</v>
      </c>
      <c r="F393" s="12">
        <v>39140</v>
      </c>
      <c r="G393" s="13">
        <v>8</v>
      </c>
      <c r="H393" s="1">
        <v>1</v>
      </c>
      <c r="I393" s="14" t="str">
        <f t="array" ref="I393">INDEX('Language Codes'!B:B,MATCH(H393,'Language Codes'!A:A,0))</f>
        <v>Spanish</v>
      </c>
      <c r="J393" s="14" t="s">
        <v>65</v>
      </c>
      <c r="K393" s="15">
        <f t="array" ref="K393">IFERROR(INDEX('18-19 ELPAC Data'!C:C,MATCH(D393,'18-19 ELPAC Data'!B:B,0)),"")</f>
        <v>3</v>
      </c>
      <c r="L393" s="16" t="str">
        <f t="shared" si="8"/>
        <v>Spring 2019</v>
      </c>
      <c r="M393" s="16">
        <f t="array" ref="M393">IFERROR(INDEX('18-19 ELPAC Data'!N:N,MATCH(D393,'18-19 ELPAC Data'!B:B,0)),"")</f>
        <v>4</v>
      </c>
      <c r="N393" s="16">
        <f t="array" ref="N393">IFERROR(INDEX('18-19 ELPAC Data'!Q:Q,MATCH(D393,'18-19 ELPAC Data'!B:B,0)),"")</f>
        <v>2</v>
      </c>
      <c r="O393" s="16">
        <f t="array" ref="O393">IFERROR(INDEX('18-19 ELPAC Data'!F:F,MATCH(D393,'18-19 ELPAC Data'!B:B,0)),"")</f>
        <v>2</v>
      </c>
      <c r="P393" s="16">
        <f t="array" ref="P393">IFERROR(INDEX('18-19 ELPAC Data'!H:H,MATCH(D393,'18-19 ELPAC Data'!B:B,0)),"")</f>
        <v>3</v>
      </c>
      <c r="Q393" s="16">
        <f t="array" ref="Q393">IFERROR(INDEX('18-19 ELPAC Data'!J:J,MATCH(D393,'18-19 ELPAC Data'!B:B,0)),"")</f>
        <v>2</v>
      </c>
      <c r="R393" s="16">
        <f t="array" ref="R393">IFERROR(INDEX('18-19 ELPAC Data'!L:L,MATCH(D393,'18-19 ELPAC Data'!B:B,0)),"")</f>
        <v>2</v>
      </c>
      <c r="S393" s="16" t="s">
        <v>65</v>
      </c>
      <c r="T393" s="17" t="str">
        <f t="shared" si="0"/>
        <v>Fall 20-21</v>
      </c>
      <c r="U393" s="24">
        <v>204</v>
      </c>
      <c r="V393" s="19" t="str">
        <f t="shared" si="1"/>
        <v>No</v>
      </c>
      <c r="W393" s="19" t="str">
        <f t="shared" si="2"/>
        <v>No</v>
      </c>
      <c r="X393" s="20" t="str">
        <f t="shared" si="3"/>
        <v>No</v>
      </c>
      <c r="Y393" s="21" t="str">
        <f t="array" ref="Y393">IF(OR(ISBLANK(Z393),Z393="N/A"),"",INDEX('ICA 20-21 ELA'!D:D,MATCH(D393,'ICA 20-21 ELA'!A:A,0)))</f>
        <v/>
      </c>
      <c r="Z393" s="21" t="s">
        <v>66</v>
      </c>
      <c r="AA393" s="21" t="s">
        <v>66</v>
      </c>
      <c r="AB393" s="16" t="str">
        <f t="shared" si="4"/>
        <v>No</v>
      </c>
      <c r="AC393" s="22" t="str">
        <f t="shared" si="5"/>
        <v>No</v>
      </c>
      <c r="AD393" s="19" t="str">
        <f t="array" ref="AD393">IF(ISBLANK(AE393),"",INDEX(WPAData!F:F,MATCH(C393,WPAData!A:A,0)))</f>
        <v/>
      </c>
      <c r="AE393" s="19"/>
      <c r="AF393" s="19" t="str">
        <f t="shared" si="6"/>
        <v>No</v>
      </c>
      <c r="AG393" s="15" t="str">
        <f t="array" ref="AG393">IFERROR(INDEX(LastEngGrade!G:G,MATCH(D393,LastEngGrade!A:A,0)),"")</f>
        <v>C-</v>
      </c>
      <c r="AH393" s="16" t="str">
        <f t="array" ref="AH393">IFERROR(INDEX(LastEngGrade!C:C,MATCH(D393,LastEngGrade!A:A,0)),"")</f>
        <v>Humanities 8</v>
      </c>
      <c r="AI393" s="22" t="str">
        <f t="array" ref="AI393">IFERROR(INDEX(LastEngGrade!F:F,MATCH(D393,LastEngGrade!A:A,0)),"")</f>
        <v>Q1</v>
      </c>
      <c r="AJ393" s="23">
        <f t="array" ref="AJ393">IFERROR(INDEX(CurrentYearGPA!C:C,MATCH(D393,CurrentYearGPA!B:B,0)),"")</f>
        <v>1.33</v>
      </c>
      <c r="AK393" s="23" t="str">
        <f t="shared" si="7"/>
        <v>No</v>
      </c>
    </row>
    <row r="394" spans="1:37" x14ac:dyDescent="0.2">
      <c r="A394" s="1" t="s">
        <v>68</v>
      </c>
      <c r="B394" s="1" t="s">
        <v>69</v>
      </c>
      <c r="C394" s="1">
        <v>12397</v>
      </c>
      <c r="D394" s="1">
        <v>2518574850</v>
      </c>
      <c r="E394" s="1" t="s">
        <v>465</v>
      </c>
      <c r="F394" s="12">
        <v>38735</v>
      </c>
      <c r="G394" s="13">
        <v>9</v>
      </c>
      <c r="H394" s="1">
        <v>1</v>
      </c>
      <c r="I394" s="14" t="str">
        <f t="array" ref="I394">INDEX('Language Codes'!B:B,MATCH(H394,'Language Codes'!A:A,0))</f>
        <v>Spanish</v>
      </c>
      <c r="J394" s="14" t="s">
        <v>65</v>
      </c>
      <c r="K394" s="15">
        <f t="array" ref="K394">IFERROR(INDEX('18-19 ELPAC Data'!C:C,MATCH(D394,'18-19 ELPAC Data'!B:B,0)),"")</f>
        <v>3</v>
      </c>
      <c r="L394" s="16" t="str">
        <f t="shared" si="8"/>
        <v>Spring 2019</v>
      </c>
      <c r="M394" s="16">
        <f t="array" ref="M394">IFERROR(INDEX('18-19 ELPAC Data'!N:N,MATCH(D394,'18-19 ELPAC Data'!B:B,0)),"")</f>
        <v>4</v>
      </c>
      <c r="N394" s="16">
        <f t="array" ref="N394">IFERROR(INDEX('18-19 ELPAC Data'!Q:Q,MATCH(D394,'18-19 ELPAC Data'!B:B,0)),"")</f>
        <v>2</v>
      </c>
      <c r="O394" s="16">
        <f t="array" ref="O394">IFERROR(INDEX('18-19 ELPAC Data'!F:F,MATCH(D394,'18-19 ELPAC Data'!B:B,0)),"")</f>
        <v>2</v>
      </c>
      <c r="P394" s="16">
        <f t="array" ref="P394">IFERROR(INDEX('18-19 ELPAC Data'!H:H,MATCH(D394,'18-19 ELPAC Data'!B:B,0)),"")</f>
        <v>3</v>
      </c>
      <c r="Q394" s="16">
        <f t="array" ref="Q394">IFERROR(INDEX('18-19 ELPAC Data'!J:J,MATCH(D394,'18-19 ELPAC Data'!B:B,0)),"")</f>
        <v>2</v>
      </c>
      <c r="R394" s="16">
        <f t="array" ref="R394">IFERROR(INDEX('18-19 ELPAC Data'!L:L,MATCH(D394,'18-19 ELPAC Data'!B:B,0)),"")</f>
        <v>2</v>
      </c>
      <c r="S394" s="16" t="s">
        <v>65</v>
      </c>
      <c r="T394" s="17" t="str">
        <f t="shared" si="0"/>
        <v/>
      </c>
      <c r="U394" s="24" t="s">
        <v>66</v>
      </c>
      <c r="V394" s="19" t="str">
        <f t="shared" si="1"/>
        <v>No</v>
      </c>
      <c r="W394" s="19" t="str">
        <f t="shared" si="2"/>
        <v>No</v>
      </c>
      <c r="X394" s="20" t="str">
        <f t="shared" si="3"/>
        <v>No</v>
      </c>
      <c r="Y394" s="21" t="str">
        <f t="array" ref="Y394">IF(OR(ISBLANK(Z394),Z394="N/A"),"",INDEX('ICA 20-21 ELA'!D:D,MATCH(D394,'ICA 20-21 ELA'!A:A,0)))</f>
        <v/>
      </c>
      <c r="Z394" s="16"/>
      <c r="AA394" s="16"/>
      <c r="AB394" s="16" t="str">
        <f t="shared" si="4"/>
        <v>No</v>
      </c>
      <c r="AC394" s="22" t="str">
        <f t="shared" si="5"/>
        <v>No</v>
      </c>
      <c r="AD394" s="19" t="str">
        <f t="array" ref="AD394">IF(ISBLANK(AE394),"",INDEX(WPAData!F:F,MATCH(C394,WPAData!A:A,0)))</f>
        <v/>
      </c>
      <c r="AE394" s="19"/>
      <c r="AF394" s="19" t="str">
        <f t="shared" si="6"/>
        <v>No</v>
      </c>
      <c r="AG394" s="15" t="str">
        <f t="array" ref="AG394">IFERROR(INDEX(LastEngGrade!G:G,MATCH(D394,LastEngGrade!A:A,0)),"")</f>
        <v>A+</v>
      </c>
      <c r="AH394" s="16" t="str">
        <f t="array" ref="AH394">IFERROR(INDEX(LastEngGrade!C:C,MATCH(D394,LastEngGrade!A:A,0)),"")</f>
        <v>English I</v>
      </c>
      <c r="AI394" s="22" t="str">
        <f t="array" ref="AI394">IFERROR(INDEX(LastEngGrade!F:F,MATCH(D394,LastEngGrade!A:A,0)),"")</f>
        <v>P1</v>
      </c>
      <c r="AJ394" s="23">
        <f t="array" ref="AJ394">IFERROR(INDEX(CurrentYearGPA!C:C,MATCH(D394,CurrentYearGPA!B:B,0)),"")</f>
        <v>3.75</v>
      </c>
      <c r="AK394" s="23" t="str">
        <f t="shared" si="7"/>
        <v>No</v>
      </c>
    </row>
    <row r="395" spans="1:37" x14ac:dyDescent="0.2">
      <c r="A395" s="1" t="s">
        <v>62</v>
      </c>
      <c r="B395" s="1" t="s">
        <v>63</v>
      </c>
      <c r="C395" s="1">
        <v>12886</v>
      </c>
      <c r="D395" s="1">
        <v>7058319355</v>
      </c>
      <c r="E395" s="1" t="s">
        <v>466</v>
      </c>
      <c r="F395" s="27">
        <v>39063</v>
      </c>
      <c r="G395" s="13">
        <v>7</v>
      </c>
      <c r="H395" s="1">
        <v>1</v>
      </c>
      <c r="I395" s="14" t="str">
        <f t="array" ref="I395">INDEX('Language Codes'!B:B,MATCH(H395,'Language Codes'!A:A,0))</f>
        <v>Spanish</v>
      </c>
      <c r="J395" s="14" t="s">
        <v>65</v>
      </c>
      <c r="K395" s="15">
        <f t="array" ref="K395">IFERROR(INDEX('18-19 ELPAC Data'!C:C,MATCH(D395,'18-19 ELPAC Data'!B:B,0)),"")</f>
        <v>4</v>
      </c>
      <c r="L395" s="16" t="str">
        <f t="shared" si="8"/>
        <v>Spring 2019</v>
      </c>
      <c r="M395" s="16">
        <f t="array" ref="M395">IFERROR(INDEX('18-19 ELPAC Data'!N:N,MATCH(D395,'18-19 ELPAC Data'!B:B,0)),"")</f>
        <v>4</v>
      </c>
      <c r="N395" s="16">
        <f t="array" ref="N395">IFERROR(INDEX('18-19 ELPAC Data'!Q:Q,MATCH(D395,'18-19 ELPAC Data'!B:B,0)),"")</f>
        <v>3</v>
      </c>
      <c r="O395" s="16">
        <f t="array" ref="O395">IFERROR(INDEX('18-19 ELPAC Data'!F:F,MATCH(D395,'18-19 ELPAC Data'!B:B,0)),"")</f>
        <v>3</v>
      </c>
      <c r="P395" s="16">
        <f t="array" ref="P395">IFERROR(INDEX('18-19 ELPAC Data'!H:H,MATCH(D395,'18-19 ELPAC Data'!B:B,0)),"")</f>
        <v>3</v>
      </c>
      <c r="Q395" s="16">
        <f t="array" ref="Q395">IFERROR(INDEX('18-19 ELPAC Data'!J:J,MATCH(D395,'18-19 ELPAC Data'!B:B,0)),"")</f>
        <v>2</v>
      </c>
      <c r="R395" s="16">
        <f t="array" ref="R395">IFERROR(INDEX('18-19 ELPAC Data'!L:L,MATCH(D395,'18-19 ELPAC Data'!B:B,0)),"")</f>
        <v>2</v>
      </c>
      <c r="S395" s="16" t="s">
        <v>65</v>
      </c>
      <c r="T395" s="17" t="str">
        <f t="shared" si="0"/>
        <v>Fall 20-21</v>
      </c>
      <c r="U395" s="24">
        <v>187</v>
      </c>
      <c r="V395" s="19" t="str">
        <f t="shared" si="1"/>
        <v>No</v>
      </c>
      <c r="W395" s="19" t="str">
        <f t="shared" si="2"/>
        <v>No</v>
      </c>
      <c r="X395" s="20" t="str">
        <f t="shared" si="3"/>
        <v>No</v>
      </c>
      <c r="Y395" s="21" t="str">
        <f t="array" ref="Y395">IF(OR(ISBLANK(Z395),Z395="N/A"),"",INDEX('ICA 20-21 ELA'!D:D,MATCH(D395,'ICA 20-21 ELA'!A:A,0)))</f>
        <v/>
      </c>
      <c r="Z395" s="21" t="s">
        <v>66</v>
      </c>
      <c r="AA395" s="21" t="s">
        <v>66</v>
      </c>
      <c r="AB395" s="16" t="str">
        <f t="shared" si="4"/>
        <v>No</v>
      </c>
      <c r="AC395" s="22" t="str">
        <f t="shared" si="5"/>
        <v>No</v>
      </c>
      <c r="AD395" s="19" t="str">
        <f t="array" ref="AD395">IF(ISBLANK(AE395),"",INDEX(WPAData!F:F,MATCH(C395,WPAData!A:A,0)))</f>
        <v/>
      </c>
      <c r="AE395" s="19"/>
      <c r="AF395" s="19" t="str">
        <f t="shared" si="6"/>
        <v>No</v>
      </c>
      <c r="AG395" s="15" t="str">
        <f t="array" ref="AG395">IFERROR(INDEX(LastEngGrade!G:G,MATCH(D395,LastEngGrade!A:A,0)),"")</f>
        <v>F+</v>
      </c>
      <c r="AH395" s="16" t="str">
        <f t="array" ref="AH395">IFERROR(INDEX(LastEngGrade!C:C,MATCH(D395,LastEngGrade!A:A,0)),"")</f>
        <v>Humanities 7</v>
      </c>
      <c r="AI395" s="22" t="str">
        <f t="array" ref="AI395">IFERROR(INDEX(LastEngGrade!F:F,MATCH(D395,LastEngGrade!A:A,0)),"")</f>
        <v>Q1</v>
      </c>
      <c r="AJ395" s="23">
        <f t="array" ref="AJ395">IFERROR(INDEX(CurrentYearGPA!C:C,MATCH(D395,CurrentYearGPA!B:B,0)),"")</f>
        <v>2.33</v>
      </c>
      <c r="AK395" s="23" t="str">
        <f t="shared" si="7"/>
        <v>No</v>
      </c>
    </row>
    <row r="396" spans="1:37" x14ac:dyDescent="0.2">
      <c r="A396" s="1" t="s">
        <v>68</v>
      </c>
      <c r="B396" s="1" t="s">
        <v>69</v>
      </c>
      <c r="C396" s="1">
        <v>13232</v>
      </c>
      <c r="D396" s="1">
        <v>9672116422</v>
      </c>
      <c r="E396" s="1" t="s">
        <v>467</v>
      </c>
      <c r="F396" s="12">
        <v>38380</v>
      </c>
      <c r="G396" s="13">
        <v>9</v>
      </c>
      <c r="H396" s="1">
        <v>1</v>
      </c>
      <c r="I396" s="14" t="str">
        <f t="array" ref="I396">INDEX('Language Codes'!B:B,MATCH(H396,'Language Codes'!A:A,0))</f>
        <v>Spanish</v>
      </c>
      <c r="J396" s="14" t="s">
        <v>65</v>
      </c>
      <c r="K396" s="15">
        <f t="array" ref="K396">IFERROR(INDEX('18-19 ELPAC Data'!C:C,MATCH(D396,'18-19 ELPAC Data'!B:B,0)),"")</f>
        <v>2</v>
      </c>
      <c r="L396" s="16" t="str">
        <f t="shared" si="8"/>
        <v>Spring 2019</v>
      </c>
      <c r="M396" s="16">
        <f t="array" ref="M396">IFERROR(INDEX('18-19 ELPAC Data'!N:N,MATCH(D396,'18-19 ELPAC Data'!B:B,0)),"")</f>
        <v>3</v>
      </c>
      <c r="N396" s="16">
        <f t="array" ref="N396">IFERROR(INDEX('18-19 ELPAC Data'!Q:Q,MATCH(D396,'18-19 ELPAC Data'!B:B,0)),"")</f>
        <v>1</v>
      </c>
      <c r="O396" s="16">
        <f t="array" ref="O396">IFERROR(INDEX('18-19 ELPAC Data'!F:F,MATCH(D396,'18-19 ELPAC Data'!B:B,0)),"")</f>
        <v>2</v>
      </c>
      <c r="P396" s="16">
        <f t="array" ref="P396">IFERROR(INDEX('18-19 ELPAC Data'!H:H,MATCH(D396,'18-19 ELPAC Data'!B:B,0)),"")</f>
        <v>2</v>
      </c>
      <c r="Q396" s="16">
        <f t="array" ref="Q396">IFERROR(INDEX('18-19 ELPAC Data'!J:J,MATCH(D396,'18-19 ELPAC Data'!B:B,0)),"")</f>
        <v>1</v>
      </c>
      <c r="R396" s="16">
        <f t="array" ref="R396">IFERROR(INDEX('18-19 ELPAC Data'!L:L,MATCH(D396,'18-19 ELPAC Data'!B:B,0)),"")</f>
        <v>1</v>
      </c>
      <c r="S396" s="16" t="s">
        <v>65</v>
      </c>
      <c r="T396" s="17" t="str">
        <f t="shared" si="0"/>
        <v/>
      </c>
      <c r="U396" s="24" t="s">
        <v>66</v>
      </c>
      <c r="V396" s="19" t="str">
        <f t="shared" si="1"/>
        <v>No</v>
      </c>
      <c r="W396" s="19" t="str">
        <f t="shared" si="2"/>
        <v>No</v>
      </c>
      <c r="X396" s="20" t="str">
        <f t="shared" si="3"/>
        <v>No</v>
      </c>
      <c r="Y396" s="25">
        <f t="array" ref="Y396">IF(OR(ISBLANK(Z396),Z396="N/A"),"",INDEX('ICA 20-21 ELA'!D:D,MATCH(D396,'ICA 20-21 ELA'!A:A,0)))</f>
        <v>44084</v>
      </c>
      <c r="Z396" s="21">
        <v>2296</v>
      </c>
      <c r="AA396" s="21">
        <v>-271</v>
      </c>
      <c r="AB396" s="16" t="str">
        <f t="shared" si="4"/>
        <v>No</v>
      </c>
      <c r="AC396" s="22" t="str">
        <f t="shared" si="5"/>
        <v>No</v>
      </c>
      <c r="AD396" s="19" t="str">
        <f t="array" ref="AD396">IF(ISBLANK(AE396),"",INDEX(WPAData!F:F,MATCH(C396,WPAData!A:A,0)))</f>
        <v/>
      </c>
      <c r="AE396" s="19"/>
      <c r="AF396" s="19" t="str">
        <f t="shared" si="6"/>
        <v>No</v>
      </c>
      <c r="AG396" s="15" t="str">
        <f t="array" ref="AG396">IFERROR(INDEX(LastEngGrade!G:G,MATCH(D396,LastEngGrade!A:A,0)),"")</f>
        <v>F</v>
      </c>
      <c r="AH396" s="16" t="str">
        <f t="array" ref="AH396">IFERROR(INDEX(LastEngGrade!C:C,MATCH(D396,LastEngGrade!A:A,0)),"")</f>
        <v>English I</v>
      </c>
      <c r="AI396" s="22" t="str">
        <f t="array" ref="AI396">IFERROR(INDEX(LastEngGrade!F:F,MATCH(D396,LastEngGrade!A:A,0)),"")</f>
        <v>P1</v>
      </c>
      <c r="AJ396" s="23">
        <f t="array" ref="AJ396">IFERROR(INDEX(CurrentYearGPA!C:C,MATCH(D396,CurrentYearGPA!B:B,0)),"")</f>
        <v>0.5</v>
      </c>
      <c r="AK396" s="23" t="str">
        <f t="shared" si="7"/>
        <v>No</v>
      </c>
    </row>
    <row r="397" spans="1:37" x14ac:dyDescent="0.2">
      <c r="A397" s="1" t="s">
        <v>75</v>
      </c>
      <c r="B397" s="1" t="s">
        <v>76</v>
      </c>
      <c r="C397" s="1">
        <v>13209</v>
      </c>
      <c r="D397" s="1">
        <v>7385754543</v>
      </c>
      <c r="E397" s="1" t="s">
        <v>468</v>
      </c>
      <c r="F397" s="12">
        <v>39346</v>
      </c>
      <c r="G397" s="13">
        <v>8</v>
      </c>
      <c r="H397" s="1">
        <v>1</v>
      </c>
      <c r="I397" s="14" t="str">
        <f t="array" ref="I397">INDEX('Language Codes'!B:B,MATCH(H397,'Language Codes'!A:A,0))</f>
        <v>Spanish</v>
      </c>
      <c r="J397" s="14" t="s">
        <v>65</v>
      </c>
      <c r="K397" s="15">
        <f t="array" ref="K397">IFERROR(INDEX('18-19 ELPAC Data'!C:C,MATCH(D397,'18-19 ELPAC Data'!B:B,0)),"")</f>
        <v>3</v>
      </c>
      <c r="L397" s="16" t="str">
        <f t="shared" si="8"/>
        <v>Spring 2019</v>
      </c>
      <c r="M397" s="16">
        <f t="array" ref="M397">IFERROR(INDEX('18-19 ELPAC Data'!N:N,MATCH(D397,'18-19 ELPAC Data'!B:B,0)),"")</f>
        <v>4</v>
      </c>
      <c r="N397" s="16">
        <f t="array" ref="N397">IFERROR(INDEX('18-19 ELPAC Data'!Q:Q,MATCH(D397,'18-19 ELPAC Data'!B:B,0)),"")</f>
        <v>2</v>
      </c>
      <c r="O397" s="16">
        <f t="array" ref="O397">IFERROR(INDEX('18-19 ELPAC Data'!F:F,MATCH(D397,'18-19 ELPAC Data'!B:B,0)),"")</f>
        <v>2</v>
      </c>
      <c r="P397" s="16">
        <f t="array" ref="P397">IFERROR(INDEX('18-19 ELPAC Data'!H:H,MATCH(D397,'18-19 ELPAC Data'!B:B,0)),"")</f>
        <v>3</v>
      </c>
      <c r="Q397" s="16">
        <f t="array" ref="Q397">IFERROR(INDEX('18-19 ELPAC Data'!J:J,MATCH(D397,'18-19 ELPAC Data'!B:B,0)),"")</f>
        <v>1</v>
      </c>
      <c r="R397" s="16">
        <f t="array" ref="R397">IFERROR(INDEX('18-19 ELPAC Data'!L:L,MATCH(D397,'18-19 ELPAC Data'!B:B,0)),"")</f>
        <v>2</v>
      </c>
      <c r="S397" s="16" t="s">
        <v>65</v>
      </c>
      <c r="T397" s="17" t="str">
        <f t="shared" si="0"/>
        <v/>
      </c>
      <c r="U397" s="18"/>
      <c r="V397" s="19" t="str">
        <f t="shared" si="1"/>
        <v>No</v>
      </c>
      <c r="W397" s="19" t="str">
        <f t="shared" si="2"/>
        <v>No</v>
      </c>
      <c r="X397" s="20" t="str">
        <f t="shared" si="3"/>
        <v>No</v>
      </c>
      <c r="Y397" s="21" t="str">
        <f t="array" ref="Y397">IF(OR(ISBLANK(Z397),Z397="N/A"),"",INDEX('ICA 20-21 ELA'!D:D,MATCH(D397,'ICA 20-21 ELA'!A:A,0)))</f>
        <v/>
      </c>
      <c r="Z397" s="21" t="s">
        <v>66</v>
      </c>
      <c r="AA397" s="21" t="s">
        <v>66</v>
      </c>
      <c r="AB397" s="16" t="str">
        <f t="shared" si="4"/>
        <v>No</v>
      </c>
      <c r="AC397" s="22" t="str">
        <f t="shared" si="5"/>
        <v>No</v>
      </c>
      <c r="AD397" s="19" t="str">
        <f t="array" ref="AD397">IF(ISBLANK(AE397),"",INDEX(WPAData!F:F,MATCH(C397,WPAData!A:A,0)))</f>
        <v/>
      </c>
      <c r="AE397" s="19"/>
      <c r="AF397" s="19" t="str">
        <f t="shared" si="6"/>
        <v>No</v>
      </c>
      <c r="AG397" s="15" t="str">
        <f t="array" ref="AG397">IFERROR(INDEX(LastEngGrade!G:G,MATCH(D397,LastEngGrade!A:A,0)),"")</f>
        <v>F</v>
      </c>
      <c r="AH397" s="16" t="str">
        <f t="array" ref="AH397">IFERROR(INDEX(LastEngGrade!C:C,MATCH(D397,LastEngGrade!A:A,0)),"")</f>
        <v>Humanities 8</v>
      </c>
      <c r="AI397" s="22" t="str">
        <f t="array" ref="AI397">IFERROR(INDEX(LastEngGrade!F:F,MATCH(D397,LastEngGrade!A:A,0)),"")</f>
        <v>Q1</v>
      </c>
      <c r="AJ397" s="23">
        <f t="array" ref="AJ397">IFERROR(INDEX(CurrentYearGPA!C:C,MATCH(D397,CurrentYearGPA!B:B,0)),"")</f>
        <v>0.33</v>
      </c>
      <c r="AK397" s="23" t="str">
        <f t="shared" si="7"/>
        <v>No</v>
      </c>
    </row>
    <row r="398" spans="1:37" x14ac:dyDescent="0.2">
      <c r="A398" s="1" t="s">
        <v>75</v>
      </c>
      <c r="B398" s="1" t="s">
        <v>76</v>
      </c>
      <c r="C398" s="1">
        <v>14136</v>
      </c>
      <c r="D398" s="1">
        <v>4368991476</v>
      </c>
      <c r="E398" s="1" t="s">
        <v>469</v>
      </c>
      <c r="F398" s="12">
        <v>39961</v>
      </c>
      <c r="G398" s="13">
        <v>6</v>
      </c>
      <c r="H398" s="1">
        <v>1</v>
      </c>
      <c r="I398" s="14" t="str">
        <f t="array" ref="I398">INDEX('Language Codes'!B:B,MATCH(H398,'Language Codes'!A:A,0))</f>
        <v>Spanish</v>
      </c>
      <c r="J398" s="14" t="s">
        <v>65</v>
      </c>
      <c r="K398" s="15" t="str">
        <f t="array" ref="K398">IFERROR(INDEX('18-19 ELPAC Data'!C:C,MATCH(D398,'18-19 ELPAC Data'!B:B,0)),"")</f>
        <v/>
      </c>
      <c r="L398" s="16" t="str">
        <f t="shared" si="8"/>
        <v/>
      </c>
      <c r="M398" s="16">
        <f t="array" ref="M398">IFERROR(INDEX('18-19 ELPAC Data'!N:N,MATCH(D398,'18-19 ELPAC Data'!B:B,0)),"")</f>
        <v>0</v>
      </c>
      <c r="N398" s="16">
        <f t="array" ref="N398">IFERROR(INDEX('18-19 ELPAC Data'!Q:Q,MATCH(D398,'18-19 ELPAC Data'!B:B,0)),"")</f>
        <v>0</v>
      </c>
      <c r="O398" s="16" t="str">
        <f t="array" ref="O398">IFERROR(INDEX('18-19 ELPAC Data'!F:F,MATCH(D398,'18-19 ELPAC Data'!B:B,0)),"")</f>
        <v/>
      </c>
      <c r="P398" s="16" t="str">
        <f t="array" ref="P398">IFERROR(INDEX('18-19 ELPAC Data'!H:H,MATCH(D398,'18-19 ELPAC Data'!B:B,0)),"")</f>
        <v/>
      </c>
      <c r="Q398" s="16" t="str">
        <f t="array" ref="Q398">IFERROR(INDEX('18-19 ELPAC Data'!J:J,MATCH(D398,'18-19 ELPAC Data'!B:B,0)),"")</f>
        <v/>
      </c>
      <c r="R398" s="16" t="str">
        <f t="array" ref="R398">IFERROR(INDEX('18-19 ELPAC Data'!L:L,MATCH(D398,'18-19 ELPAC Data'!B:B,0)),"")</f>
        <v/>
      </c>
      <c r="S398" s="16" t="s">
        <v>65</v>
      </c>
      <c r="T398" s="17" t="str">
        <f t="shared" si="0"/>
        <v>Fall 20-21</v>
      </c>
      <c r="U398" s="24">
        <v>202</v>
      </c>
      <c r="V398" s="19" t="str">
        <f t="shared" si="1"/>
        <v>No</v>
      </c>
      <c r="W398" s="19" t="str">
        <f t="shared" si="2"/>
        <v>No</v>
      </c>
      <c r="X398" s="20" t="str">
        <f t="shared" si="3"/>
        <v>No</v>
      </c>
      <c r="Y398" s="21" t="str">
        <f t="array" ref="Y398">IF(OR(ISBLANK(Z398),Z398="N/A"),"",INDEX('ICA 20-21 ELA'!D:D,MATCH(D398,'ICA 20-21 ELA'!A:A,0)))</f>
        <v/>
      </c>
      <c r="Z398" s="21" t="s">
        <v>66</v>
      </c>
      <c r="AA398" s="21" t="s">
        <v>66</v>
      </c>
      <c r="AB398" s="16" t="str">
        <f t="shared" si="4"/>
        <v>No</v>
      </c>
      <c r="AC398" s="22" t="str">
        <f t="shared" si="5"/>
        <v>No</v>
      </c>
      <c r="AD398" s="19" t="str">
        <f t="array" ref="AD398">IF(ISBLANK(AE398),"",INDEX(WPAData!F:F,MATCH(C398,WPAData!A:A,0)))</f>
        <v/>
      </c>
      <c r="AE398" s="19"/>
      <c r="AF398" s="19" t="str">
        <f t="shared" si="6"/>
        <v>No</v>
      </c>
      <c r="AG398" s="15" t="str">
        <f t="array" ref="AG398">IFERROR(INDEX(LastEngGrade!G:G,MATCH(D398,LastEngGrade!A:A,0)),"")</f>
        <v>A-</v>
      </c>
      <c r="AH398" s="16" t="str">
        <f t="array" ref="AH398">IFERROR(INDEX(LastEngGrade!C:C,MATCH(D398,LastEngGrade!A:A,0)),"")</f>
        <v>Humanities 6</v>
      </c>
      <c r="AI398" s="22" t="str">
        <f t="array" ref="AI398">IFERROR(INDEX(LastEngGrade!F:F,MATCH(D398,LastEngGrade!A:A,0)),"")</f>
        <v>Q1</v>
      </c>
      <c r="AJ398" s="23">
        <f t="array" ref="AJ398">IFERROR(INDEX(CurrentYearGPA!C:C,MATCH(D398,CurrentYearGPA!B:B,0)),"")</f>
        <v>2.25</v>
      </c>
      <c r="AK398" s="23" t="str">
        <f t="shared" si="7"/>
        <v>No</v>
      </c>
    </row>
    <row r="399" spans="1:37" x14ac:dyDescent="0.2">
      <c r="A399" s="1" t="s">
        <v>68</v>
      </c>
      <c r="B399" s="1" t="s">
        <v>69</v>
      </c>
      <c r="C399" s="1">
        <v>14271</v>
      </c>
      <c r="D399" s="1">
        <v>1944857103</v>
      </c>
      <c r="E399" s="1" t="s">
        <v>470</v>
      </c>
      <c r="F399" s="27">
        <v>39009</v>
      </c>
      <c r="G399" s="13">
        <v>9</v>
      </c>
      <c r="H399" s="1">
        <v>1</v>
      </c>
      <c r="I399" s="14" t="str">
        <f t="array" ref="I399">INDEX('Language Codes'!B:B,MATCH(H399,'Language Codes'!A:A,0))</f>
        <v>Spanish</v>
      </c>
      <c r="J399" s="14" t="s">
        <v>65</v>
      </c>
      <c r="K399" s="15" t="str">
        <f t="array" ref="K399">IFERROR(INDEX('18-19 ELPAC Data'!C:C,MATCH(D399,'18-19 ELPAC Data'!B:B,0)),"")</f>
        <v/>
      </c>
      <c r="L399" s="16" t="str">
        <f t="shared" si="8"/>
        <v/>
      </c>
      <c r="M399" s="16">
        <f t="array" ref="M399">IFERROR(INDEX('18-19 ELPAC Data'!N:N,MATCH(D399,'18-19 ELPAC Data'!B:B,0)),"")</f>
        <v>0</v>
      </c>
      <c r="N399" s="16">
        <f t="array" ref="N399">IFERROR(INDEX('18-19 ELPAC Data'!Q:Q,MATCH(D399,'18-19 ELPAC Data'!B:B,0)),"")</f>
        <v>0</v>
      </c>
      <c r="O399" s="16" t="str">
        <f t="array" ref="O399">IFERROR(INDEX('18-19 ELPAC Data'!F:F,MATCH(D399,'18-19 ELPAC Data'!B:B,0)),"")</f>
        <v/>
      </c>
      <c r="P399" s="16" t="str">
        <f t="array" ref="P399">IFERROR(INDEX('18-19 ELPAC Data'!H:H,MATCH(D399,'18-19 ELPAC Data'!B:B,0)),"")</f>
        <v/>
      </c>
      <c r="Q399" s="16" t="str">
        <f t="array" ref="Q399">IFERROR(INDEX('18-19 ELPAC Data'!J:J,MATCH(D399,'18-19 ELPAC Data'!B:B,0)),"")</f>
        <v/>
      </c>
      <c r="R399" s="16" t="str">
        <f t="array" ref="R399">IFERROR(INDEX('18-19 ELPAC Data'!L:L,MATCH(D399,'18-19 ELPAC Data'!B:B,0)),"")</f>
        <v/>
      </c>
      <c r="S399" s="16" t="s">
        <v>65</v>
      </c>
      <c r="T399" s="17" t="str">
        <f t="shared" si="0"/>
        <v/>
      </c>
      <c r="U399" s="24" t="s">
        <v>66</v>
      </c>
      <c r="V399" s="19" t="str">
        <f t="shared" si="1"/>
        <v>No</v>
      </c>
      <c r="W399" s="19" t="str">
        <f t="shared" si="2"/>
        <v>No</v>
      </c>
      <c r="X399" s="20" t="str">
        <f t="shared" si="3"/>
        <v>No</v>
      </c>
      <c r="Y399" s="25">
        <f t="array" ref="Y399">IF(OR(ISBLANK(Z399),Z399="N/A"),"",INDEX('ICA 20-21 ELA'!D:D,MATCH(D399,'ICA 20-21 ELA'!A:A,0)))</f>
        <v>44084</v>
      </c>
      <c r="Z399" s="21">
        <v>2417</v>
      </c>
      <c r="AA399" s="21">
        <v>-150</v>
      </c>
      <c r="AB399" s="16" t="str">
        <f t="shared" si="4"/>
        <v>No</v>
      </c>
      <c r="AC399" s="22" t="str">
        <f t="shared" si="5"/>
        <v>No</v>
      </c>
      <c r="AD399" s="26">
        <f t="array" ref="AD399">IF(ISBLANK(AE399),"",INDEX(WPAData!F:F,MATCH(C399,WPAData!A:A,0)))</f>
        <v>44120</v>
      </c>
      <c r="AE399" s="24">
        <v>2</v>
      </c>
      <c r="AF399" s="19" t="str">
        <f t="shared" si="6"/>
        <v>No</v>
      </c>
      <c r="AG399" s="15" t="str">
        <f t="array" ref="AG399">IFERROR(INDEX(LastEngGrade!G:G,MATCH(D399,LastEngGrade!A:A,0)),"")</f>
        <v>A-</v>
      </c>
      <c r="AH399" s="16" t="str">
        <f t="array" ref="AH399">IFERROR(INDEX(LastEngGrade!C:C,MATCH(D399,LastEngGrade!A:A,0)),"")</f>
        <v>English I</v>
      </c>
      <c r="AI399" s="22" t="str">
        <f t="array" ref="AI399">IFERROR(INDEX(LastEngGrade!F:F,MATCH(D399,LastEngGrade!A:A,0)),"")</f>
        <v>P1</v>
      </c>
      <c r="AJ399" s="23">
        <f t="array" ref="AJ399">IFERROR(INDEX(CurrentYearGPA!C:C,MATCH(D399,CurrentYearGPA!B:B,0)),"")</f>
        <v>3.5</v>
      </c>
      <c r="AK399" s="23" t="str">
        <f t="shared" si="7"/>
        <v>No</v>
      </c>
    </row>
    <row r="400" spans="1:37" x14ac:dyDescent="0.2">
      <c r="A400" s="1" t="s">
        <v>75</v>
      </c>
      <c r="B400" s="1" t="s">
        <v>76</v>
      </c>
      <c r="C400" s="1">
        <v>13452</v>
      </c>
      <c r="D400" s="1">
        <v>2011537271</v>
      </c>
      <c r="E400" s="1" t="s">
        <v>471</v>
      </c>
      <c r="F400" s="12">
        <v>39649</v>
      </c>
      <c r="G400" s="13">
        <v>7</v>
      </c>
      <c r="H400" s="1">
        <v>1</v>
      </c>
      <c r="I400" s="14" t="str">
        <f t="array" ref="I400">INDEX('Language Codes'!B:B,MATCH(H400,'Language Codes'!A:A,0))</f>
        <v>Spanish</v>
      </c>
      <c r="J400" s="14" t="s">
        <v>65</v>
      </c>
      <c r="K400" s="15" t="str">
        <f t="array" ref="K400">IFERROR(INDEX('18-19 ELPAC Data'!C:C,MATCH(D400,'18-19 ELPAC Data'!B:B,0)),"")</f>
        <v/>
      </c>
      <c r="L400" s="16" t="str">
        <f t="shared" si="8"/>
        <v/>
      </c>
      <c r="M400" s="16">
        <f t="array" ref="M400">IFERROR(INDEX('18-19 ELPAC Data'!N:N,MATCH(D400,'18-19 ELPAC Data'!B:B,0)),"")</f>
        <v>0</v>
      </c>
      <c r="N400" s="16">
        <f t="array" ref="N400">IFERROR(INDEX('18-19 ELPAC Data'!Q:Q,MATCH(D400,'18-19 ELPAC Data'!B:B,0)),"")</f>
        <v>0</v>
      </c>
      <c r="O400" s="16" t="str">
        <f t="array" ref="O400">IFERROR(INDEX('18-19 ELPAC Data'!F:F,MATCH(D400,'18-19 ELPAC Data'!B:B,0)),"")</f>
        <v/>
      </c>
      <c r="P400" s="16" t="str">
        <f t="array" ref="P400">IFERROR(INDEX('18-19 ELPAC Data'!H:H,MATCH(D400,'18-19 ELPAC Data'!B:B,0)),"")</f>
        <v/>
      </c>
      <c r="Q400" s="16" t="str">
        <f t="array" ref="Q400">IFERROR(INDEX('18-19 ELPAC Data'!J:J,MATCH(D400,'18-19 ELPAC Data'!B:B,0)),"")</f>
        <v/>
      </c>
      <c r="R400" s="16" t="str">
        <f t="array" ref="R400">IFERROR(INDEX('18-19 ELPAC Data'!L:L,MATCH(D400,'18-19 ELPAC Data'!B:B,0)),"")</f>
        <v/>
      </c>
      <c r="S400" s="16" t="s">
        <v>65</v>
      </c>
      <c r="T400" s="17" t="str">
        <f t="shared" si="0"/>
        <v/>
      </c>
      <c r="U400" s="18"/>
      <c r="V400" s="19" t="str">
        <f t="shared" si="1"/>
        <v>No</v>
      </c>
      <c r="W400" s="19" t="str">
        <f t="shared" si="2"/>
        <v>No</v>
      </c>
      <c r="X400" s="20" t="str">
        <f t="shared" si="3"/>
        <v>No</v>
      </c>
      <c r="Y400" s="21" t="str">
        <f t="array" ref="Y400">IF(OR(ISBLANK(Z400),Z400="N/A"),"",INDEX('ICA 20-21 ELA'!D:D,MATCH(D400,'ICA 20-21 ELA'!A:A,0)))</f>
        <v/>
      </c>
      <c r="Z400" s="21" t="s">
        <v>66</v>
      </c>
      <c r="AA400" s="21" t="s">
        <v>66</v>
      </c>
      <c r="AB400" s="16" t="str">
        <f t="shared" si="4"/>
        <v>No</v>
      </c>
      <c r="AC400" s="22" t="str">
        <f t="shared" si="5"/>
        <v>No</v>
      </c>
      <c r="AD400" s="19" t="str">
        <f t="array" ref="AD400">IF(ISBLANK(AE400),"",INDEX(WPAData!F:F,MATCH(C400,WPAData!A:A,0)))</f>
        <v/>
      </c>
      <c r="AE400" s="19"/>
      <c r="AF400" s="19" t="str">
        <f t="shared" si="6"/>
        <v>No</v>
      </c>
      <c r="AG400" s="15" t="str">
        <f t="array" ref="AG400">IFERROR(INDEX(LastEngGrade!G:G,MATCH(D400,LastEngGrade!A:A,0)),"")</f>
        <v>F</v>
      </c>
      <c r="AH400" s="16" t="str">
        <f t="array" ref="AH400">IFERROR(INDEX(LastEngGrade!C:C,MATCH(D400,LastEngGrade!A:A,0)),"")</f>
        <v>Humanities 7</v>
      </c>
      <c r="AI400" s="22" t="str">
        <f t="array" ref="AI400">IFERROR(INDEX(LastEngGrade!F:F,MATCH(D400,LastEngGrade!A:A,0)),"")</f>
        <v>Q1</v>
      </c>
      <c r="AJ400" s="23">
        <f t="array" ref="AJ400">IFERROR(INDEX(CurrentYearGPA!C:C,MATCH(D400,CurrentYearGPA!B:B,0)),"")</f>
        <v>0.67</v>
      </c>
      <c r="AK400" s="23" t="str">
        <f t="shared" si="7"/>
        <v>No</v>
      </c>
    </row>
    <row r="401" spans="1:37" x14ac:dyDescent="0.2">
      <c r="A401" s="1" t="s">
        <v>62</v>
      </c>
      <c r="B401" s="1" t="s">
        <v>63</v>
      </c>
      <c r="C401" s="1">
        <v>14272</v>
      </c>
      <c r="D401" s="1">
        <v>5436843873</v>
      </c>
      <c r="E401" s="1" t="s">
        <v>472</v>
      </c>
      <c r="F401" s="12">
        <v>39680</v>
      </c>
      <c r="G401" s="13">
        <v>7</v>
      </c>
      <c r="H401" s="1">
        <v>1</v>
      </c>
      <c r="I401" s="14" t="str">
        <f t="array" ref="I401">INDEX('Language Codes'!B:B,MATCH(H401,'Language Codes'!A:A,0))</f>
        <v>Spanish</v>
      </c>
      <c r="J401" s="14" t="s">
        <v>65</v>
      </c>
      <c r="K401" s="15" t="str">
        <f t="array" ref="K401">IFERROR(INDEX('18-19 ELPAC Data'!C:C,MATCH(D401,'18-19 ELPAC Data'!B:B,0)),"")</f>
        <v/>
      </c>
      <c r="L401" s="16" t="str">
        <f t="shared" si="8"/>
        <v/>
      </c>
      <c r="M401" s="16">
        <f t="array" ref="M401">IFERROR(INDEX('18-19 ELPAC Data'!N:N,MATCH(D401,'18-19 ELPAC Data'!B:B,0)),"")</f>
        <v>0</v>
      </c>
      <c r="N401" s="16">
        <f t="array" ref="N401">IFERROR(INDEX('18-19 ELPAC Data'!Q:Q,MATCH(D401,'18-19 ELPAC Data'!B:B,0)),"")</f>
        <v>0</v>
      </c>
      <c r="O401" s="16" t="str">
        <f t="array" ref="O401">IFERROR(INDEX('18-19 ELPAC Data'!F:F,MATCH(D401,'18-19 ELPAC Data'!B:B,0)),"")</f>
        <v/>
      </c>
      <c r="P401" s="16" t="str">
        <f t="array" ref="P401">IFERROR(INDEX('18-19 ELPAC Data'!H:H,MATCH(D401,'18-19 ELPAC Data'!B:B,0)),"")</f>
        <v/>
      </c>
      <c r="Q401" s="16" t="str">
        <f t="array" ref="Q401">IFERROR(INDEX('18-19 ELPAC Data'!J:J,MATCH(D401,'18-19 ELPAC Data'!B:B,0)),"")</f>
        <v/>
      </c>
      <c r="R401" s="16" t="str">
        <f t="array" ref="R401">IFERROR(INDEX('18-19 ELPAC Data'!L:L,MATCH(D401,'18-19 ELPAC Data'!B:B,0)),"")</f>
        <v/>
      </c>
      <c r="S401" s="16" t="s">
        <v>65</v>
      </c>
      <c r="T401" s="17" t="str">
        <f t="shared" si="0"/>
        <v>Fall 20-21</v>
      </c>
      <c r="U401" s="24">
        <v>194</v>
      </c>
      <c r="V401" s="19" t="str">
        <f t="shared" si="1"/>
        <v>No</v>
      </c>
      <c r="W401" s="19" t="str">
        <f t="shared" si="2"/>
        <v>No</v>
      </c>
      <c r="X401" s="20" t="str">
        <f t="shared" si="3"/>
        <v>No</v>
      </c>
      <c r="Y401" s="21" t="str">
        <f t="array" ref="Y401">IF(OR(ISBLANK(Z401),Z401="N/A"),"",INDEX('ICA 20-21 ELA'!D:D,MATCH(D401,'ICA 20-21 ELA'!A:A,0)))</f>
        <v/>
      </c>
      <c r="Z401" s="21" t="s">
        <v>66</v>
      </c>
      <c r="AA401" s="21" t="s">
        <v>66</v>
      </c>
      <c r="AB401" s="16" t="str">
        <f t="shared" si="4"/>
        <v>No</v>
      </c>
      <c r="AC401" s="22" t="str">
        <f t="shared" si="5"/>
        <v>No</v>
      </c>
      <c r="AD401" s="19" t="str">
        <f t="array" ref="AD401">IF(ISBLANK(AE401),"",INDEX(WPAData!F:F,MATCH(C401,WPAData!A:A,0)))</f>
        <v/>
      </c>
      <c r="AE401" s="19"/>
      <c r="AF401" s="19" t="str">
        <f t="shared" si="6"/>
        <v>No</v>
      </c>
      <c r="AG401" s="15" t="str">
        <f t="array" ref="AG401">IFERROR(INDEX(LastEngGrade!G:G,MATCH(D401,LastEngGrade!A:A,0)),"")</f>
        <v>C-</v>
      </c>
      <c r="AH401" s="16" t="str">
        <f t="array" ref="AH401">IFERROR(INDEX(LastEngGrade!C:C,MATCH(D401,LastEngGrade!A:A,0)),"")</f>
        <v>Humanities 7</v>
      </c>
      <c r="AI401" s="22" t="str">
        <f t="array" ref="AI401">IFERROR(INDEX(LastEngGrade!F:F,MATCH(D401,LastEngGrade!A:A,0)),"")</f>
        <v>Q1</v>
      </c>
      <c r="AJ401" s="23">
        <f t="array" ref="AJ401">IFERROR(INDEX(CurrentYearGPA!C:C,MATCH(D401,CurrentYearGPA!B:B,0)),"")</f>
        <v>2.67</v>
      </c>
      <c r="AK401" s="23" t="str">
        <f t="shared" si="7"/>
        <v>No</v>
      </c>
    </row>
    <row r="402" spans="1:37" x14ac:dyDescent="0.2">
      <c r="A402" s="1" t="s">
        <v>68</v>
      </c>
      <c r="B402" s="1" t="s">
        <v>69</v>
      </c>
      <c r="C402" s="1">
        <v>90418</v>
      </c>
      <c r="D402" s="1">
        <v>3713134364</v>
      </c>
      <c r="E402" s="1" t="s">
        <v>473</v>
      </c>
      <c r="F402" s="12">
        <v>38554</v>
      </c>
      <c r="G402" s="13">
        <v>9</v>
      </c>
      <c r="H402" s="1">
        <v>1</v>
      </c>
      <c r="I402" s="14" t="str">
        <f t="array" ref="I402">INDEX('Language Codes'!B:B,MATCH(H402,'Language Codes'!A:A,0))</f>
        <v>Spanish</v>
      </c>
      <c r="J402" s="14" t="s">
        <v>65</v>
      </c>
      <c r="K402" s="15">
        <f t="array" ref="K402">IFERROR(INDEX('18-19 ELPAC Data'!C:C,MATCH(D402,'18-19 ELPAC Data'!B:B,0)),"")</f>
        <v>3</v>
      </c>
      <c r="L402" s="16" t="str">
        <f t="shared" si="8"/>
        <v>Spring 2019</v>
      </c>
      <c r="M402" s="16">
        <f t="array" ref="M402">IFERROR(INDEX('18-19 ELPAC Data'!N:N,MATCH(D402,'18-19 ELPAC Data'!B:B,0)),"")</f>
        <v>3</v>
      </c>
      <c r="N402" s="16">
        <f t="array" ref="N402">IFERROR(INDEX('18-19 ELPAC Data'!Q:Q,MATCH(D402,'18-19 ELPAC Data'!B:B,0)),"")</f>
        <v>3</v>
      </c>
      <c r="O402" s="16">
        <f t="array" ref="O402">IFERROR(INDEX('18-19 ELPAC Data'!F:F,MATCH(D402,'18-19 ELPAC Data'!B:B,0)),"")</f>
        <v>2</v>
      </c>
      <c r="P402" s="16">
        <f t="array" ref="P402">IFERROR(INDEX('18-19 ELPAC Data'!H:H,MATCH(D402,'18-19 ELPAC Data'!B:B,0)),"")</f>
        <v>2</v>
      </c>
      <c r="Q402" s="16">
        <f t="array" ref="Q402">IFERROR(INDEX('18-19 ELPAC Data'!J:J,MATCH(D402,'18-19 ELPAC Data'!B:B,0)),"")</f>
        <v>2</v>
      </c>
      <c r="R402" s="16">
        <f t="array" ref="R402">IFERROR(INDEX('18-19 ELPAC Data'!L:L,MATCH(D402,'18-19 ELPAC Data'!B:B,0)),"")</f>
        <v>2</v>
      </c>
      <c r="S402" s="16" t="s">
        <v>65</v>
      </c>
      <c r="T402" s="17" t="str">
        <f t="shared" si="0"/>
        <v/>
      </c>
      <c r="U402" s="24" t="s">
        <v>66</v>
      </c>
      <c r="V402" s="19" t="str">
        <f t="shared" si="1"/>
        <v>No</v>
      </c>
      <c r="W402" s="19" t="str">
        <f t="shared" si="2"/>
        <v>No</v>
      </c>
      <c r="X402" s="20" t="str">
        <f t="shared" si="3"/>
        <v>No</v>
      </c>
      <c r="Y402" s="25">
        <f t="array" ref="Y402">IF(OR(ISBLANK(Z402),Z402="N/A"),"",INDEX('ICA 20-21 ELA'!D:D,MATCH(D402,'ICA 20-21 ELA'!A:A,0)))</f>
        <v>44076</v>
      </c>
      <c r="Z402" s="21">
        <v>2541</v>
      </c>
      <c r="AA402" s="21">
        <v>-26</v>
      </c>
      <c r="AB402" s="16" t="str">
        <f t="shared" si="4"/>
        <v>No</v>
      </c>
      <c r="AC402" s="22" t="str">
        <f t="shared" si="5"/>
        <v>No</v>
      </c>
      <c r="AD402" s="26">
        <f t="array" ref="AD402">IF(ISBLANK(AE402),"",INDEX(WPAData!F:F,MATCH(C402,WPAData!A:A,0)))</f>
        <v>44123</v>
      </c>
      <c r="AE402" s="24">
        <v>1</v>
      </c>
      <c r="AF402" s="19" t="str">
        <f t="shared" si="6"/>
        <v>No</v>
      </c>
      <c r="AG402" s="15" t="str">
        <f t="array" ref="AG402">IFERROR(INDEX(LastEngGrade!G:G,MATCH(D402,LastEngGrade!A:A,0)),"")</f>
        <v>A</v>
      </c>
      <c r="AH402" s="16" t="str">
        <f t="array" ref="AH402">IFERROR(INDEX(LastEngGrade!C:C,MATCH(D402,LastEngGrade!A:A,0)),"")</f>
        <v>English I</v>
      </c>
      <c r="AI402" s="22" t="str">
        <f t="array" ref="AI402">IFERROR(INDEX(LastEngGrade!F:F,MATCH(D402,LastEngGrade!A:A,0)),"")</f>
        <v>P1</v>
      </c>
      <c r="AJ402" s="23">
        <f t="array" ref="AJ402">IFERROR(INDEX(CurrentYearGPA!C:C,MATCH(D402,CurrentYearGPA!B:B,0)),"")</f>
        <v>3.75</v>
      </c>
      <c r="AK402" s="23" t="str">
        <f t="shared" si="7"/>
        <v>No</v>
      </c>
    </row>
    <row r="403" spans="1:37" x14ac:dyDescent="0.2">
      <c r="A403" s="1" t="s">
        <v>68</v>
      </c>
      <c r="B403" s="1" t="s">
        <v>69</v>
      </c>
      <c r="C403" s="1">
        <v>90420</v>
      </c>
      <c r="D403" s="1">
        <v>8175300478</v>
      </c>
      <c r="E403" s="1" t="s">
        <v>474</v>
      </c>
      <c r="F403" s="12">
        <v>37861</v>
      </c>
      <c r="G403" s="13">
        <v>12</v>
      </c>
      <c r="H403" s="1">
        <v>1</v>
      </c>
      <c r="I403" s="14" t="str">
        <f t="array" ref="I403">INDEX('Language Codes'!B:B,MATCH(H403,'Language Codes'!A:A,0))</f>
        <v>Spanish</v>
      </c>
      <c r="J403" s="14" t="s">
        <v>65</v>
      </c>
      <c r="K403" s="15">
        <f t="array" ref="K403">IFERROR(INDEX('18-19 ELPAC Data'!C:C,MATCH(D403,'18-19 ELPAC Data'!B:B,0)),"")</f>
        <v>3</v>
      </c>
      <c r="L403" s="16" t="str">
        <f t="shared" si="8"/>
        <v>Spring 2019</v>
      </c>
      <c r="M403" s="16">
        <f t="array" ref="M403">IFERROR(INDEX('18-19 ELPAC Data'!N:N,MATCH(D403,'18-19 ELPAC Data'!B:B,0)),"")</f>
        <v>4</v>
      </c>
      <c r="N403" s="16">
        <f t="array" ref="N403">IFERROR(INDEX('18-19 ELPAC Data'!Q:Q,MATCH(D403,'18-19 ELPAC Data'!B:B,0)),"")</f>
        <v>2</v>
      </c>
      <c r="O403" s="16">
        <f t="array" ref="O403">IFERROR(INDEX('18-19 ELPAC Data'!F:F,MATCH(D403,'18-19 ELPAC Data'!B:B,0)),"")</f>
        <v>2</v>
      </c>
      <c r="P403" s="16">
        <f t="array" ref="P403">IFERROR(INDEX('18-19 ELPAC Data'!H:H,MATCH(D403,'18-19 ELPAC Data'!B:B,0)),"")</f>
        <v>3</v>
      </c>
      <c r="Q403" s="16">
        <f t="array" ref="Q403">IFERROR(INDEX('18-19 ELPAC Data'!J:J,MATCH(D403,'18-19 ELPAC Data'!B:B,0)),"")</f>
        <v>2</v>
      </c>
      <c r="R403" s="16">
        <f t="array" ref="R403">IFERROR(INDEX('18-19 ELPAC Data'!L:L,MATCH(D403,'18-19 ELPAC Data'!B:B,0)),"")</f>
        <v>2</v>
      </c>
      <c r="S403" s="16" t="s">
        <v>65</v>
      </c>
      <c r="T403" s="17" t="str">
        <f t="shared" si="0"/>
        <v/>
      </c>
      <c r="U403" s="24" t="s">
        <v>66</v>
      </c>
      <c r="V403" s="19" t="str">
        <f t="shared" si="1"/>
        <v>No</v>
      </c>
      <c r="W403" s="19" t="str">
        <f t="shared" si="2"/>
        <v>No</v>
      </c>
      <c r="X403" s="20" t="str">
        <f t="shared" si="3"/>
        <v>No</v>
      </c>
      <c r="Y403" s="21" t="str">
        <f t="array" ref="Y403">IF(OR(ISBLANK(Z403),Z403="N/A"),"",INDEX('ICA 20-21 ELA'!D:D,MATCH(D403,'ICA 20-21 ELA'!A:A,0)))</f>
        <v/>
      </c>
      <c r="Z403" s="16"/>
      <c r="AA403" s="16"/>
      <c r="AB403" s="16" t="str">
        <f t="shared" si="4"/>
        <v>No</v>
      </c>
      <c r="AC403" s="22" t="str">
        <f t="shared" si="5"/>
        <v>No</v>
      </c>
      <c r="AD403" s="19" t="str">
        <f t="array" ref="AD403">IF(ISBLANK(AE403),"",INDEX(WPAData!F:F,MATCH(C403,WPAData!A:A,0)))</f>
        <v/>
      </c>
      <c r="AE403" s="19"/>
      <c r="AF403" s="19" t="str">
        <f t="shared" si="6"/>
        <v>No</v>
      </c>
      <c r="AG403" s="15" t="str">
        <f t="array" ref="AG403">IFERROR(INDEX(LastEngGrade!G:G,MATCH(D403,LastEngGrade!A:A,0)),"")</f>
        <v>F+</v>
      </c>
      <c r="AH403" s="16" t="str">
        <f t="array" ref="AH403">IFERROR(INDEX(LastEngGrade!C:C,MATCH(D403,LastEngGrade!A:A,0)),"")</f>
        <v>English IV ERWC</v>
      </c>
      <c r="AI403" s="22" t="str">
        <f t="array" ref="AI403">IFERROR(INDEX(LastEngGrade!F:F,MATCH(D403,LastEngGrade!A:A,0)),"")</f>
        <v>P1</v>
      </c>
      <c r="AJ403" s="23">
        <f t="array" ref="AJ403">IFERROR(INDEX(CurrentYearGPA!C:C,MATCH(D403,CurrentYearGPA!B:B,0)),"")</f>
        <v>1</v>
      </c>
      <c r="AK403" s="23" t="str">
        <f t="shared" si="7"/>
        <v>No</v>
      </c>
    </row>
    <row r="404" spans="1:37" x14ac:dyDescent="0.2">
      <c r="A404" s="1" t="s">
        <v>62</v>
      </c>
      <c r="B404" s="1" t="s">
        <v>63</v>
      </c>
      <c r="C404" s="1">
        <v>12934</v>
      </c>
      <c r="D404" s="1">
        <v>5187927982</v>
      </c>
      <c r="E404" s="1" t="s">
        <v>475</v>
      </c>
      <c r="F404" s="12">
        <v>39528</v>
      </c>
      <c r="G404" s="13">
        <v>7</v>
      </c>
      <c r="H404" s="1">
        <v>1</v>
      </c>
      <c r="I404" s="14" t="str">
        <f t="array" ref="I404">INDEX('Language Codes'!B:B,MATCH(H404,'Language Codes'!A:A,0))</f>
        <v>Spanish</v>
      </c>
      <c r="J404" s="14" t="s">
        <v>78</v>
      </c>
      <c r="K404" s="15">
        <f t="array" ref="K404">IFERROR(INDEX('18-19 ELPAC Data'!C:C,MATCH(D404,'18-19 ELPAC Data'!B:B,0)),"")</f>
        <v>1</v>
      </c>
      <c r="L404" s="16" t="str">
        <f t="shared" si="8"/>
        <v>Spring 2019</v>
      </c>
      <c r="M404" s="16">
        <f t="array" ref="M404">IFERROR(INDEX('18-19 ELPAC Data'!N:N,MATCH(D404,'18-19 ELPAC Data'!B:B,0)),"")</f>
        <v>1</v>
      </c>
      <c r="N404" s="16">
        <f t="array" ref="N404">IFERROR(INDEX('18-19 ELPAC Data'!Q:Q,MATCH(D404,'18-19 ELPAC Data'!B:B,0)),"")</f>
        <v>1</v>
      </c>
      <c r="O404" s="16">
        <f t="array" ref="O404">IFERROR(INDEX('18-19 ELPAC Data'!F:F,MATCH(D404,'18-19 ELPAC Data'!B:B,0)),"")</f>
        <v>1</v>
      </c>
      <c r="P404" s="16">
        <f t="array" ref="P404">IFERROR(INDEX('18-19 ELPAC Data'!H:H,MATCH(D404,'18-19 ELPAC Data'!B:B,0)),"")</f>
        <v>1</v>
      </c>
      <c r="Q404" s="16">
        <f t="array" ref="Q404">IFERROR(INDEX('18-19 ELPAC Data'!J:J,MATCH(D404,'18-19 ELPAC Data'!B:B,0)),"")</f>
        <v>1</v>
      </c>
      <c r="R404" s="16">
        <f t="array" ref="R404">IFERROR(INDEX('18-19 ELPAC Data'!L:L,MATCH(D404,'18-19 ELPAC Data'!B:B,0)),"")</f>
        <v>1</v>
      </c>
      <c r="S404" s="16" t="s">
        <v>65</v>
      </c>
      <c r="T404" s="17" t="str">
        <f t="shared" si="0"/>
        <v/>
      </c>
      <c r="U404" s="18"/>
      <c r="V404" s="19" t="str">
        <f t="shared" si="1"/>
        <v>No</v>
      </c>
      <c r="W404" s="19" t="str">
        <f t="shared" si="2"/>
        <v>No</v>
      </c>
      <c r="X404" s="20" t="str">
        <f t="shared" si="3"/>
        <v>No</v>
      </c>
      <c r="Y404" s="21" t="str">
        <f t="array" ref="Y404">IF(OR(ISBLANK(Z404),Z404="N/A"),"",INDEX('ICA 20-21 ELA'!D:D,MATCH(D404,'ICA 20-21 ELA'!A:A,0)))</f>
        <v/>
      </c>
      <c r="Z404" s="21" t="s">
        <v>66</v>
      </c>
      <c r="AA404" s="21" t="s">
        <v>66</v>
      </c>
      <c r="AB404" s="16" t="str">
        <f t="shared" si="4"/>
        <v>No</v>
      </c>
      <c r="AC404" s="22" t="str">
        <f t="shared" si="5"/>
        <v>No</v>
      </c>
      <c r="AD404" s="19" t="str">
        <f t="array" ref="AD404">IF(ISBLANK(AE404),"",INDEX(WPAData!F:F,MATCH(C404,WPAData!A:A,0)))</f>
        <v/>
      </c>
      <c r="AE404" s="19"/>
      <c r="AF404" s="19" t="str">
        <f t="shared" si="6"/>
        <v>No</v>
      </c>
      <c r="AG404" s="15">
        <f t="array" ref="AG404">IFERROR(INDEX(LastEngGrade!G:G,MATCH(D404,LastEngGrade!A:A,0)),"")</f>
        <v>0</v>
      </c>
      <c r="AH404" s="16" t="str">
        <f t="array" ref="AH404">IFERROR(INDEX(LastEngGrade!C:C,MATCH(D404,LastEngGrade!A:A,0)),"")</f>
        <v>Humanities 7</v>
      </c>
      <c r="AI404" s="22" t="str">
        <f t="array" ref="AI404">IFERROR(INDEX(LastEngGrade!F:F,MATCH(D404,LastEngGrade!A:A,0)),"")</f>
        <v>Q1</v>
      </c>
      <c r="AJ404" s="23">
        <f t="array" ref="AJ404">IFERROR(INDEX(CurrentYearGPA!C:C,MATCH(D404,CurrentYearGPA!B:B,0)),"")</f>
        <v>4</v>
      </c>
      <c r="AK404" s="23" t="str">
        <f t="shared" si="7"/>
        <v>No</v>
      </c>
    </row>
    <row r="405" spans="1:37" x14ac:dyDescent="0.2">
      <c r="A405" s="1" t="s">
        <v>68</v>
      </c>
      <c r="B405" s="1" t="s">
        <v>69</v>
      </c>
      <c r="C405" s="1">
        <v>92277</v>
      </c>
      <c r="D405" s="1">
        <v>4784760641</v>
      </c>
      <c r="E405" s="1" t="s">
        <v>476</v>
      </c>
      <c r="F405" s="12">
        <v>38748</v>
      </c>
      <c r="G405" s="13">
        <v>9</v>
      </c>
      <c r="H405" s="1">
        <v>1</v>
      </c>
      <c r="I405" s="14" t="str">
        <f t="array" ref="I405">INDEX('Language Codes'!B:B,MATCH(H405,'Language Codes'!A:A,0))</f>
        <v>Spanish</v>
      </c>
      <c r="J405" s="14" t="s">
        <v>65</v>
      </c>
      <c r="K405" s="15" t="str">
        <f t="array" ref="K405">IFERROR(INDEX('18-19 ELPAC Data'!C:C,MATCH(D405,'18-19 ELPAC Data'!B:B,0)),"")</f>
        <v/>
      </c>
      <c r="L405" s="16" t="str">
        <f t="shared" si="8"/>
        <v/>
      </c>
      <c r="M405" s="16">
        <f t="array" ref="M405">IFERROR(INDEX('18-19 ELPAC Data'!N:N,MATCH(D405,'18-19 ELPAC Data'!B:B,0)),"")</f>
        <v>0</v>
      </c>
      <c r="N405" s="16">
        <f t="array" ref="N405">IFERROR(INDEX('18-19 ELPAC Data'!Q:Q,MATCH(D405,'18-19 ELPAC Data'!B:B,0)),"")</f>
        <v>0</v>
      </c>
      <c r="O405" s="16" t="str">
        <f t="array" ref="O405">IFERROR(INDEX('18-19 ELPAC Data'!F:F,MATCH(D405,'18-19 ELPAC Data'!B:B,0)),"")</f>
        <v/>
      </c>
      <c r="P405" s="16" t="str">
        <f t="array" ref="P405">IFERROR(INDEX('18-19 ELPAC Data'!H:H,MATCH(D405,'18-19 ELPAC Data'!B:B,0)),"")</f>
        <v/>
      </c>
      <c r="Q405" s="16" t="str">
        <f t="array" ref="Q405">IFERROR(INDEX('18-19 ELPAC Data'!J:J,MATCH(D405,'18-19 ELPAC Data'!B:B,0)),"")</f>
        <v/>
      </c>
      <c r="R405" s="16" t="str">
        <f t="array" ref="R405">IFERROR(INDEX('18-19 ELPAC Data'!L:L,MATCH(D405,'18-19 ELPAC Data'!B:B,0)),"")</f>
        <v/>
      </c>
      <c r="S405" s="16" t="s">
        <v>65</v>
      </c>
      <c r="T405" s="17" t="str">
        <f t="shared" si="0"/>
        <v/>
      </c>
      <c r="U405" s="24" t="s">
        <v>66</v>
      </c>
      <c r="V405" s="19" t="str">
        <f t="shared" si="1"/>
        <v>No</v>
      </c>
      <c r="W405" s="19" t="str">
        <f t="shared" si="2"/>
        <v>No</v>
      </c>
      <c r="X405" s="20" t="str">
        <f t="shared" si="3"/>
        <v>No</v>
      </c>
      <c r="Y405" s="21" t="str">
        <f t="array" ref="Y405">IF(OR(ISBLANK(Z405),Z405="N/A"),"",INDEX('ICA 20-21 ELA'!D:D,MATCH(D405,'ICA 20-21 ELA'!A:A,0)))</f>
        <v/>
      </c>
      <c r="Z405" s="16"/>
      <c r="AA405" s="16"/>
      <c r="AB405" s="16" t="str">
        <f t="shared" si="4"/>
        <v>No</v>
      </c>
      <c r="AC405" s="22" t="str">
        <f t="shared" si="5"/>
        <v>No</v>
      </c>
      <c r="AD405" s="26">
        <f t="array" ref="AD405">IF(ISBLANK(AE405),"",INDEX(WPAData!F:F,MATCH(C405,WPAData!A:A,0)))</f>
        <v>44132</v>
      </c>
      <c r="AE405" s="24">
        <v>1</v>
      </c>
      <c r="AF405" s="19" t="str">
        <f t="shared" si="6"/>
        <v>No</v>
      </c>
      <c r="AG405" s="15" t="str">
        <f t="array" ref="AG405">IFERROR(INDEX(LastEngGrade!G:G,MATCH(D405,LastEngGrade!A:A,0)),"")</f>
        <v>C+</v>
      </c>
      <c r="AH405" s="16" t="str">
        <f t="array" ref="AH405">IFERROR(INDEX(LastEngGrade!C:C,MATCH(D405,LastEngGrade!A:A,0)),"")</f>
        <v>English I</v>
      </c>
      <c r="AI405" s="22" t="str">
        <f t="array" ref="AI405">IFERROR(INDEX(LastEngGrade!F:F,MATCH(D405,LastEngGrade!A:A,0)),"")</f>
        <v>P1</v>
      </c>
      <c r="AJ405" s="23">
        <f t="array" ref="AJ405">IFERROR(INDEX(CurrentYearGPA!C:C,MATCH(D405,CurrentYearGPA!B:B,0)),"")</f>
        <v>0.75</v>
      </c>
      <c r="AK405" s="23" t="str">
        <f t="shared" si="7"/>
        <v>No</v>
      </c>
    </row>
    <row r="406" spans="1:37" x14ac:dyDescent="0.2">
      <c r="A406" s="1" t="s">
        <v>75</v>
      </c>
      <c r="B406" s="1" t="s">
        <v>76</v>
      </c>
      <c r="C406" s="1">
        <v>14432</v>
      </c>
      <c r="D406" s="1">
        <v>6478149881</v>
      </c>
      <c r="E406" s="1" t="s">
        <v>477</v>
      </c>
      <c r="F406" s="27">
        <v>39735</v>
      </c>
      <c r="G406" s="13">
        <v>6</v>
      </c>
      <c r="H406" s="1">
        <v>1</v>
      </c>
      <c r="I406" s="14" t="str">
        <f t="array" ref="I406">INDEX('Language Codes'!B:B,MATCH(H406,'Language Codes'!A:A,0))</f>
        <v>Spanish</v>
      </c>
      <c r="J406" s="14" t="s">
        <v>65</v>
      </c>
      <c r="K406" s="15" t="str">
        <f t="array" ref="K406">IFERROR(INDEX('18-19 ELPAC Data'!C:C,MATCH(D406,'18-19 ELPAC Data'!B:B,0)),"")</f>
        <v/>
      </c>
      <c r="L406" s="16" t="str">
        <f t="shared" si="8"/>
        <v/>
      </c>
      <c r="M406" s="16">
        <f t="array" ref="M406">IFERROR(INDEX('18-19 ELPAC Data'!N:N,MATCH(D406,'18-19 ELPAC Data'!B:B,0)),"")</f>
        <v>0</v>
      </c>
      <c r="N406" s="16">
        <f t="array" ref="N406">IFERROR(INDEX('18-19 ELPAC Data'!Q:Q,MATCH(D406,'18-19 ELPAC Data'!B:B,0)),"")</f>
        <v>0</v>
      </c>
      <c r="O406" s="16" t="str">
        <f t="array" ref="O406">IFERROR(INDEX('18-19 ELPAC Data'!F:F,MATCH(D406,'18-19 ELPAC Data'!B:B,0)),"")</f>
        <v/>
      </c>
      <c r="P406" s="16" t="str">
        <f t="array" ref="P406">IFERROR(INDEX('18-19 ELPAC Data'!H:H,MATCH(D406,'18-19 ELPAC Data'!B:B,0)),"")</f>
        <v/>
      </c>
      <c r="Q406" s="16" t="str">
        <f t="array" ref="Q406">IFERROR(INDEX('18-19 ELPAC Data'!J:J,MATCH(D406,'18-19 ELPAC Data'!B:B,0)),"")</f>
        <v/>
      </c>
      <c r="R406" s="16" t="str">
        <f t="array" ref="R406">IFERROR(INDEX('18-19 ELPAC Data'!L:L,MATCH(D406,'18-19 ELPAC Data'!B:B,0)),"")</f>
        <v/>
      </c>
      <c r="S406" s="16" t="s">
        <v>65</v>
      </c>
      <c r="T406" s="17" t="str">
        <f t="shared" si="0"/>
        <v>Fall 20-21</v>
      </c>
      <c r="U406" s="24">
        <v>202</v>
      </c>
      <c r="V406" s="19" t="str">
        <f t="shared" si="1"/>
        <v>No</v>
      </c>
      <c r="W406" s="19" t="str">
        <f t="shared" si="2"/>
        <v>No</v>
      </c>
      <c r="X406" s="20" t="str">
        <f t="shared" si="3"/>
        <v>No</v>
      </c>
      <c r="Y406" s="21" t="str">
        <f t="array" ref="Y406">IF(OR(ISBLANK(Z406),Z406="N/A"),"",INDEX('ICA 20-21 ELA'!D:D,MATCH(D406,'ICA 20-21 ELA'!A:A,0)))</f>
        <v/>
      </c>
      <c r="Z406" s="21" t="s">
        <v>66</v>
      </c>
      <c r="AA406" s="21" t="s">
        <v>66</v>
      </c>
      <c r="AB406" s="16" t="str">
        <f t="shared" si="4"/>
        <v>No</v>
      </c>
      <c r="AC406" s="22" t="str">
        <f t="shared" si="5"/>
        <v>No</v>
      </c>
      <c r="AD406" s="19" t="str">
        <f t="array" ref="AD406">IF(ISBLANK(AE406),"",INDEX(WPAData!F:F,MATCH(C406,WPAData!A:A,0)))</f>
        <v/>
      </c>
      <c r="AE406" s="19"/>
      <c r="AF406" s="19" t="str">
        <f t="shared" si="6"/>
        <v>No</v>
      </c>
      <c r="AG406" s="15" t="str">
        <f t="array" ref="AG406">IFERROR(INDEX(LastEngGrade!G:G,MATCH(D406,LastEngGrade!A:A,0)),"")</f>
        <v>B-</v>
      </c>
      <c r="AH406" s="16" t="str">
        <f t="array" ref="AH406">IFERROR(INDEX(LastEngGrade!C:C,MATCH(D406,LastEngGrade!A:A,0)),"")</f>
        <v>Humanities 6</v>
      </c>
      <c r="AI406" s="22" t="str">
        <f t="array" ref="AI406">IFERROR(INDEX(LastEngGrade!F:F,MATCH(D406,LastEngGrade!A:A,0)),"")</f>
        <v>Q1</v>
      </c>
      <c r="AJ406" s="23">
        <f t="array" ref="AJ406">IFERROR(INDEX(CurrentYearGPA!C:C,MATCH(D406,CurrentYearGPA!B:B,0)),"")</f>
        <v>1.75</v>
      </c>
      <c r="AK406" s="23" t="str">
        <f t="shared" si="7"/>
        <v>No</v>
      </c>
    </row>
    <row r="407" spans="1:37" x14ac:dyDescent="0.2">
      <c r="A407" s="1" t="s">
        <v>75</v>
      </c>
      <c r="B407" s="1" t="s">
        <v>76</v>
      </c>
      <c r="C407" s="1">
        <v>13813</v>
      </c>
      <c r="D407" s="1">
        <v>2926151144</v>
      </c>
      <c r="E407" s="1" t="s">
        <v>478</v>
      </c>
      <c r="F407" s="12">
        <v>39613</v>
      </c>
      <c r="G407" s="13">
        <v>7</v>
      </c>
      <c r="H407" s="1">
        <v>1</v>
      </c>
      <c r="I407" s="14" t="str">
        <f t="array" ref="I407">INDEX('Language Codes'!B:B,MATCH(H407,'Language Codes'!A:A,0))</f>
        <v>Spanish</v>
      </c>
      <c r="J407" s="14" t="s">
        <v>65</v>
      </c>
      <c r="K407" s="15">
        <f t="array" ref="K407">IFERROR(INDEX('18-19 ELPAC Data'!C:C,MATCH(D407,'18-19 ELPAC Data'!B:B,0)),"")</f>
        <v>4</v>
      </c>
      <c r="L407" s="16" t="str">
        <f t="shared" si="8"/>
        <v>Spring 2019</v>
      </c>
      <c r="M407" s="16">
        <f t="array" ref="M407">IFERROR(INDEX('18-19 ELPAC Data'!N:N,MATCH(D407,'18-19 ELPAC Data'!B:B,0)),"")</f>
        <v>4</v>
      </c>
      <c r="N407" s="16">
        <f t="array" ref="N407">IFERROR(INDEX('18-19 ELPAC Data'!Q:Q,MATCH(D407,'18-19 ELPAC Data'!B:B,0)),"")</f>
        <v>4</v>
      </c>
      <c r="O407" s="16">
        <f t="array" ref="O407">IFERROR(INDEX('18-19 ELPAC Data'!F:F,MATCH(D407,'18-19 ELPAC Data'!B:B,0)),"")</f>
        <v>2</v>
      </c>
      <c r="P407" s="16">
        <f t="array" ref="P407">IFERROR(INDEX('18-19 ELPAC Data'!H:H,MATCH(D407,'18-19 ELPAC Data'!B:B,0)),"")</f>
        <v>3</v>
      </c>
      <c r="Q407" s="16">
        <f t="array" ref="Q407">IFERROR(INDEX('18-19 ELPAC Data'!J:J,MATCH(D407,'18-19 ELPAC Data'!B:B,0)),"")</f>
        <v>3</v>
      </c>
      <c r="R407" s="16">
        <f t="array" ref="R407">IFERROR(INDEX('18-19 ELPAC Data'!L:L,MATCH(D407,'18-19 ELPAC Data'!B:B,0)),"")</f>
        <v>3</v>
      </c>
      <c r="S407" s="16" t="s">
        <v>65</v>
      </c>
      <c r="T407" s="17" t="str">
        <f t="shared" si="0"/>
        <v>Fall 20-21</v>
      </c>
      <c r="U407" s="24">
        <v>210</v>
      </c>
      <c r="V407" s="19" t="str">
        <f t="shared" si="1"/>
        <v>No</v>
      </c>
      <c r="W407" s="19" t="str">
        <f t="shared" si="2"/>
        <v>No</v>
      </c>
      <c r="X407" s="20" t="str">
        <f t="shared" si="3"/>
        <v>No</v>
      </c>
      <c r="Y407" s="21" t="str">
        <f t="array" ref="Y407">IF(OR(ISBLANK(Z407),Z407="N/A"),"",INDEX('ICA 20-21 ELA'!D:D,MATCH(D407,'ICA 20-21 ELA'!A:A,0)))</f>
        <v/>
      </c>
      <c r="Z407" s="21" t="s">
        <v>66</v>
      </c>
      <c r="AA407" s="21" t="s">
        <v>66</v>
      </c>
      <c r="AB407" s="16" t="str">
        <f t="shared" si="4"/>
        <v>No</v>
      </c>
      <c r="AC407" s="22" t="str">
        <f t="shared" si="5"/>
        <v>No</v>
      </c>
      <c r="AD407" s="19" t="str">
        <f t="array" ref="AD407">IF(ISBLANK(AE407),"",INDEX(WPAData!F:F,MATCH(C407,WPAData!A:A,0)))</f>
        <v/>
      </c>
      <c r="AE407" s="19"/>
      <c r="AF407" s="19" t="str">
        <f t="shared" si="6"/>
        <v>No</v>
      </c>
      <c r="AG407" s="15" t="str">
        <f t="array" ref="AG407">IFERROR(INDEX(LastEngGrade!G:G,MATCH(D407,LastEngGrade!A:A,0)),"")</f>
        <v>A</v>
      </c>
      <c r="AH407" s="16" t="str">
        <f t="array" ref="AH407">IFERROR(INDEX(LastEngGrade!C:C,MATCH(D407,LastEngGrade!A:A,0)),"")</f>
        <v>Humanities 7</v>
      </c>
      <c r="AI407" s="22" t="str">
        <f t="array" ref="AI407">IFERROR(INDEX(LastEngGrade!F:F,MATCH(D407,LastEngGrade!A:A,0)),"")</f>
        <v>Q1</v>
      </c>
      <c r="AJ407" s="23">
        <f t="array" ref="AJ407">IFERROR(INDEX(CurrentYearGPA!C:C,MATCH(D407,CurrentYearGPA!B:B,0)),"")</f>
        <v>3.67</v>
      </c>
      <c r="AK407" s="23" t="str">
        <f t="shared" si="7"/>
        <v>No</v>
      </c>
    </row>
    <row r="408" spans="1:37" x14ac:dyDescent="0.2">
      <c r="A408" s="1" t="s">
        <v>75</v>
      </c>
      <c r="B408" s="1" t="s">
        <v>76</v>
      </c>
      <c r="C408" s="1">
        <v>14014</v>
      </c>
      <c r="D408" s="1">
        <v>6531735892</v>
      </c>
      <c r="E408" s="1" t="s">
        <v>479</v>
      </c>
      <c r="F408" s="12">
        <v>39315</v>
      </c>
      <c r="G408" s="13">
        <v>7</v>
      </c>
      <c r="H408" s="1">
        <v>1</v>
      </c>
      <c r="I408" s="14" t="str">
        <f t="array" ref="I408">INDEX('Language Codes'!B:B,MATCH(H408,'Language Codes'!A:A,0))</f>
        <v>Spanish</v>
      </c>
      <c r="J408" s="14" t="s">
        <v>65</v>
      </c>
      <c r="K408" s="15">
        <f t="array" ref="K408">IFERROR(INDEX('18-19 ELPAC Data'!C:C,MATCH(D408,'18-19 ELPAC Data'!B:B,0)),"")</f>
        <v>2</v>
      </c>
      <c r="L408" s="16" t="str">
        <f t="shared" si="8"/>
        <v>Spring 2019</v>
      </c>
      <c r="M408" s="16">
        <f t="array" ref="M408">IFERROR(INDEX('18-19 ELPAC Data'!N:N,MATCH(D408,'18-19 ELPAC Data'!B:B,0)),"")</f>
        <v>3</v>
      </c>
      <c r="N408" s="16">
        <f t="array" ref="N408">IFERROR(INDEX('18-19 ELPAC Data'!Q:Q,MATCH(D408,'18-19 ELPAC Data'!B:B,0)),"")</f>
        <v>2</v>
      </c>
      <c r="O408" s="16">
        <f t="array" ref="O408">IFERROR(INDEX('18-19 ELPAC Data'!F:F,MATCH(D408,'18-19 ELPAC Data'!B:B,0)),"")</f>
        <v>2</v>
      </c>
      <c r="P408" s="16">
        <f t="array" ref="P408">IFERROR(INDEX('18-19 ELPAC Data'!H:H,MATCH(D408,'18-19 ELPAC Data'!B:B,0)),"")</f>
        <v>3</v>
      </c>
      <c r="Q408" s="16">
        <f t="array" ref="Q408">IFERROR(INDEX('18-19 ELPAC Data'!J:J,MATCH(D408,'18-19 ELPAC Data'!B:B,0)),"")</f>
        <v>2</v>
      </c>
      <c r="R408" s="16">
        <f t="array" ref="R408">IFERROR(INDEX('18-19 ELPAC Data'!L:L,MATCH(D408,'18-19 ELPAC Data'!B:B,0)),"")</f>
        <v>2</v>
      </c>
      <c r="S408" s="16" t="s">
        <v>65</v>
      </c>
      <c r="T408" s="17" t="str">
        <f t="shared" si="0"/>
        <v>Fall 20-21</v>
      </c>
      <c r="U408" s="24">
        <v>182</v>
      </c>
      <c r="V408" s="19" t="str">
        <f t="shared" si="1"/>
        <v>No</v>
      </c>
      <c r="W408" s="19" t="str">
        <f t="shared" si="2"/>
        <v>No</v>
      </c>
      <c r="X408" s="20" t="str">
        <f t="shared" si="3"/>
        <v>No</v>
      </c>
      <c r="Y408" s="21" t="str">
        <f t="array" ref="Y408">IF(OR(ISBLANK(Z408),Z408="N/A"),"",INDEX('ICA 20-21 ELA'!D:D,MATCH(D408,'ICA 20-21 ELA'!A:A,0)))</f>
        <v/>
      </c>
      <c r="Z408" s="21" t="s">
        <v>66</v>
      </c>
      <c r="AA408" s="21" t="s">
        <v>66</v>
      </c>
      <c r="AB408" s="16" t="str">
        <f t="shared" si="4"/>
        <v>No</v>
      </c>
      <c r="AC408" s="22" t="str">
        <f t="shared" si="5"/>
        <v>No</v>
      </c>
      <c r="AD408" s="19" t="str">
        <f t="array" ref="AD408">IF(ISBLANK(AE408),"",INDEX(WPAData!F:F,MATCH(C408,WPAData!A:A,0)))</f>
        <v/>
      </c>
      <c r="AE408" s="19"/>
      <c r="AF408" s="19" t="str">
        <f t="shared" si="6"/>
        <v>No</v>
      </c>
      <c r="AG408" s="15" t="str">
        <f t="array" ref="AG408">IFERROR(INDEX(LastEngGrade!G:G,MATCH(D408,LastEngGrade!A:A,0)),"")</f>
        <v>F</v>
      </c>
      <c r="AH408" s="16" t="str">
        <f t="array" ref="AH408">IFERROR(INDEX(LastEngGrade!C:C,MATCH(D408,LastEngGrade!A:A,0)),"")</f>
        <v>Humanities 7</v>
      </c>
      <c r="AI408" s="22" t="str">
        <f t="array" ref="AI408">IFERROR(INDEX(LastEngGrade!F:F,MATCH(D408,LastEngGrade!A:A,0)),"")</f>
        <v>Q1</v>
      </c>
      <c r="AJ408" s="23">
        <f t="array" ref="AJ408">IFERROR(INDEX(CurrentYearGPA!C:C,MATCH(D408,CurrentYearGPA!B:B,0)),"")</f>
        <v>1</v>
      </c>
      <c r="AK408" s="23" t="str">
        <f t="shared" si="7"/>
        <v>No</v>
      </c>
    </row>
    <row r="409" spans="1:37" x14ac:dyDescent="0.2">
      <c r="A409" s="1" t="s">
        <v>68</v>
      </c>
      <c r="B409" s="1" t="s">
        <v>69</v>
      </c>
      <c r="C409" s="1">
        <v>12724</v>
      </c>
      <c r="D409" s="1">
        <v>5175959332</v>
      </c>
      <c r="E409" s="1" t="s">
        <v>480</v>
      </c>
      <c r="F409" s="12">
        <v>37795</v>
      </c>
      <c r="G409" s="13">
        <v>12</v>
      </c>
      <c r="H409" s="1">
        <v>1</v>
      </c>
      <c r="I409" s="14" t="str">
        <f t="array" ref="I409">INDEX('Language Codes'!B:B,MATCH(H409,'Language Codes'!A:A,0))</f>
        <v>Spanish</v>
      </c>
      <c r="J409" s="14" t="s">
        <v>65</v>
      </c>
      <c r="K409" s="15">
        <f t="array" ref="K409">IFERROR(INDEX('18-19 ELPAC Data'!C:C,MATCH(D409,'18-19 ELPAC Data'!B:B,0)),"")</f>
        <v>3</v>
      </c>
      <c r="L409" s="16" t="str">
        <f t="shared" si="8"/>
        <v>Spring 2019</v>
      </c>
      <c r="M409" s="16">
        <f t="array" ref="M409">IFERROR(INDEX('18-19 ELPAC Data'!N:N,MATCH(D409,'18-19 ELPAC Data'!B:B,0)),"")</f>
        <v>3</v>
      </c>
      <c r="N409" s="16">
        <f t="array" ref="N409">IFERROR(INDEX('18-19 ELPAC Data'!Q:Q,MATCH(D409,'18-19 ELPAC Data'!B:B,0)),"")</f>
        <v>3</v>
      </c>
      <c r="O409" s="16">
        <f t="array" ref="O409">IFERROR(INDEX('18-19 ELPAC Data'!F:F,MATCH(D409,'18-19 ELPAC Data'!B:B,0)),"")</f>
        <v>2</v>
      </c>
      <c r="P409" s="16">
        <f t="array" ref="P409">IFERROR(INDEX('18-19 ELPAC Data'!H:H,MATCH(D409,'18-19 ELPAC Data'!B:B,0)),"")</f>
        <v>3</v>
      </c>
      <c r="Q409" s="16">
        <f t="array" ref="Q409">IFERROR(INDEX('18-19 ELPAC Data'!J:J,MATCH(D409,'18-19 ELPAC Data'!B:B,0)),"")</f>
        <v>2</v>
      </c>
      <c r="R409" s="16">
        <f t="array" ref="R409">IFERROR(INDEX('18-19 ELPAC Data'!L:L,MATCH(D409,'18-19 ELPAC Data'!B:B,0)),"")</f>
        <v>2</v>
      </c>
      <c r="S409" s="16" t="s">
        <v>65</v>
      </c>
      <c r="T409" s="17" t="str">
        <f t="shared" si="0"/>
        <v/>
      </c>
      <c r="U409" s="24" t="s">
        <v>66</v>
      </c>
      <c r="V409" s="19" t="str">
        <f t="shared" si="1"/>
        <v>No</v>
      </c>
      <c r="W409" s="19" t="str">
        <f t="shared" si="2"/>
        <v>No</v>
      </c>
      <c r="X409" s="20" t="str">
        <f t="shared" si="3"/>
        <v>No</v>
      </c>
      <c r="Y409" s="21" t="str">
        <f t="array" ref="Y409">IF(OR(ISBLANK(Z409),Z409="N/A"),"",INDEX('ICA 20-21 ELA'!D:D,MATCH(D409,'ICA 20-21 ELA'!A:A,0)))</f>
        <v/>
      </c>
      <c r="Z409" s="16"/>
      <c r="AA409" s="16"/>
      <c r="AB409" s="16" t="str">
        <f t="shared" si="4"/>
        <v>No</v>
      </c>
      <c r="AC409" s="22" t="str">
        <f t="shared" si="5"/>
        <v>No</v>
      </c>
      <c r="AD409" s="26">
        <f t="array" ref="AD409">IF(ISBLANK(AE409),"",INDEX(WPAData!F:F,MATCH(C409,WPAData!A:A,0)))</f>
        <v>44127</v>
      </c>
      <c r="AE409" s="24">
        <v>1</v>
      </c>
      <c r="AF409" s="19" t="str">
        <f t="shared" si="6"/>
        <v>No</v>
      </c>
      <c r="AG409" s="15" t="str">
        <f t="array" ref="AG409">IFERROR(INDEX(LastEngGrade!G:G,MATCH(D409,LastEngGrade!A:A,0)),"")</f>
        <v>B</v>
      </c>
      <c r="AH409" s="16" t="str">
        <f t="array" ref="AH409">IFERROR(INDEX(LastEngGrade!C:C,MATCH(D409,LastEngGrade!A:A,0)),"")</f>
        <v>English IV ERWC</v>
      </c>
      <c r="AI409" s="22" t="str">
        <f t="array" ref="AI409">IFERROR(INDEX(LastEngGrade!F:F,MATCH(D409,LastEngGrade!A:A,0)),"")</f>
        <v>P1</v>
      </c>
      <c r="AJ409" s="23">
        <f t="array" ref="AJ409">IFERROR(INDEX(CurrentYearGPA!C:C,MATCH(D409,CurrentYearGPA!B:B,0)),"")</f>
        <v>1.75</v>
      </c>
      <c r="AK409" s="23" t="str">
        <f t="shared" si="7"/>
        <v>No</v>
      </c>
    </row>
    <row r="410" spans="1:37" x14ac:dyDescent="0.2">
      <c r="A410" s="1" t="s">
        <v>68</v>
      </c>
      <c r="B410" s="1" t="s">
        <v>69</v>
      </c>
      <c r="C410" s="1">
        <v>13299</v>
      </c>
      <c r="D410" s="1">
        <v>7035248204</v>
      </c>
      <c r="E410" s="1" t="s">
        <v>481</v>
      </c>
      <c r="F410" s="12">
        <v>38804</v>
      </c>
      <c r="G410" s="13">
        <v>9</v>
      </c>
      <c r="H410" s="1">
        <v>1</v>
      </c>
      <c r="I410" s="14" t="str">
        <f t="array" ref="I410">INDEX('Language Codes'!B:B,MATCH(H410,'Language Codes'!A:A,0))</f>
        <v>Spanish</v>
      </c>
      <c r="J410" s="14" t="s">
        <v>78</v>
      </c>
      <c r="K410" s="15">
        <f t="array" ref="K410">IFERROR(INDEX('18-19 ELPAC Data'!C:C,MATCH(D410,'18-19 ELPAC Data'!B:B,0)),"")</f>
        <v>2</v>
      </c>
      <c r="L410" s="16" t="str">
        <f t="shared" si="8"/>
        <v>Spring 2019</v>
      </c>
      <c r="M410" s="16">
        <f t="array" ref="M410">IFERROR(INDEX('18-19 ELPAC Data'!N:N,MATCH(D410,'18-19 ELPAC Data'!B:B,0)),"")</f>
        <v>2</v>
      </c>
      <c r="N410" s="16">
        <f t="array" ref="N410">IFERROR(INDEX('18-19 ELPAC Data'!Q:Q,MATCH(D410,'18-19 ELPAC Data'!B:B,0)),"")</f>
        <v>1</v>
      </c>
      <c r="O410" s="16">
        <f t="array" ref="O410">IFERROR(INDEX('18-19 ELPAC Data'!F:F,MATCH(D410,'18-19 ELPAC Data'!B:B,0)),"")</f>
        <v>2</v>
      </c>
      <c r="P410" s="16">
        <f t="array" ref="P410">IFERROR(INDEX('18-19 ELPAC Data'!H:H,MATCH(D410,'18-19 ELPAC Data'!B:B,0)),"")</f>
        <v>1</v>
      </c>
      <c r="Q410" s="16">
        <f t="array" ref="Q410">IFERROR(INDEX('18-19 ELPAC Data'!J:J,MATCH(D410,'18-19 ELPAC Data'!B:B,0)),"")</f>
        <v>1</v>
      </c>
      <c r="R410" s="16">
        <f t="array" ref="R410">IFERROR(INDEX('18-19 ELPAC Data'!L:L,MATCH(D410,'18-19 ELPAC Data'!B:B,0)),"")</f>
        <v>2</v>
      </c>
      <c r="S410" s="16" t="s">
        <v>65</v>
      </c>
      <c r="T410" s="17" t="str">
        <f t="shared" si="0"/>
        <v/>
      </c>
      <c r="U410" s="24" t="s">
        <v>66</v>
      </c>
      <c r="V410" s="19" t="str">
        <f t="shared" si="1"/>
        <v>No</v>
      </c>
      <c r="W410" s="19" t="str">
        <f t="shared" si="2"/>
        <v>No</v>
      </c>
      <c r="X410" s="20" t="str">
        <f t="shared" si="3"/>
        <v>No</v>
      </c>
      <c r="Y410" s="25">
        <f t="array" ref="Y410">IF(OR(ISBLANK(Z410),Z410="N/A"),"",INDEX('ICA 20-21 ELA'!D:D,MATCH(D410,'ICA 20-21 ELA'!A:A,0)))</f>
        <v>44085</v>
      </c>
      <c r="Z410" s="21">
        <v>2553</v>
      </c>
      <c r="AA410" s="21">
        <v>-14</v>
      </c>
      <c r="AB410" s="16" t="str">
        <f t="shared" si="4"/>
        <v>No</v>
      </c>
      <c r="AC410" s="22" t="str">
        <f t="shared" si="5"/>
        <v>No</v>
      </c>
      <c r="AD410" s="26">
        <f t="array" ref="AD410">IF(ISBLANK(AE410),"",INDEX(WPAData!F:F,MATCH(C410,WPAData!A:A,0)))</f>
        <v>44123</v>
      </c>
      <c r="AE410" s="24">
        <v>2</v>
      </c>
      <c r="AF410" s="19" t="str">
        <f t="shared" si="6"/>
        <v>No</v>
      </c>
      <c r="AG410" s="15" t="str">
        <f t="array" ref="AG410">IFERROR(INDEX(LastEngGrade!G:G,MATCH(D410,LastEngGrade!A:A,0)),"")</f>
        <v>B-</v>
      </c>
      <c r="AH410" s="16" t="str">
        <f t="array" ref="AH410">IFERROR(INDEX(LastEngGrade!C:C,MATCH(D410,LastEngGrade!A:A,0)),"")</f>
        <v>English I</v>
      </c>
      <c r="AI410" s="22" t="str">
        <f t="array" ref="AI410">IFERROR(INDEX(LastEngGrade!F:F,MATCH(D410,LastEngGrade!A:A,0)),"")</f>
        <v>P1</v>
      </c>
      <c r="AJ410" s="23">
        <f t="array" ref="AJ410">IFERROR(INDEX(CurrentYearGPA!C:C,MATCH(D410,CurrentYearGPA!B:B,0)),"")</f>
        <v>3</v>
      </c>
      <c r="AK410" s="23" t="str">
        <f t="shared" si="7"/>
        <v>No</v>
      </c>
    </row>
    <row r="411" spans="1:37" x14ac:dyDescent="0.2">
      <c r="A411" s="1" t="s">
        <v>68</v>
      </c>
      <c r="B411" s="1" t="s">
        <v>69</v>
      </c>
      <c r="C411" s="1">
        <v>13230</v>
      </c>
      <c r="D411" s="1">
        <v>1545867595</v>
      </c>
      <c r="E411" s="1" t="s">
        <v>482</v>
      </c>
      <c r="F411" s="12">
        <v>38775</v>
      </c>
      <c r="G411" s="13">
        <v>9</v>
      </c>
      <c r="H411" s="1">
        <v>1</v>
      </c>
      <c r="I411" s="14" t="str">
        <f t="array" ref="I411">INDEX('Language Codes'!B:B,MATCH(H411,'Language Codes'!A:A,0))</f>
        <v>Spanish</v>
      </c>
      <c r="J411" s="14" t="s">
        <v>65</v>
      </c>
      <c r="K411" s="15">
        <f t="array" ref="K411">IFERROR(INDEX('18-19 ELPAC Data'!C:C,MATCH(D411,'18-19 ELPAC Data'!B:B,0)),"")</f>
        <v>4</v>
      </c>
      <c r="L411" s="16" t="str">
        <f t="shared" si="8"/>
        <v>Spring 2019</v>
      </c>
      <c r="M411" s="16">
        <f t="array" ref="M411">IFERROR(INDEX('18-19 ELPAC Data'!N:N,MATCH(D411,'18-19 ELPAC Data'!B:B,0)),"")</f>
        <v>4</v>
      </c>
      <c r="N411" s="16">
        <f t="array" ref="N411">IFERROR(INDEX('18-19 ELPAC Data'!Q:Q,MATCH(D411,'18-19 ELPAC Data'!B:B,0)),"")</f>
        <v>3</v>
      </c>
      <c r="O411" s="16">
        <f t="array" ref="O411">IFERROR(INDEX('18-19 ELPAC Data'!F:F,MATCH(D411,'18-19 ELPAC Data'!B:B,0)),"")</f>
        <v>3</v>
      </c>
      <c r="P411" s="16">
        <f t="array" ref="P411">IFERROR(INDEX('18-19 ELPAC Data'!H:H,MATCH(D411,'18-19 ELPAC Data'!B:B,0)),"")</f>
        <v>3</v>
      </c>
      <c r="Q411" s="16">
        <f t="array" ref="Q411">IFERROR(INDEX('18-19 ELPAC Data'!J:J,MATCH(D411,'18-19 ELPAC Data'!B:B,0)),"")</f>
        <v>2</v>
      </c>
      <c r="R411" s="16">
        <f t="array" ref="R411">IFERROR(INDEX('18-19 ELPAC Data'!L:L,MATCH(D411,'18-19 ELPAC Data'!B:B,0)),"")</f>
        <v>2</v>
      </c>
      <c r="S411" s="16" t="s">
        <v>65</v>
      </c>
      <c r="T411" s="17" t="str">
        <f t="shared" si="0"/>
        <v/>
      </c>
      <c r="U411" s="24" t="s">
        <v>66</v>
      </c>
      <c r="V411" s="19" t="str">
        <f t="shared" si="1"/>
        <v>No</v>
      </c>
      <c r="W411" s="19" t="str">
        <f t="shared" si="2"/>
        <v>No</v>
      </c>
      <c r="X411" s="20" t="str">
        <f t="shared" si="3"/>
        <v>No</v>
      </c>
      <c r="Y411" s="21" t="str">
        <f t="array" ref="Y411">IF(OR(ISBLANK(Z411),Z411="N/A"),"",INDEX('ICA 20-21 ELA'!D:D,MATCH(D411,'ICA 20-21 ELA'!A:A,0)))</f>
        <v/>
      </c>
      <c r="Z411" s="16"/>
      <c r="AA411" s="16"/>
      <c r="AB411" s="16" t="str">
        <f t="shared" si="4"/>
        <v>No</v>
      </c>
      <c r="AC411" s="22" t="str">
        <f t="shared" si="5"/>
        <v>Yes</v>
      </c>
      <c r="AD411" s="26">
        <f t="array" ref="AD411">IF(ISBLANK(AE411),"",INDEX(WPAData!F:F,MATCH(C411,WPAData!A:A,0)))</f>
        <v>44132</v>
      </c>
      <c r="AE411" s="24">
        <v>1</v>
      </c>
      <c r="AF411" s="19" t="str">
        <f t="shared" si="6"/>
        <v>No</v>
      </c>
      <c r="AG411" s="15" t="str">
        <f t="array" ref="AG411">IFERROR(INDEX(LastEngGrade!G:G,MATCH(D411,LastEngGrade!A:A,0)),"")</f>
        <v>F+</v>
      </c>
      <c r="AH411" s="16" t="str">
        <f t="array" ref="AH411">IFERROR(INDEX(LastEngGrade!C:C,MATCH(D411,LastEngGrade!A:A,0)),"")</f>
        <v>English I</v>
      </c>
      <c r="AI411" s="22" t="str">
        <f t="array" ref="AI411">IFERROR(INDEX(LastEngGrade!F:F,MATCH(D411,LastEngGrade!A:A,0)),"")</f>
        <v>P1</v>
      </c>
      <c r="AJ411" s="23">
        <f t="array" ref="AJ411">IFERROR(INDEX(CurrentYearGPA!C:C,MATCH(D411,CurrentYearGPA!B:B,0)),"")</f>
        <v>1.25</v>
      </c>
      <c r="AK411" s="23" t="str">
        <f t="shared" si="7"/>
        <v>No</v>
      </c>
    </row>
    <row r="412" spans="1:37" x14ac:dyDescent="0.2">
      <c r="A412" s="1" t="s">
        <v>68</v>
      </c>
      <c r="B412" s="1" t="s">
        <v>69</v>
      </c>
      <c r="C412" s="1">
        <v>13296</v>
      </c>
      <c r="D412" s="1">
        <v>2179443925</v>
      </c>
      <c r="E412" s="1" t="s">
        <v>483</v>
      </c>
      <c r="F412" s="12">
        <v>37729</v>
      </c>
      <c r="G412" s="13">
        <v>11</v>
      </c>
      <c r="H412" s="1">
        <v>1</v>
      </c>
      <c r="I412" s="14" t="str">
        <f t="array" ref="I412">INDEX('Language Codes'!B:B,MATCH(H412,'Language Codes'!A:A,0))</f>
        <v>Spanish</v>
      </c>
      <c r="J412" s="14" t="s">
        <v>65</v>
      </c>
      <c r="K412" s="15">
        <f t="array" ref="K412">IFERROR(INDEX('18-19 ELPAC Data'!C:C,MATCH(D412,'18-19 ELPAC Data'!B:B,0)),"")</f>
        <v>3</v>
      </c>
      <c r="L412" s="16" t="str">
        <f t="shared" si="8"/>
        <v>Spring 2019</v>
      </c>
      <c r="M412" s="16">
        <f t="array" ref="M412">IFERROR(INDEX('18-19 ELPAC Data'!N:N,MATCH(D412,'18-19 ELPAC Data'!B:B,0)),"")</f>
        <v>3</v>
      </c>
      <c r="N412" s="16">
        <f t="array" ref="N412">IFERROR(INDEX('18-19 ELPAC Data'!Q:Q,MATCH(D412,'18-19 ELPAC Data'!B:B,0)),"")</f>
        <v>2</v>
      </c>
      <c r="O412" s="16">
        <f t="array" ref="O412">IFERROR(INDEX('18-19 ELPAC Data'!F:F,MATCH(D412,'18-19 ELPAC Data'!B:B,0)),"")</f>
        <v>2</v>
      </c>
      <c r="P412" s="16">
        <f t="array" ref="P412">IFERROR(INDEX('18-19 ELPAC Data'!H:H,MATCH(D412,'18-19 ELPAC Data'!B:B,0)),"")</f>
        <v>3</v>
      </c>
      <c r="Q412" s="16">
        <f t="array" ref="Q412">IFERROR(INDEX('18-19 ELPAC Data'!J:J,MATCH(D412,'18-19 ELPAC Data'!B:B,0)),"")</f>
        <v>2</v>
      </c>
      <c r="R412" s="16">
        <f t="array" ref="R412">IFERROR(INDEX('18-19 ELPAC Data'!L:L,MATCH(D412,'18-19 ELPAC Data'!B:B,0)),"")</f>
        <v>2</v>
      </c>
      <c r="S412" s="16" t="s">
        <v>65</v>
      </c>
      <c r="T412" s="17" t="str">
        <f t="shared" si="0"/>
        <v/>
      </c>
      <c r="U412" s="24" t="s">
        <v>66</v>
      </c>
      <c r="V412" s="19" t="str">
        <f t="shared" si="1"/>
        <v>No</v>
      </c>
      <c r="W412" s="19" t="str">
        <f t="shared" si="2"/>
        <v>No</v>
      </c>
      <c r="X412" s="20" t="str">
        <f t="shared" si="3"/>
        <v>No</v>
      </c>
      <c r="Y412" s="21" t="str">
        <f t="array" ref="Y412">IF(OR(ISBLANK(Z412),Z412="N/A"),"",INDEX('ICA 20-21 ELA'!D:D,MATCH(D412,'ICA 20-21 ELA'!A:A,0)))</f>
        <v/>
      </c>
      <c r="Z412" s="16"/>
      <c r="AA412" s="16"/>
      <c r="AB412" s="16" t="str">
        <f t="shared" si="4"/>
        <v>No</v>
      </c>
      <c r="AC412" s="22" t="str">
        <f t="shared" si="5"/>
        <v>No</v>
      </c>
      <c r="AD412" s="19" t="str">
        <f t="array" ref="AD412">IF(ISBLANK(AE412),"",INDEX(WPAData!F:F,MATCH(C412,WPAData!A:A,0)))</f>
        <v/>
      </c>
      <c r="AE412" s="19"/>
      <c r="AF412" s="19" t="str">
        <f t="shared" si="6"/>
        <v>No</v>
      </c>
      <c r="AG412" s="15" t="str">
        <f t="array" ref="AG412">IFERROR(INDEX(LastEngGrade!G:G,MATCH(D412,LastEngGrade!A:A,0)),"")</f>
        <v>C</v>
      </c>
      <c r="AH412" s="16" t="str">
        <f t="array" ref="AH412">IFERROR(INDEX(LastEngGrade!C:C,MATCH(D412,LastEngGrade!A:A,0)),"")</f>
        <v>English III</v>
      </c>
      <c r="AI412" s="22" t="str">
        <f t="array" ref="AI412">IFERROR(INDEX(LastEngGrade!F:F,MATCH(D412,LastEngGrade!A:A,0)),"")</f>
        <v>P1</v>
      </c>
      <c r="AJ412" s="23">
        <f t="array" ref="AJ412">IFERROR(INDEX(CurrentYearGPA!C:C,MATCH(D412,CurrentYearGPA!B:B,0)),"")</f>
        <v>2.4</v>
      </c>
      <c r="AK412" s="23" t="str">
        <f t="shared" si="7"/>
        <v>No</v>
      </c>
    </row>
    <row r="413" spans="1:37" x14ac:dyDescent="0.2">
      <c r="A413" s="1" t="s">
        <v>75</v>
      </c>
      <c r="B413" s="1" t="s">
        <v>76</v>
      </c>
      <c r="C413" s="1">
        <v>13081</v>
      </c>
      <c r="D413" s="1">
        <v>9677337715</v>
      </c>
      <c r="E413" s="1" t="s">
        <v>484</v>
      </c>
      <c r="F413" s="12">
        <v>39155</v>
      </c>
      <c r="G413" s="13">
        <v>8</v>
      </c>
      <c r="H413" s="1">
        <v>1</v>
      </c>
      <c r="I413" s="14" t="str">
        <f t="array" ref="I413">INDEX('Language Codes'!B:B,MATCH(H413,'Language Codes'!A:A,0))</f>
        <v>Spanish</v>
      </c>
      <c r="J413" s="14" t="s">
        <v>65</v>
      </c>
      <c r="K413" s="15">
        <f t="array" ref="K413">IFERROR(INDEX('18-19 ELPAC Data'!C:C,MATCH(D413,'18-19 ELPAC Data'!B:B,0)),"")</f>
        <v>2</v>
      </c>
      <c r="L413" s="16" t="str">
        <f t="shared" si="8"/>
        <v>Spring 2019</v>
      </c>
      <c r="M413" s="16">
        <f t="array" ref="M413">IFERROR(INDEX('18-19 ELPAC Data'!N:N,MATCH(D413,'18-19 ELPAC Data'!B:B,0)),"")</f>
        <v>3</v>
      </c>
      <c r="N413" s="16">
        <f t="array" ref="N413">IFERROR(INDEX('18-19 ELPAC Data'!Q:Q,MATCH(D413,'18-19 ELPAC Data'!B:B,0)),"")</f>
        <v>1</v>
      </c>
      <c r="O413" s="16">
        <f t="array" ref="O413">IFERROR(INDEX('18-19 ELPAC Data'!F:F,MATCH(D413,'18-19 ELPAC Data'!B:B,0)),"")</f>
        <v>2</v>
      </c>
      <c r="P413" s="16">
        <f t="array" ref="P413">IFERROR(INDEX('18-19 ELPAC Data'!H:H,MATCH(D413,'18-19 ELPAC Data'!B:B,0)),"")</f>
        <v>2</v>
      </c>
      <c r="Q413" s="16">
        <f t="array" ref="Q413">IFERROR(INDEX('18-19 ELPAC Data'!J:J,MATCH(D413,'18-19 ELPAC Data'!B:B,0)),"")</f>
        <v>1</v>
      </c>
      <c r="R413" s="16">
        <f t="array" ref="R413">IFERROR(INDEX('18-19 ELPAC Data'!L:L,MATCH(D413,'18-19 ELPAC Data'!B:B,0)),"")</f>
        <v>2</v>
      </c>
      <c r="S413" s="16" t="s">
        <v>65</v>
      </c>
      <c r="T413" s="17" t="str">
        <f t="shared" si="0"/>
        <v>Fall 20-21</v>
      </c>
      <c r="U413" s="24">
        <v>176</v>
      </c>
      <c r="V413" s="19" t="str">
        <f t="shared" si="1"/>
        <v>No</v>
      </c>
      <c r="W413" s="19" t="str">
        <f t="shared" si="2"/>
        <v>No</v>
      </c>
      <c r="X413" s="20" t="str">
        <f t="shared" si="3"/>
        <v>No</v>
      </c>
      <c r="Y413" s="21" t="str">
        <f t="array" ref="Y413">IF(OR(ISBLANK(Z413),Z413="N/A"),"",INDEX('ICA 20-21 ELA'!D:D,MATCH(D413,'ICA 20-21 ELA'!A:A,0)))</f>
        <v/>
      </c>
      <c r="Z413" s="21" t="s">
        <v>66</v>
      </c>
      <c r="AA413" s="21" t="s">
        <v>66</v>
      </c>
      <c r="AB413" s="16" t="str">
        <f t="shared" si="4"/>
        <v>No</v>
      </c>
      <c r="AC413" s="22" t="str">
        <f t="shared" si="5"/>
        <v>No</v>
      </c>
      <c r="AD413" s="19" t="str">
        <f t="array" ref="AD413">IF(ISBLANK(AE413),"",INDEX(WPAData!F:F,MATCH(C413,WPAData!A:A,0)))</f>
        <v/>
      </c>
      <c r="AE413" s="19"/>
      <c r="AF413" s="19" t="str">
        <f t="shared" si="6"/>
        <v>No</v>
      </c>
      <c r="AG413" s="15" t="str">
        <f t="array" ref="AG413">IFERROR(INDEX(LastEngGrade!G:G,MATCH(D413,LastEngGrade!A:A,0)),"")</f>
        <v>F</v>
      </c>
      <c r="AH413" s="16" t="str">
        <f t="array" ref="AH413">IFERROR(INDEX(LastEngGrade!C:C,MATCH(D413,LastEngGrade!A:A,0)),"")</f>
        <v>Humanities 8</v>
      </c>
      <c r="AI413" s="22" t="str">
        <f t="array" ref="AI413">IFERROR(INDEX(LastEngGrade!F:F,MATCH(D413,LastEngGrade!A:A,0)),"")</f>
        <v>Q1</v>
      </c>
      <c r="AJ413" s="23">
        <f t="array" ref="AJ413">IFERROR(INDEX(CurrentYearGPA!C:C,MATCH(D413,CurrentYearGPA!B:B,0)),"")</f>
        <v>0</v>
      </c>
      <c r="AK413" s="23" t="str">
        <f t="shared" si="7"/>
        <v>No</v>
      </c>
    </row>
    <row r="414" spans="1:37" x14ac:dyDescent="0.2">
      <c r="A414" s="1" t="s">
        <v>62</v>
      </c>
      <c r="B414" s="1" t="s">
        <v>63</v>
      </c>
      <c r="C414" s="1">
        <v>12890</v>
      </c>
      <c r="D414" s="1">
        <v>9514721158</v>
      </c>
      <c r="E414" s="1" t="s">
        <v>485</v>
      </c>
      <c r="F414" s="12">
        <v>39359</v>
      </c>
      <c r="G414" s="13">
        <v>8</v>
      </c>
      <c r="H414" s="1">
        <v>1</v>
      </c>
      <c r="I414" s="14" t="str">
        <f t="array" ref="I414">INDEX('Language Codes'!B:B,MATCH(H414,'Language Codes'!A:A,0))</f>
        <v>Spanish</v>
      </c>
      <c r="J414" s="14" t="s">
        <v>65</v>
      </c>
      <c r="K414" s="15">
        <f t="array" ref="K414">IFERROR(INDEX('18-19 ELPAC Data'!C:C,MATCH(D414,'18-19 ELPAC Data'!B:B,0)),"")</f>
        <v>1</v>
      </c>
      <c r="L414" s="16" t="str">
        <f t="shared" si="8"/>
        <v>Spring 2019</v>
      </c>
      <c r="M414" s="16">
        <f t="array" ref="M414">IFERROR(INDEX('18-19 ELPAC Data'!N:N,MATCH(D414,'18-19 ELPAC Data'!B:B,0)),"")</f>
        <v>1</v>
      </c>
      <c r="N414" s="16">
        <f t="array" ref="N414">IFERROR(INDEX('18-19 ELPAC Data'!Q:Q,MATCH(D414,'18-19 ELPAC Data'!B:B,0)),"")</f>
        <v>1</v>
      </c>
      <c r="O414" s="16">
        <f t="array" ref="O414">IFERROR(INDEX('18-19 ELPAC Data'!F:F,MATCH(D414,'18-19 ELPAC Data'!B:B,0)),"")</f>
        <v>1</v>
      </c>
      <c r="P414" s="16">
        <f t="array" ref="P414">IFERROR(INDEX('18-19 ELPAC Data'!H:H,MATCH(D414,'18-19 ELPAC Data'!B:B,0)),"")</f>
        <v>1</v>
      </c>
      <c r="Q414" s="16">
        <f t="array" ref="Q414">IFERROR(INDEX('18-19 ELPAC Data'!J:J,MATCH(D414,'18-19 ELPAC Data'!B:B,0)),"")</f>
        <v>1</v>
      </c>
      <c r="R414" s="16">
        <f t="array" ref="R414">IFERROR(INDEX('18-19 ELPAC Data'!L:L,MATCH(D414,'18-19 ELPAC Data'!B:B,0)),"")</f>
        <v>1</v>
      </c>
      <c r="S414" s="16" t="s">
        <v>65</v>
      </c>
      <c r="T414" s="17" t="str">
        <f t="shared" si="0"/>
        <v>Fall 20-21</v>
      </c>
      <c r="U414" s="24">
        <v>181</v>
      </c>
      <c r="V414" s="19" t="str">
        <f t="shared" si="1"/>
        <v>No</v>
      </c>
      <c r="W414" s="19" t="str">
        <f t="shared" si="2"/>
        <v>No</v>
      </c>
      <c r="X414" s="20" t="str">
        <f t="shared" si="3"/>
        <v>No</v>
      </c>
      <c r="Y414" s="21" t="str">
        <f t="array" ref="Y414">IF(OR(ISBLANK(Z414),Z414="N/A"),"",INDEX('ICA 20-21 ELA'!D:D,MATCH(D414,'ICA 20-21 ELA'!A:A,0)))</f>
        <v/>
      </c>
      <c r="Z414" s="21" t="s">
        <v>66</v>
      </c>
      <c r="AA414" s="21" t="s">
        <v>66</v>
      </c>
      <c r="AB414" s="16" t="str">
        <f t="shared" si="4"/>
        <v>No</v>
      </c>
      <c r="AC414" s="22" t="str">
        <f t="shared" si="5"/>
        <v>No</v>
      </c>
      <c r="AD414" s="19" t="str">
        <f t="array" ref="AD414">IF(ISBLANK(AE414),"",INDEX(WPAData!F:F,MATCH(C414,WPAData!A:A,0)))</f>
        <v/>
      </c>
      <c r="AE414" s="19"/>
      <c r="AF414" s="19" t="str">
        <f t="shared" si="6"/>
        <v>No</v>
      </c>
      <c r="AG414" s="15" t="str">
        <f t="array" ref="AG414">IFERROR(INDEX(LastEngGrade!G:G,MATCH(D414,LastEngGrade!A:A,0)),"")</f>
        <v>B</v>
      </c>
      <c r="AH414" s="16" t="str">
        <f t="array" ref="AH414">IFERROR(INDEX(LastEngGrade!C:C,MATCH(D414,LastEngGrade!A:A,0)),"")</f>
        <v>Humanities 8</v>
      </c>
      <c r="AI414" s="22" t="str">
        <f t="array" ref="AI414">IFERROR(INDEX(LastEngGrade!F:F,MATCH(D414,LastEngGrade!A:A,0)),"")</f>
        <v>Q1</v>
      </c>
      <c r="AJ414" s="23">
        <f t="array" ref="AJ414">IFERROR(INDEX(CurrentYearGPA!C:C,MATCH(D414,CurrentYearGPA!B:B,0)),"")</f>
        <v>3</v>
      </c>
      <c r="AK414" s="23" t="str">
        <f t="shared" si="7"/>
        <v>No</v>
      </c>
    </row>
    <row r="415" spans="1:37" x14ac:dyDescent="0.2">
      <c r="A415" s="1" t="s">
        <v>71</v>
      </c>
      <c r="B415" s="1" t="s">
        <v>72</v>
      </c>
      <c r="C415" s="1">
        <v>12781</v>
      </c>
      <c r="D415" s="1">
        <v>8759436783</v>
      </c>
      <c r="E415" s="1" t="s">
        <v>486</v>
      </c>
      <c r="F415" s="12">
        <v>38971</v>
      </c>
      <c r="G415" s="13">
        <v>9</v>
      </c>
      <c r="H415" s="1">
        <v>1</v>
      </c>
      <c r="I415" s="14" t="str">
        <f t="array" ref="I415">INDEX('Language Codes'!B:B,MATCH(H415,'Language Codes'!A:A,0))</f>
        <v>Spanish</v>
      </c>
      <c r="J415" s="14" t="s">
        <v>65</v>
      </c>
      <c r="K415" s="15">
        <f t="array" ref="K415">IFERROR(INDEX('18-19 ELPAC Data'!C:C,MATCH(D415,'18-19 ELPAC Data'!B:B,0)),"")</f>
        <v>3</v>
      </c>
      <c r="L415" s="16" t="str">
        <f t="shared" si="8"/>
        <v>Spring 2019</v>
      </c>
      <c r="M415" s="16">
        <f t="array" ref="M415">IFERROR(INDEX('18-19 ELPAC Data'!N:N,MATCH(D415,'18-19 ELPAC Data'!B:B,0)),"")</f>
        <v>4</v>
      </c>
      <c r="N415" s="16">
        <f t="array" ref="N415">IFERROR(INDEX('18-19 ELPAC Data'!Q:Q,MATCH(D415,'18-19 ELPAC Data'!B:B,0)),"")</f>
        <v>2</v>
      </c>
      <c r="O415" s="16">
        <f t="array" ref="O415">IFERROR(INDEX('18-19 ELPAC Data'!F:F,MATCH(D415,'18-19 ELPAC Data'!B:B,0)),"")</f>
        <v>2</v>
      </c>
      <c r="P415" s="16">
        <f t="array" ref="P415">IFERROR(INDEX('18-19 ELPAC Data'!H:H,MATCH(D415,'18-19 ELPAC Data'!B:B,0)),"")</f>
        <v>3</v>
      </c>
      <c r="Q415" s="16">
        <f t="array" ref="Q415">IFERROR(INDEX('18-19 ELPAC Data'!J:J,MATCH(D415,'18-19 ELPAC Data'!B:B,0)),"")</f>
        <v>2</v>
      </c>
      <c r="R415" s="16">
        <f t="array" ref="R415">IFERROR(INDEX('18-19 ELPAC Data'!L:L,MATCH(D415,'18-19 ELPAC Data'!B:B,0)),"")</f>
        <v>2</v>
      </c>
      <c r="S415" s="16" t="s">
        <v>65</v>
      </c>
      <c r="T415" s="17" t="str">
        <f t="shared" si="0"/>
        <v/>
      </c>
      <c r="U415" s="24" t="s">
        <v>66</v>
      </c>
      <c r="V415" s="19" t="str">
        <f t="shared" si="1"/>
        <v>No</v>
      </c>
      <c r="W415" s="19" t="str">
        <f t="shared" si="2"/>
        <v>No</v>
      </c>
      <c r="X415" s="20" t="str">
        <f t="shared" si="3"/>
        <v>No</v>
      </c>
      <c r="Y415" s="25">
        <f t="array" ref="Y415">IF(OR(ISBLANK(Z415),Z415="N/A"),"",INDEX('ICA 20-21 ELA'!D:D,MATCH(D415,'ICA 20-21 ELA'!A:A,0)))</f>
        <v>44084</v>
      </c>
      <c r="Z415" s="21">
        <v>2532</v>
      </c>
      <c r="AA415" s="21">
        <v>-35</v>
      </c>
      <c r="AB415" s="16" t="str">
        <f t="shared" si="4"/>
        <v>No</v>
      </c>
      <c r="AC415" s="22" t="str">
        <f t="shared" si="5"/>
        <v>No</v>
      </c>
      <c r="AD415" s="26">
        <f t="array" ref="AD415">IF(ISBLANK(AE415),"",INDEX(WPAData!F:F,MATCH(C415,WPAData!A:A,0)))</f>
        <v>44119</v>
      </c>
      <c r="AE415" s="24">
        <v>1</v>
      </c>
      <c r="AF415" s="19" t="str">
        <f t="shared" si="6"/>
        <v>No</v>
      </c>
      <c r="AG415" s="15" t="str">
        <f t="array" ref="AG415">IFERROR(INDEX(LastEngGrade!G:G,MATCH(D415,LastEngGrade!A:A,0)),"")</f>
        <v>A</v>
      </c>
      <c r="AH415" s="16" t="str">
        <f t="array" ref="AH415">IFERROR(INDEX(LastEngGrade!C:C,MATCH(D415,LastEngGrade!A:A,0)),"")</f>
        <v>English I</v>
      </c>
      <c r="AI415" s="22" t="str">
        <f t="array" ref="AI415">IFERROR(INDEX(LastEngGrade!F:F,MATCH(D415,LastEngGrade!A:A,0)),"")</f>
        <v>Q1</v>
      </c>
      <c r="AJ415" s="23">
        <f t="array" ref="AJ415">IFERROR(INDEX(CurrentYearGPA!C:C,MATCH(D415,CurrentYearGPA!B:B,0)),"")</f>
        <v>3.9</v>
      </c>
      <c r="AK415" s="23" t="str">
        <f t="shared" si="7"/>
        <v>No</v>
      </c>
    </row>
    <row r="416" spans="1:37" x14ac:dyDescent="0.2">
      <c r="A416" s="1" t="s">
        <v>62</v>
      </c>
      <c r="B416" s="1" t="s">
        <v>63</v>
      </c>
      <c r="C416" s="1">
        <v>14298</v>
      </c>
      <c r="D416" s="1">
        <v>9337949640</v>
      </c>
      <c r="E416" s="1" t="s">
        <v>487</v>
      </c>
      <c r="F416" s="12">
        <v>39619</v>
      </c>
      <c r="G416" s="13">
        <v>7</v>
      </c>
      <c r="H416" s="1">
        <v>1</v>
      </c>
      <c r="I416" s="14" t="str">
        <f t="array" ref="I416">INDEX('Language Codes'!B:B,MATCH(H416,'Language Codes'!A:A,0))</f>
        <v>Spanish</v>
      </c>
      <c r="J416" s="14" t="s">
        <v>78</v>
      </c>
      <c r="K416" s="15" t="str">
        <f t="array" ref="K416">IFERROR(INDEX('18-19 ELPAC Data'!C:C,MATCH(D416,'18-19 ELPAC Data'!B:B,0)),"")</f>
        <v/>
      </c>
      <c r="L416" s="16" t="str">
        <f t="shared" si="8"/>
        <v/>
      </c>
      <c r="M416" s="16">
        <f t="array" ref="M416">IFERROR(INDEX('18-19 ELPAC Data'!N:N,MATCH(D416,'18-19 ELPAC Data'!B:B,0)),"")</f>
        <v>0</v>
      </c>
      <c r="N416" s="16">
        <f t="array" ref="N416">IFERROR(INDEX('18-19 ELPAC Data'!Q:Q,MATCH(D416,'18-19 ELPAC Data'!B:B,0)),"")</f>
        <v>0</v>
      </c>
      <c r="O416" s="16" t="str">
        <f t="array" ref="O416">IFERROR(INDEX('18-19 ELPAC Data'!F:F,MATCH(D416,'18-19 ELPAC Data'!B:B,0)),"")</f>
        <v/>
      </c>
      <c r="P416" s="16" t="str">
        <f t="array" ref="P416">IFERROR(INDEX('18-19 ELPAC Data'!H:H,MATCH(D416,'18-19 ELPAC Data'!B:B,0)),"")</f>
        <v/>
      </c>
      <c r="Q416" s="16" t="str">
        <f t="array" ref="Q416">IFERROR(INDEX('18-19 ELPAC Data'!J:J,MATCH(D416,'18-19 ELPAC Data'!B:B,0)),"")</f>
        <v/>
      </c>
      <c r="R416" s="16" t="str">
        <f t="array" ref="R416">IFERROR(INDEX('18-19 ELPAC Data'!L:L,MATCH(D416,'18-19 ELPAC Data'!B:B,0)),"")</f>
        <v/>
      </c>
      <c r="S416" s="16" t="s">
        <v>65</v>
      </c>
      <c r="T416" s="17" t="str">
        <f t="shared" si="0"/>
        <v>Fall 20-21</v>
      </c>
      <c r="U416" s="24">
        <v>198</v>
      </c>
      <c r="V416" s="19" t="str">
        <f t="shared" si="1"/>
        <v>No</v>
      </c>
      <c r="W416" s="19" t="str">
        <f t="shared" si="2"/>
        <v>No</v>
      </c>
      <c r="X416" s="20" t="str">
        <f t="shared" si="3"/>
        <v>No</v>
      </c>
      <c r="Y416" s="21" t="str">
        <f t="array" ref="Y416">IF(OR(ISBLANK(Z416),Z416="N/A"),"",INDEX('ICA 20-21 ELA'!D:D,MATCH(D416,'ICA 20-21 ELA'!A:A,0)))</f>
        <v/>
      </c>
      <c r="Z416" s="21" t="s">
        <v>66</v>
      </c>
      <c r="AA416" s="21" t="s">
        <v>66</v>
      </c>
      <c r="AB416" s="16" t="str">
        <f t="shared" si="4"/>
        <v>No</v>
      </c>
      <c r="AC416" s="22" t="str">
        <f t="shared" si="5"/>
        <v>No</v>
      </c>
      <c r="AD416" s="19" t="str">
        <f t="array" ref="AD416">IF(ISBLANK(AE416),"",INDEX(WPAData!F:F,MATCH(C416,WPAData!A:A,0)))</f>
        <v/>
      </c>
      <c r="AE416" s="19"/>
      <c r="AF416" s="19" t="str">
        <f t="shared" si="6"/>
        <v>No</v>
      </c>
      <c r="AG416" s="15" t="str">
        <f t="array" ref="AG416">IFERROR(INDEX(LastEngGrade!G:G,MATCH(D416,LastEngGrade!A:A,0)),"")</f>
        <v>F+</v>
      </c>
      <c r="AH416" s="16" t="str">
        <f t="array" ref="AH416">IFERROR(INDEX(LastEngGrade!C:C,MATCH(D416,LastEngGrade!A:A,0)),"")</f>
        <v>Humanities 7</v>
      </c>
      <c r="AI416" s="22" t="str">
        <f t="array" ref="AI416">IFERROR(INDEX(LastEngGrade!F:F,MATCH(D416,LastEngGrade!A:A,0)),"")</f>
        <v>Q1</v>
      </c>
      <c r="AJ416" s="23">
        <f t="array" ref="AJ416">IFERROR(INDEX(CurrentYearGPA!C:C,MATCH(D416,CurrentYearGPA!B:B,0)),"")</f>
        <v>2</v>
      </c>
      <c r="AK416" s="23" t="str">
        <f t="shared" si="7"/>
        <v>No</v>
      </c>
    </row>
    <row r="417" spans="1:37" x14ac:dyDescent="0.2">
      <c r="A417" s="1" t="s">
        <v>62</v>
      </c>
      <c r="B417" s="1" t="s">
        <v>63</v>
      </c>
      <c r="C417" s="1">
        <v>13626</v>
      </c>
      <c r="D417" s="1">
        <v>8787351148</v>
      </c>
      <c r="E417" s="1" t="s">
        <v>488</v>
      </c>
      <c r="F417" s="12">
        <v>39710</v>
      </c>
      <c r="G417" s="13">
        <v>7</v>
      </c>
      <c r="H417" s="1">
        <v>1</v>
      </c>
      <c r="I417" s="14" t="str">
        <f t="array" ref="I417">INDEX('Language Codes'!B:B,MATCH(H417,'Language Codes'!A:A,0))</f>
        <v>Spanish</v>
      </c>
      <c r="J417" s="14" t="s">
        <v>78</v>
      </c>
      <c r="K417" s="15">
        <f t="array" ref="K417">IFERROR(INDEX('18-19 ELPAC Data'!C:C,MATCH(D417,'18-19 ELPAC Data'!B:B,0)),"")</f>
        <v>2</v>
      </c>
      <c r="L417" s="16" t="str">
        <f t="shared" si="8"/>
        <v>Spring 2019</v>
      </c>
      <c r="M417" s="16">
        <f t="array" ref="M417">IFERROR(INDEX('18-19 ELPAC Data'!N:N,MATCH(D417,'18-19 ELPAC Data'!B:B,0)),"")</f>
        <v>3</v>
      </c>
      <c r="N417" s="16">
        <f t="array" ref="N417">IFERROR(INDEX('18-19 ELPAC Data'!Q:Q,MATCH(D417,'18-19 ELPAC Data'!B:B,0)),"")</f>
        <v>1</v>
      </c>
      <c r="O417" s="16">
        <f t="array" ref="O417">IFERROR(INDEX('18-19 ELPAC Data'!F:F,MATCH(D417,'18-19 ELPAC Data'!B:B,0)),"")</f>
        <v>2</v>
      </c>
      <c r="P417" s="16">
        <f t="array" ref="P417">IFERROR(INDEX('18-19 ELPAC Data'!H:H,MATCH(D417,'18-19 ELPAC Data'!B:B,0)),"")</f>
        <v>2</v>
      </c>
      <c r="Q417" s="16">
        <f t="array" ref="Q417">IFERROR(INDEX('18-19 ELPAC Data'!J:J,MATCH(D417,'18-19 ELPAC Data'!B:B,0)),"")</f>
        <v>1</v>
      </c>
      <c r="R417" s="16">
        <f t="array" ref="R417">IFERROR(INDEX('18-19 ELPAC Data'!L:L,MATCH(D417,'18-19 ELPAC Data'!B:B,0)),"")</f>
        <v>1</v>
      </c>
      <c r="S417" s="16" t="s">
        <v>65</v>
      </c>
      <c r="T417" s="17" t="str">
        <f t="shared" si="0"/>
        <v>Fall 20-21</v>
      </c>
      <c r="U417" s="24">
        <v>169</v>
      </c>
      <c r="V417" s="19" t="str">
        <f t="shared" si="1"/>
        <v>No</v>
      </c>
      <c r="W417" s="19" t="str">
        <f t="shared" si="2"/>
        <v>No</v>
      </c>
      <c r="X417" s="20" t="str">
        <f t="shared" si="3"/>
        <v>No</v>
      </c>
      <c r="Y417" s="21" t="str">
        <f t="array" ref="Y417">IF(OR(ISBLANK(Z417),Z417="N/A"),"",INDEX('ICA 20-21 ELA'!D:D,MATCH(D417,'ICA 20-21 ELA'!A:A,0)))</f>
        <v/>
      </c>
      <c r="Z417" s="21" t="s">
        <v>66</v>
      </c>
      <c r="AA417" s="21" t="s">
        <v>66</v>
      </c>
      <c r="AB417" s="16" t="str">
        <f t="shared" si="4"/>
        <v>No</v>
      </c>
      <c r="AC417" s="22" t="str">
        <f t="shared" si="5"/>
        <v>No</v>
      </c>
      <c r="AD417" s="19" t="str">
        <f t="array" ref="AD417">IF(ISBLANK(AE417),"",INDEX(WPAData!F:F,MATCH(C417,WPAData!A:A,0)))</f>
        <v/>
      </c>
      <c r="AE417" s="19"/>
      <c r="AF417" s="19" t="str">
        <f t="shared" si="6"/>
        <v>No</v>
      </c>
      <c r="AG417" s="15" t="str">
        <f t="array" ref="AG417">IFERROR(INDEX(LastEngGrade!G:G,MATCH(D417,LastEngGrade!A:A,0)),"")</f>
        <v>B+</v>
      </c>
      <c r="AH417" s="16" t="str">
        <f t="array" ref="AH417">IFERROR(INDEX(LastEngGrade!C:C,MATCH(D417,LastEngGrade!A:A,0)),"")</f>
        <v>Humanities 7</v>
      </c>
      <c r="AI417" s="22" t="str">
        <f t="array" ref="AI417">IFERROR(INDEX(LastEngGrade!F:F,MATCH(D417,LastEngGrade!A:A,0)),"")</f>
        <v>Q1</v>
      </c>
      <c r="AJ417" s="23">
        <f t="array" ref="AJ417">IFERROR(INDEX(CurrentYearGPA!C:C,MATCH(D417,CurrentYearGPA!B:B,0)),"")</f>
        <v>2.67</v>
      </c>
      <c r="AK417" s="23" t="str">
        <f t="shared" si="7"/>
        <v>No</v>
      </c>
    </row>
    <row r="418" spans="1:37" x14ac:dyDescent="0.2">
      <c r="A418" s="1" t="s">
        <v>62</v>
      </c>
      <c r="B418" s="1" t="s">
        <v>63</v>
      </c>
      <c r="C418" s="1">
        <v>12933</v>
      </c>
      <c r="D418" s="1">
        <v>5608680827</v>
      </c>
      <c r="E418" s="1" t="s">
        <v>489</v>
      </c>
      <c r="F418" s="12">
        <v>39146</v>
      </c>
      <c r="G418" s="13">
        <v>7</v>
      </c>
      <c r="H418" s="1">
        <v>2</v>
      </c>
      <c r="I418" s="14" t="str">
        <f t="array" ref="I418">INDEX('Language Codes'!B:B,MATCH(H418,'Language Codes'!A:A,0))</f>
        <v>Vietnamese</v>
      </c>
      <c r="J418" s="14" t="s">
        <v>78</v>
      </c>
      <c r="K418" s="15">
        <f t="array" ref="K418">IFERROR(INDEX('18-19 ELPAC Data'!C:C,MATCH(D418,'18-19 ELPAC Data'!B:B,0)),"")</f>
        <v>1</v>
      </c>
      <c r="L418" s="16" t="str">
        <f t="shared" si="8"/>
        <v>Spring 2019</v>
      </c>
      <c r="M418" s="16">
        <f t="array" ref="M418">IFERROR(INDEX('18-19 ELPAC Data'!N:N,MATCH(D418,'18-19 ELPAC Data'!B:B,0)),"")</f>
        <v>1</v>
      </c>
      <c r="N418" s="16">
        <f t="array" ref="N418">IFERROR(INDEX('18-19 ELPAC Data'!Q:Q,MATCH(D418,'18-19 ELPAC Data'!B:B,0)),"")</f>
        <v>1</v>
      </c>
      <c r="O418" s="16">
        <f t="array" ref="O418">IFERROR(INDEX('18-19 ELPAC Data'!F:F,MATCH(D418,'18-19 ELPAC Data'!B:B,0)),"")</f>
        <v>1</v>
      </c>
      <c r="P418" s="16">
        <f t="array" ref="P418">IFERROR(INDEX('18-19 ELPAC Data'!H:H,MATCH(D418,'18-19 ELPAC Data'!B:B,0)),"")</f>
        <v>1</v>
      </c>
      <c r="Q418" s="16">
        <f t="array" ref="Q418">IFERROR(INDEX('18-19 ELPAC Data'!J:J,MATCH(D418,'18-19 ELPAC Data'!B:B,0)),"")</f>
        <v>1</v>
      </c>
      <c r="R418" s="16">
        <f t="array" ref="R418">IFERROR(INDEX('18-19 ELPAC Data'!L:L,MATCH(D418,'18-19 ELPAC Data'!B:B,0)),"")</f>
        <v>1</v>
      </c>
      <c r="S418" s="16" t="s">
        <v>65</v>
      </c>
      <c r="T418" s="17" t="str">
        <f t="shared" si="0"/>
        <v>Fall 20-21</v>
      </c>
      <c r="U418" s="24">
        <v>179</v>
      </c>
      <c r="V418" s="19" t="str">
        <f t="shared" si="1"/>
        <v>No</v>
      </c>
      <c r="W418" s="19" t="str">
        <f t="shared" si="2"/>
        <v>No</v>
      </c>
      <c r="X418" s="20" t="str">
        <f t="shared" si="3"/>
        <v>No</v>
      </c>
      <c r="Y418" s="21" t="str">
        <f t="array" ref="Y418">IF(OR(ISBLANK(Z418),Z418="N/A"),"",INDEX('ICA 20-21 ELA'!D:D,MATCH(D418,'ICA 20-21 ELA'!A:A,0)))</f>
        <v/>
      </c>
      <c r="Z418" s="21" t="s">
        <v>66</v>
      </c>
      <c r="AA418" s="21" t="s">
        <v>66</v>
      </c>
      <c r="AB418" s="16" t="str">
        <f t="shared" si="4"/>
        <v>No</v>
      </c>
      <c r="AC418" s="22" t="str">
        <f t="shared" si="5"/>
        <v>No</v>
      </c>
      <c r="AD418" s="19" t="str">
        <f t="array" ref="AD418">IF(ISBLANK(AE418),"",INDEX(WPAData!F:F,MATCH(C418,WPAData!A:A,0)))</f>
        <v/>
      </c>
      <c r="AE418" s="19"/>
      <c r="AF418" s="19" t="str">
        <f t="shared" si="6"/>
        <v>No</v>
      </c>
      <c r="AG418" s="15" t="str">
        <f t="array" ref="AG418">IFERROR(INDEX(LastEngGrade!G:G,MATCH(D418,LastEngGrade!A:A,0)),"")</f>
        <v>B-</v>
      </c>
      <c r="AH418" s="16" t="str">
        <f t="array" ref="AH418">IFERROR(INDEX(LastEngGrade!C:C,MATCH(D418,LastEngGrade!A:A,0)),"")</f>
        <v>Humanities 7</v>
      </c>
      <c r="AI418" s="22" t="str">
        <f t="array" ref="AI418">IFERROR(INDEX(LastEngGrade!F:F,MATCH(D418,LastEngGrade!A:A,0)),"")</f>
        <v>Q1</v>
      </c>
      <c r="AJ418" s="23">
        <f t="array" ref="AJ418">IFERROR(INDEX(CurrentYearGPA!C:C,MATCH(D418,CurrentYearGPA!B:B,0)),"")</f>
        <v>3</v>
      </c>
      <c r="AK418" s="23" t="str">
        <f t="shared" si="7"/>
        <v>No</v>
      </c>
    </row>
    <row r="419" spans="1:37" x14ac:dyDescent="0.2">
      <c r="A419" s="1" t="s">
        <v>62</v>
      </c>
      <c r="B419" s="1" t="s">
        <v>63</v>
      </c>
      <c r="C419" s="1">
        <v>12947</v>
      </c>
      <c r="D419" s="1">
        <v>3367294200</v>
      </c>
      <c r="E419" s="1" t="s">
        <v>490</v>
      </c>
      <c r="F419" s="12">
        <v>39497</v>
      </c>
      <c r="G419" s="13">
        <v>7</v>
      </c>
      <c r="H419" s="1">
        <v>2</v>
      </c>
      <c r="I419" s="14" t="str">
        <f t="array" ref="I419">INDEX('Language Codes'!B:B,MATCH(H419,'Language Codes'!A:A,0))</f>
        <v>Vietnamese</v>
      </c>
      <c r="J419" s="14" t="s">
        <v>78</v>
      </c>
      <c r="K419" s="15">
        <f t="array" ref="K419">IFERROR(INDEX('18-19 ELPAC Data'!C:C,MATCH(D419,'18-19 ELPAC Data'!B:B,0)),"")</f>
        <v>2</v>
      </c>
      <c r="L419" s="16" t="str">
        <f t="shared" si="8"/>
        <v>Spring 2019</v>
      </c>
      <c r="M419" s="16">
        <f t="array" ref="M419">IFERROR(INDEX('18-19 ELPAC Data'!N:N,MATCH(D419,'18-19 ELPAC Data'!B:B,0)),"")</f>
        <v>3</v>
      </c>
      <c r="N419" s="16">
        <f t="array" ref="N419">IFERROR(INDEX('18-19 ELPAC Data'!Q:Q,MATCH(D419,'18-19 ELPAC Data'!B:B,0)),"")</f>
        <v>1</v>
      </c>
      <c r="O419" s="16">
        <f t="array" ref="O419">IFERROR(INDEX('18-19 ELPAC Data'!F:F,MATCH(D419,'18-19 ELPAC Data'!B:B,0)),"")</f>
        <v>2</v>
      </c>
      <c r="P419" s="16">
        <f t="array" ref="P419">IFERROR(INDEX('18-19 ELPAC Data'!H:H,MATCH(D419,'18-19 ELPAC Data'!B:B,0)),"")</f>
        <v>2</v>
      </c>
      <c r="Q419" s="16">
        <f t="array" ref="Q419">IFERROR(INDEX('18-19 ELPAC Data'!J:J,MATCH(D419,'18-19 ELPAC Data'!B:B,0)),"")</f>
        <v>1</v>
      </c>
      <c r="R419" s="16">
        <f t="array" ref="R419">IFERROR(INDEX('18-19 ELPAC Data'!L:L,MATCH(D419,'18-19 ELPAC Data'!B:B,0)),"")</f>
        <v>1</v>
      </c>
      <c r="S419" s="16" t="s">
        <v>65</v>
      </c>
      <c r="T419" s="17" t="str">
        <f t="shared" si="0"/>
        <v>Fall 20-21</v>
      </c>
      <c r="U419" s="24">
        <v>189</v>
      </c>
      <c r="V419" s="19" t="str">
        <f t="shared" si="1"/>
        <v>No</v>
      </c>
      <c r="W419" s="19" t="str">
        <f t="shared" si="2"/>
        <v>No</v>
      </c>
      <c r="X419" s="20" t="str">
        <f t="shared" si="3"/>
        <v>No</v>
      </c>
      <c r="Y419" s="21" t="str">
        <f t="array" ref="Y419">IF(OR(ISBLANK(Z419),Z419="N/A"),"",INDEX('ICA 20-21 ELA'!D:D,MATCH(D419,'ICA 20-21 ELA'!A:A,0)))</f>
        <v/>
      </c>
      <c r="Z419" s="21" t="s">
        <v>66</v>
      </c>
      <c r="AA419" s="21" t="s">
        <v>66</v>
      </c>
      <c r="AB419" s="16" t="str">
        <f t="shared" si="4"/>
        <v>No</v>
      </c>
      <c r="AC419" s="22" t="str">
        <f t="shared" si="5"/>
        <v>No</v>
      </c>
      <c r="AD419" s="19" t="str">
        <f t="array" ref="AD419">IF(ISBLANK(AE419),"",INDEX(WPAData!F:F,MATCH(C419,WPAData!A:A,0)))</f>
        <v/>
      </c>
      <c r="AE419" s="19"/>
      <c r="AF419" s="19" t="str">
        <f t="shared" si="6"/>
        <v>No</v>
      </c>
      <c r="AG419" s="15" t="str">
        <f t="array" ref="AG419">IFERROR(INDEX(LastEngGrade!G:G,MATCH(D419,LastEngGrade!A:A,0)),"")</f>
        <v>B+</v>
      </c>
      <c r="AH419" s="16" t="str">
        <f t="array" ref="AH419">IFERROR(INDEX(LastEngGrade!C:C,MATCH(D419,LastEngGrade!A:A,0)),"")</f>
        <v>Humanities 7</v>
      </c>
      <c r="AI419" s="22" t="str">
        <f t="array" ref="AI419">IFERROR(INDEX(LastEngGrade!F:F,MATCH(D419,LastEngGrade!A:A,0)),"")</f>
        <v>Q1</v>
      </c>
      <c r="AJ419" s="23">
        <f t="array" ref="AJ419">IFERROR(INDEX(CurrentYearGPA!C:C,MATCH(D419,CurrentYearGPA!B:B,0)),"")</f>
        <v>3.67</v>
      </c>
      <c r="AK419" s="23" t="str">
        <f t="shared" si="7"/>
        <v>No</v>
      </c>
    </row>
    <row r="420" spans="1:37" x14ac:dyDescent="0.2">
      <c r="A420" s="1" t="s">
        <v>75</v>
      </c>
      <c r="B420" s="1" t="s">
        <v>76</v>
      </c>
      <c r="C420" s="1">
        <v>14128</v>
      </c>
      <c r="D420" s="1">
        <v>2551576432</v>
      </c>
      <c r="E420" s="1" t="s">
        <v>491</v>
      </c>
      <c r="F420" s="27">
        <v>39792</v>
      </c>
      <c r="G420" s="13">
        <v>6</v>
      </c>
      <c r="H420" s="1">
        <v>0</v>
      </c>
      <c r="I420" s="14" t="str">
        <f t="array" ref="I420">INDEX('Language Codes'!B:B,MATCH(H420,'Language Codes'!A:A,0))</f>
        <v>English</v>
      </c>
      <c r="J420" s="14" t="s">
        <v>78</v>
      </c>
      <c r="K420" s="15" t="str">
        <f t="array" ref="K420">IFERROR(INDEX('18-19 ELPAC Data'!C:C,MATCH(D420,'18-19 ELPAC Data'!B:B,0)),"")</f>
        <v/>
      </c>
      <c r="L420" s="16" t="str">
        <f t="shared" si="8"/>
        <v/>
      </c>
      <c r="M420" s="16">
        <f t="array" ref="M420">IFERROR(INDEX('18-19 ELPAC Data'!N:N,MATCH(D420,'18-19 ELPAC Data'!B:B,0)),"")</f>
        <v>0</v>
      </c>
      <c r="N420" s="16">
        <f t="array" ref="N420">IFERROR(INDEX('18-19 ELPAC Data'!Q:Q,MATCH(D420,'18-19 ELPAC Data'!B:B,0)),"")</f>
        <v>0</v>
      </c>
      <c r="O420" s="16" t="str">
        <f t="array" ref="O420">IFERROR(INDEX('18-19 ELPAC Data'!F:F,MATCH(D420,'18-19 ELPAC Data'!B:B,0)),"")</f>
        <v/>
      </c>
      <c r="P420" s="16" t="str">
        <f t="array" ref="P420">IFERROR(INDEX('18-19 ELPAC Data'!H:H,MATCH(D420,'18-19 ELPAC Data'!B:B,0)),"")</f>
        <v/>
      </c>
      <c r="Q420" s="16" t="str">
        <f t="array" ref="Q420">IFERROR(INDEX('18-19 ELPAC Data'!J:J,MATCH(D420,'18-19 ELPAC Data'!B:B,0)),"")</f>
        <v/>
      </c>
      <c r="R420" s="16" t="str">
        <f t="array" ref="R420">IFERROR(INDEX('18-19 ELPAC Data'!L:L,MATCH(D420,'18-19 ELPAC Data'!B:B,0)),"")</f>
        <v/>
      </c>
      <c r="S420" s="16" t="s">
        <v>65</v>
      </c>
      <c r="T420" s="17" t="str">
        <f t="shared" si="0"/>
        <v>Fall 20-21</v>
      </c>
      <c r="U420" s="24">
        <v>194</v>
      </c>
      <c r="V420" s="19" t="str">
        <f t="shared" si="1"/>
        <v>No</v>
      </c>
      <c r="W420" s="19" t="str">
        <f t="shared" si="2"/>
        <v>No</v>
      </c>
      <c r="X420" s="20" t="str">
        <f t="shared" si="3"/>
        <v>No</v>
      </c>
      <c r="Y420" s="21" t="str">
        <f t="array" ref="Y420">IF(OR(ISBLANK(Z420),Z420="N/A"),"",INDEX('ICA 20-21 ELA'!D:D,MATCH(D420,'ICA 20-21 ELA'!A:A,0)))</f>
        <v/>
      </c>
      <c r="Z420" s="21" t="s">
        <v>66</v>
      </c>
      <c r="AA420" s="21" t="s">
        <v>66</v>
      </c>
      <c r="AB420" s="16" t="str">
        <f t="shared" si="4"/>
        <v>No</v>
      </c>
      <c r="AC420" s="22" t="str">
        <f t="shared" si="5"/>
        <v>No</v>
      </c>
      <c r="AD420" s="19" t="str">
        <f t="array" ref="AD420">IF(ISBLANK(AE420),"",INDEX(WPAData!F:F,MATCH(C420,WPAData!A:A,0)))</f>
        <v/>
      </c>
      <c r="AE420" s="19"/>
      <c r="AF420" s="19" t="str">
        <f t="shared" si="6"/>
        <v>No</v>
      </c>
      <c r="AG420" s="15" t="str">
        <f t="array" ref="AG420">IFERROR(INDEX(LastEngGrade!G:G,MATCH(D420,LastEngGrade!A:A,0)),"")</f>
        <v>A+</v>
      </c>
      <c r="AH420" s="16" t="str">
        <f t="array" ref="AH420">IFERROR(INDEX(LastEngGrade!C:C,MATCH(D420,LastEngGrade!A:A,0)),"")</f>
        <v>Humanities 6</v>
      </c>
      <c r="AI420" s="22" t="str">
        <f t="array" ref="AI420">IFERROR(INDEX(LastEngGrade!F:F,MATCH(D420,LastEngGrade!A:A,0)),"")</f>
        <v>Q1</v>
      </c>
      <c r="AJ420" s="23">
        <f t="array" ref="AJ420">IFERROR(INDEX(CurrentYearGPA!C:C,MATCH(D420,CurrentYearGPA!B:B,0)),"")</f>
        <v>4</v>
      </c>
      <c r="AK420" s="23" t="str">
        <f t="shared" si="7"/>
        <v>No</v>
      </c>
    </row>
    <row r="421" spans="1:37" x14ac:dyDescent="0.2">
      <c r="A421" s="1" t="s">
        <v>71</v>
      </c>
      <c r="B421" s="1" t="s">
        <v>72</v>
      </c>
      <c r="C421" s="1">
        <v>93000088</v>
      </c>
      <c r="D421" s="1">
        <v>2007418656</v>
      </c>
      <c r="E421" s="1" t="s">
        <v>492</v>
      </c>
      <c r="F421" s="12">
        <v>38011</v>
      </c>
      <c r="G421" s="13">
        <v>11</v>
      </c>
      <c r="H421" s="1">
        <v>2</v>
      </c>
      <c r="I421" s="14" t="str">
        <f t="array" ref="I421">INDEX('Language Codes'!B:B,MATCH(H421,'Language Codes'!A:A,0))</f>
        <v>Vietnamese</v>
      </c>
      <c r="J421" s="14" t="s">
        <v>65</v>
      </c>
      <c r="K421" s="15">
        <f t="array" ref="K421">IFERROR(INDEX('18-19 ELPAC Data'!C:C,MATCH(D421,'18-19 ELPAC Data'!B:B,0)),"")</f>
        <v>2</v>
      </c>
      <c r="L421" s="16" t="str">
        <f t="shared" si="8"/>
        <v>Spring 2019</v>
      </c>
      <c r="M421" s="16">
        <f t="array" ref="M421">IFERROR(INDEX('18-19 ELPAC Data'!N:N,MATCH(D421,'18-19 ELPAC Data'!B:B,0)),"")</f>
        <v>2</v>
      </c>
      <c r="N421" s="16">
        <f t="array" ref="N421">IFERROR(INDEX('18-19 ELPAC Data'!Q:Q,MATCH(D421,'18-19 ELPAC Data'!B:B,0)),"")</f>
        <v>2</v>
      </c>
      <c r="O421" s="16">
        <f t="array" ref="O421">IFERROR(INDEX('18-19 ELPAC Data'!F:F,MATCH(D421,'18-19 ELPAC Data'!B:B,0)),"")</f>
        <v>1</v>
      </c>
      <c r="P421" s="16">
        <f t="array" ref="P421">IFERROR(INDEX('18-19 ELPAC Data'!H:H,MATCH(D421,'18-19 ELPAC Data'!B:B,0)),"")</f>
        <v>2</v>
      </c>
      <c r="Q421" s="16">
        <f t="array" ref="Q421">IFERROR(INDEX('18-19 ELPAC Data'!J:J,MATCH(D421,'18-19 ELPAC Data'!B:B,0)),"")</f>
        <v>2</v>
      </c>
      <c r="R421" s="16">
        <f t="array" ref="R421">IFERROR(INDEX('18-19 ELPAC Data'!L:L,MATCH(D421,'18-19 ELPAC Data'!B:B,0)),"")</f>
        <v>2</v>
      </c>
      <c r="S421" s="16" t="s">
        <v>65</v>
      </c>
      <c r="T421" s="17" t="str">
        <f t="shared" si="0"/>
        <v/>
      </c>
      <c r="U421" s="24" t="s">
        <v>66</v>
      </c>
      <c r="V421" s="19" t="str">
        <f t="shared" si="1"/>
        <v>No</v>
      </c>
      <c r="W421" s="19" t="str">
        <f t="shared" si="2"/>
        <v>No</v>
      </c>
      <c r="X421" s="20" t="str">
        <f t="shared" si="3"/>
        <v>No</v>
      </c>
      <c r="Y421" s="25">
        <f t="array" ref="Y421">IF(OR(ISBLANK(Z421),Z421="N/A"),"",INDEX('ICA 20-21 ELA'!D:D,MATCH(D421,'ICA 20-21 ELA'!A:A,0)))</f>
        <v>44084</v>
      </c>
      <c r="Z421" s="21">
        <v>2520</v>
      </c>
      <c r="AA421" s="21">
        <v>-57</v>
      </c>
      <c r="AB421" s="16" t="str">
        <f t="shared" si="4"/>
        <v>No</v>
      </c>
      <c r="AC421" s="22" t="str">
        <f t="shared" si="5"/>
        <v>No</v>
      </c>
      <c r="AD421" s="26">
        <f t="array" ref="AD421">IF(ISBLANK(AE421),"",INDEX(WPAData!F:F,MATCH(C421,WPAData!A:A,0)))</f>
        <v>44119</v>
      </c>
      <c r="AE421" s="24">
        <v>1</v>
      </c>
      <c r="AF421" s="19" t="str">
        <f t="shared" si="6"/>
        <v>No</v>
      </c>
      <c r="AG421" s="15" t="str">
        <f t="array" ref="AG421">IFERROR(INDEX(LastEngGrade!G:G,MATCH(D421,LastEngGrade!A:A,0)),"")</f>
        <v>B+</v>
      </c>
      <c r="AH421" s="16" t="str">
        <f t="array" ref="AH421">IFERROR(INDEX(LastEngGrade!C:C,MATCH(D421,LastEngGrade!A:A,0)),"")</f>
        <v>English III</v>
      </c>
      <c r="AI421" s="22" t="str">
        <f t="array" ref="AI421">IFERROR(INDEX(LastEngGrade!F:F,MATCH(D421,LastEngGrade!A:A,0)),"")</f>
        <v>Q1</v>
      </c>
      <c r="AJ421" s="23">
        <f t="array" ref="AJ421">IFERROR(INDEX(CurrentYearGPA!C:C,MATCH(D421,CurrentYearGPA!B:B,0)),"")</f>
        <v>3.88</v>
      </c>
      <c r="AK421" s="23" t="str">
        <f t="shared" si="7"/>
        <v>No</v>
      </c>
    </row>
    <row r="422" spans="1:37" x14ac:dyDescent="0.2">
      <c r="A422" s="1" t="s">
        <v>68</v>
      </c>
      <c r="B422" s="1" t="s">
        <v>69</v>
      </c>
      <c r="C422" s="1">
        <v>13309</v>
      </c>
      <c r="D422" s="1">
        <v>2362728227</v>
      </c>
      <c r="E422" s="1" t="s">
        <v>493</v>
      </c>
      <c r="F422" s="12">
        <v>37866</v>
      </c>
      <c r="G422" s="13">
        <v>12</v>
      </c>
      <c r="H422" s="1">
        <v>2</v>
      </c>
      <c r="I422" s="14" t="str">
        <f t="array" ref="I422">INDEX('Language Codes'!B:B,MATCH(H422,'Language Codes'!A:A,0))</f>
        <v>Vietnamese</v>
      </c>
      <c r="J422" s="14" t="s">
        <v>65</v>
      </c>
      <c r="K422" s="15">
        <f t="array" ref="K422">IFERROR(INDEX('18-19 ELPAC Data'!C:C,MATCH(D422,'18-19 ELPAC Data'!B:B,0)),"")</f>
        <v>3</v>
      </c>
      <c r="L422" s="16" t="str">
        <f t="shared" si="8"/>
        <v>Spring 2019</v>
      </c>
      <c r="M422" s="16">
        <f t="array" ref="M422">IFERROR(INDEX('18-19 ELPAC Data'!N:N,MATCH(D422,'18-19 ELPAC Data'!B:B,0)),"")</f>
        <v>3</v>
      </c>
      <c r="N422" s="16">
        <f t="array" ref="N422">IFERROR(INDEX('18-19 ELPAC Data'!Q:Q,MATCH(D422,'18-19 ELPAC Data'!B:B,0)),"")</f>
        <v>2</v>
      </c>
      <c r="O422" s="16">
        <f t="array" ref="O422">IFERROR(INDEX('18-19 ELPAC Data'!F:F,MATCH(D422,'18-19 ELPAC Data'!B:B,0)),"")</f>
        <v>2</v>
      </c>
      <c r="P422" s="16">
        <f t="array" ref="P422">IFERROR(INDEX('18-19 ELPAC Data'!H:H,MATCH(D422,'18-19 ELPAC Data'!B:B,0)),"")</f>
        <v>3</v>
      </c>
      <c r="Q422" s="16">
        <f t="array" ref="Q422">IFERROR(INDEX('18-19 ELPAC Data'!J:J,MATCH(D422,'18-19 ELPAC Data'!B:B,0)),"")</f>
        <v>2</v>
      </c>
      <c r="R422" s="16">
        <f t="array" ref="R422">IFERROR(INDEX('18-19 ELPAC Data'!L:L,MATCH(D422,'18-19 ELPAC Data'!B:B,0)),"")</f>
        <v>2</v>
      </c>
      <c r="S422" s="16" t="s">
        <v>65</v>
      </c>
      <c r="T422" s="17" t="str">
        <f t="shared" si="0"/>
        <v/>
      </c>
      <c r="U422" s="24" t="s">
        <v>66</v>
      </c>
      <c r="V422" s="19" t="str">
        <f t="shared" si="1"/>
        <v>No</v>
      </c>
      <c r="W422" s="19" t="str">
        <f t="shared" si="2"/>
        <v>No</v>
      </c>
      <c r="X422" s="20" t="str">
        <f t="shared" si="3"/>
        <v>No</v>
      </c>
      <c r="Y422" s="21" t="str">
        <f t="array" ref="Y422">IF(OR(ISBLANK(Z422),Z422="N/A"),"",INDEX('ICA 20-21 ELA'!D:D,MATCH(D422,'ICA 20-21 ELA'!A:A,0)))</f>
        <v/>
      </c>
      <c r="Z422" s="16"/>
      <c r="AA422" s="16"/>
      <c r="AB422" s="16" t="str">
        <f t="shared" si="4"/>
        <v>No</v>
      </c>
      <c r="AC422" s="22" t="str">
        <f t="shared" si="5"/>
        <v>No</v>
      </c>
      <c r="AD422" s="26">
        <f t="array" ref="AD422">IF(ISBLANK(AE422),"",INDEX(WPAData!F:F,MATCH(C422,WPAData!A:A,0)))</f>
        <v>44127</v>
      </c>
      <c r="AE422" s="24">
        <v>4</v>
      </c>
      <c r="AF422" s="19" t="str">
        <f t="shared" si="6"/>
        <v>No</v>
      </c>
      <c r="AG422" s="15" t="str">
        <f t="array" ref="AG422">IFERROR(INDEX(LastEngGrade!G:G,MATCH(D422,LastEngGrade!A:A,0)),"")</f>
        <v>B+</v>
      </c>
      <c r="AH422" s="16" t="str">
        <f t="array" ref="AH422">IFERROR(INDEX(LastEngGrade!C:C,MATCH(D422,LastEngGrade!A:A,0)),"")</f>
        <v>English IV ERWC</v>
      </c>
      <c r="AI422" s="22" t="str">
        <f t="array" ref="AI422">IFERROR(INDEX(LastEngGrade!F:F,MATCH(D422,LastEngGrade!A:A,0)),"")</f>
        <v>P1</v>
      </c>
      <c r="AJ422" s="23">
        <f t="array" ref="AJ422">IFERROR(INDEX(CurrentYearGPA!C:C,MATCH(D422,CurrentYearGPA!B:B,0)),"")</f>
        <v>3.4</v>
      </c>
      <c r="AK422" s="23" t="str">
        <f t="shared" si="7"/>
        <v>No</v>
      </c>
    </row>
    <row r="423" spans="1:37" x14ac:dyDescent="0.2">
      <c r="A423" s="1" t="s">
        <v>68</v>
      </c>
      <c r="B423" s="1" t="s">
        <v>69</v>
      </c>
      <c r="C423" s="1">
        <v>90428</v>
      </c>
      <c r="D423" s="1">
        <v>3397739286</v>
      </c>
      <c r="E423" s="1" t="s">
        <v>494</v>
      </c>
      <c r="F423" s="12">
        <v>38660</v>
      </c>
      <c r="G423" s="13">
        <v>10</v>
      </c>
      <c r="H423" s="1">
        <v>1</v>
      </c>
      <c r="I423" s="14" t="str">
        <f t="array" ref="I423">INDEX('Language Codes'!B:B,MATCH(H423,'Language Codes'!A:A,0))</f>
        <v>Spanish</v>
      </c>
      <c r="J423" s="14" t="s">
        <v>65</v>
      </c>
      <c r="K423" s="15">
        <f t="array" ref="K423">IFERROR(INDEX('18-19 ELPAC Data'!C:C,MATCH(D423,'18-19 ELPAC Data'!B:B,0)),"")</f>
        <v>3</v>
      </c>
      <c r="L423" s="16" t="str">
        <f t="shared" si="8"/>
        <v>Spring 2019</v>
      </c>
      <c r="M423" s="16">
        <f t="array" ref="M423">IFERROR(INDEX('18-19 ELPAC Data'!N:N,MATCH(D423,'18-19 ELPAC Data'!B:B,0)),"")</f>
        <v>3</v>
      </c>
      <c r="N423" s="16">
        <f t="array" ref="N423">IFERROR(INDEX('18-19 ELPAC Data'!Q:Q,MATCH(D423,'18-19 ELPAC Data'!B:B,0)),"")</f>
        <v>2</v>
      </c>
      <c r="O423" s="16">
        <f t="array" ref="O423">IFERROR(INDEX('18-19 ELPAC Data'!F:F,MATCH(D423,'18-19 ELPAC Data'!B:B,0)),"")</f>
        <v>2</v>
      </c>
      <c r="P423" s="16">
        <f t="array" ref="P423">IFERROR(INDEX('18-19 ELPAC Data'!H:H,MATCH(D423,'18-19 ELPAC Data'!B:B,0)),"")</f>
        <v>2</v>
      </c>
      <c r="Q423" s="16">
        <f t="array" ref="Q423">IFERROR(INDEX('18-19 ELPAC Data'!J:J,MATCH(D423,'18-19 ELPAC Data'!B:B,0)),"")</f>
        <v>3</v>
      </c>
      <c r="R423" s="16">
        <f t="array" ref="R423">IFERROR(INDEX('18-19 ELPAC Data'!L:L,MATCH(D423,'18-19 ELPAC Data'!B:B,0)),"")</f>
        <v>2</v>
      </c>
      <c r="S423" s="16" t="s">
        <v>65</v>
      </c>
      <c r="T423" s="17" t="str">
        <f t="shared" si="0"/>
        <v/>
      </c>
      <c r="U423" s="24" t="s">
        <v>66</v>
      </c>
      <c r="V423" s="19" t="str">
        <f t="shared" si="1"/>
        <v>No</v>
      </c>
      <c r="W423" s="19" t="str">
        <f t="shared" si="2"/>
        <v>No</v>
      </c>
      <c r="X423" s="20" t="str">
        <f t="shared" si="3"/>
        <v>No</v>
      </c>
      <c r="Y423" s="21" t="str">
        <f t="array" ref="Y423">IF(OR(ISBLANK(Z423),Z423="N/A"),"",INDEX('ICA 20-21 ELA'!D:D,MATCH(D423,'ICA 20-21 ELA'!A:A,0)))</f>
        <v/>
      </c>
      <c r="Z423" s="16"/>
      <c r="AA423" s="16"/>
      <c r="AB423" s="16" t="str">
        <f t="shared" si="4"/>
        <v>No</v>
      </c>
      <c r="AC423" s="22" t="str">
        <f t="shared" si="5"/>
        <v>No</v>
      </c>
      <c r="AD423" s="26">
        <f t="array" ref="AD423">IF(ISBLANK(AE423),"",INDEX(WPAData!F:F,MATCH(C423,WPAData!A:A,0)))</f>
        <v>44132</v>
      </c>
      <c r="AE423" s="24">
        <v>1</v>
      </c>
      <c r="AF423" s="19" t="str">
        <f t="shared" si="6"/>
        <v>No</v>
      </c>
      <c r="AG423" s="15" t="str">
        <f t="array" ref="AG423">IFERROR(INDEX(LastEngGrade!G:G,MATCH(D423,LastEngGrade!A:A,0)),"")</f>
        <v>F+</v>
      </c>
      <c r="AH423" s="16" t="str">
        <f t="array" ref="AH423">IFERROR(INDEX(LastEngGrade!C:C,MATCH(D423,LastEngGrade!A:A,0)),"")</f>
        <v>English II</v>
      </c>
      <c r="AI423" s="22" t="str">
        <f t="array" ref="AI423">IFERROR(INDEX(LastEngGrade!F:F,MATCH(D423,LastEngGrade!A:A,0)),"")</f>
        <v>P1</v>
      </c>
      <c r="AJ423" s="23">
        <f t="array" ref="AJ423">IFERROR(INDEX(CurrentYearGPA!C:C,MATCH(D423,CurrentYearGPA!B:B,0)),"")</f>
        <v>1.75</v>
      </c>
      <c r="AK423" s="23" t="str">
        <f t="shared" si="7"/>
        <v>No</v>
      </c>
    </row>
    <row r="424" spans="1:37" x14ac:dyDescent="0.2">
      <c r="A424" s="1" t="s">
        <v>62</v>
      </c>
      <c r="B424" s="1" t="s">
        <v>63</v>
      </c>
      <c r="C424" s="1">
        <v>13837</v>
      </c>
      <c r="D424" s="1">
        <v>1007374230</v>
      </c>
      <c r="E424" s="1" t="s">
        <v>495</v>
      </c>
      <c r="F424" s="12">
        <v>39563</v>
      </c>
      <c r="G424" s="13">
        <v>7</v>
      </c>
      <c r="H424" s="1">
        <v>1</v>
      </c>
      <c r="I424" s="14" t="str">
        <f t="array" ref="I424">INDEX('Language Codes'!B:B,MATCH(H424,'Language Codes'!A:A,0))</f>
        <v>Spanish</v>
      </c>
      <c r="J424" s="14" t="s">
        <v>78</v>
      </c>
      <c r="K424" s="15">
        <f t="array" ref="K424">IFERROR(INDEX('18-19 ELPAC Data'!C:C,MATCH(D424,'18-19 ELPAC Data'!B:B,0)),"")</f>
        <v>1</v>
      </c>
      <c r="L424" s="16" t="str">
        <f t="shared" si="8"/>
        <v>Spring 2019</v>
      </c>
      <c r="M424" s="16">
        <f t="array" ref="M424">IFERROR(INDEX('18-19 ELPAC Data'!N:N,MATCH(D424,'18-19 ELPAC Data'!B:B,0)),"")</f>
        <v>1</v>
      </c>
      <c r="N424" s="16">
        <f t="array" ref="N424">IFERROR(INDEX('18-19 ELPAC Data'!Q:Q,MATCH(D424,'18-19 ELPAC Data'!B:B,0)),"")</f>
        <v>1</v>
      </c>
      <c r="O424" s="16">
        <f t="array" ref="O424">IFERROR(INDEX('18-19 ELPAC Data'!F:F,MATCH(D424,'18-19 ELPAC Data'!B:B,0)),"")</f>
        <v>1</v>
      </c>
      <c r="P424" s="16">
        <f t="array" ref="P424">IFERROR(INDEX('18-19 ELPAC Data'!H:H,MATCH(D424,'18-19 ELPAC Data'!B:B,0)),"")</f>
        <v>1</v>
      </c>
      <c r="Q424" s="16">
        <f t="array" ref="Q424">IFERROR(INDEX('18-19 ELPAC Data'!J:J,MATCH(D424,'18-19 ELPAC Data'!B:B,0)),"")</f>
        <v>1</v>
      </c>
      <c r="R424" s="16">
        <f t="array" ref="R424">IFERROR(INDEX('18-19 ELPAC Data'!L:L,MATCH(D424,'18-19 ELPAC Data'!B:B,0)),"")</f>
        <v>1</v>
      </c>
      <c r="S424" s="16" t="s">
        <v>65</v>
      </c>
      <c r="T424" s="17" t="str">
        <f t="shared" si="0"/>
        <v>Fall 20-21</v>
      </c>
      <c r="U424" s="24">
        <v>164</v>
      </c>
      <c r="V424" s="19" t="str">
        <f t="shared" si="1"/>
        <v>No</v>
      </c>
      <c r="W424" s="19" t="str">
        <f t="shared" si="2"/>
        <v>No</v>
      </c>
      <c r="X424" s="20" t="str">
        <f t="shared" si="3"/>
        <v>No</v>
      </c>
      <c r="Y424" s="21" t="str">
        <f t="array" ref="Y424">IF(OR(ISBLANK(Z424),Z424="N/A"),"",INDEX('ICA 20-21 ELA'!D:D,MATCH(D424,'ICA 20-21 ELA'!A:A,0)))</f>
        <v/>
      </c>
      <c r="Z424" s="21" t="s">
        <v>66</v>
      </c>
      <c r="AA424" s="21" t="s">
        <v>66</v>
      </c>
      <c r="AB424" s="16" t="str">
        <f t="shared" si="4"/>
        <v>No</v>
      </c>
      <c r="AC424" s="22" t="str">
        <f t="shared" si="5"/>
        <v>No</v>
      </c>
      <c r="AD424" s="19" t="str">
        <f t="array" ref="AD424">IF(ISBLANK(AE424),"",INDEX(WPAData!F:F,MATCH(C424,WPAData!A:A,0)))</f>
        <v/>
      </c>
      <c r="AE424" s="19"/>
      <c r="AF424" s="19" t="str">
        <f t="shared" si="6"/>
        <v>No</v>
      </c>
      <c r="AG424" s="15" t="str">
        <f t="array" ref="AG424">IFERROR(INDEX(LastEngGrade!G:G,MATCH(D424,LastEngGrade!A:A,0)),"")</f>
        <v>B-</v>
      </c>
      <c r="AH424" s="16" t="str">
        <f t="array" ref="AH424">IFERROR(INDEX(LastEngGrade!C:C,MATCH(D424,LastEngGrade!A:A,0)),"")</f>
        <v>Humanities 7</v>
      </c>
      <c r="AI424" s="22" t="str">
        <f t="array" ref="AI424">IFERROR(INDEX(LastEngGrade!F:F,MATCH(D424,LastEngGrade!A:A,0)),"")</f>
        <v>Q1</v>
      </c>
      <c r="AJ424" s="23">
        <f t="array" ref="AJ424">IFERROR(INDEX(CurrentYearGPA!C:C,MATCH(D424,CurrentYearGPA!B:B,0)),"")</f>
        <v>3</v>
      </c>
      <c r="AK424" s="23" t="str">
        <f t="shared" si="7"/>
        <v>No</v>
      </c>
    </row>
    <row r="425" spans="1:37" x14ac:dyDescent="0.2">
      <c r="A425" s="1" t="s">
        <v>71</v>
      </c>
      <c r="B425" s="1" t="s">
        <v>72</v>
      </c>
      <c r="C425" s="1">
        <v>1327</v>
      </c>
      <c r="D425" s="1">
        <v>5186758342</v>
      </c>
      <c r="E425" s="1" t="s">
        <v>496</v>
      </c>
      <c r="F425" s="12">
        <v>37896</v>
      </c>
      <c r="G425" s="13">
        <v>12</v>
      </c>
      <c r="H425" s="1">
        <v>1</v>
      </c>
      <c r="I425" s="14" t="str">
        <f t="array" ref="I425">INDEX('Language Codes'!B:B,MATCH(H425,'Language Codes'!A:A,0))</f>
        <v>Spanish</v>
      </c>
      <c r="J425" s="14" t="s">
        <v>65</v>
      </c>
      <c r="K425" s="15">
        <f t="array" ref="K425">IFERROR(INDEX('18-19 ELPAC Data'!C:C,MATCH(D425,'18-19 ELPAC Data'!B:B,0)),"")</f>
        <v>3</v>
      </c>
      <c r="L425" s="16" t="str">
        <f t="shared" si="8"/>
        <v>Spring 2019</v>
      </c>
      <c r="M425" s="16">
        <f t="array" ref="M425">IFERROR(INDEX('18-19 ELPAC Data'!N:N,MATCH(D425,'18-19 ELPAC Data'!B:B,0)),"")</f>
        <v>3</v>
      </c>
      <c r="N425" s="16">
        <f t="array" ref="N425">IFERROR(INDEX('18-19 ELPAC Data'!Q:Q,MATCH(D425,'18-19 ELPAC Data'!B:B,0)),"")</f>
        <v>2</v>
      </c>
      <c r="O425" s="16">
        <f t="array" ref="O425">IFERROR(INDEX('18-19 ELPAC Data'!F:F,MATCH(D425,'18-19 ELPAC Data'!B:B,0)),"")</f>
        <v>2</v>
      </c>
      <c r="P425" s="16">
        <f t="array" ref="P425">IFERROR(INDEX('18-19 ELPAC Data'!H:H,MATCH(D425,'18-19 ELPAC Data'!B:B,0)),"")</f>
        <v>3</v>
      </c>
      <c r="Q425" s="16">
        <f t="array" ref="Q425">IFERROR(INDEX('18-19 ELPAC Data'!J:J,MATCH(D425,'18-19 ELPAC Data'!B:B,0)),"")</f>
        <v>2</v>
      </c>
      <c r="R425" s="16">
        <f t="array" ref="R425">IFERROR(INDEX('18-19 ELPAC Data'!L:L,MATCH(D425,'18-19 ELPAC Data'!B:B,0)),"")</f>
        <v>2</v>
      </c>
      <c r="S425" s="16" t="s">
        <v>65</v>
      </c>
      <c r="T425" s="17" t="str">
        <f t="shared" si="0"/>
        <v/>
      </c>
      <c r="U425" s="24" t="s">
        <v>66</v>
      </c>
      <c r="V425" s="19" t="str">
        <f t="shared" si="1"/>
        <v>No</v>
      </c>
      <c r="W425" s="19" t="str">
        <f t="shared" si="2"/>
        <v>No</v>
      </c>
      <c r="X425" s="20" t="str">
        <f t="shared" si="3"/>
        <v>No</v>
      </c>
      <c r="Y425" s="25">
        <f t="array" ref="Y425">IF(OR(ISBLANK(Z425),Z425="N/A"),"",INDEX('ICA 20-21 ELA'!D:D,MATCH(D425,'ICA 20-21 ELA'!A:A,0)))</f>
        <v>44084</v>
      </c>
      <c r="Z425" s="21">
        <v>2457</v>
      </c>
      <c r="AA425" s="21">
        <v>-126</v>
      </c>
      <c r="AB425" s="16" t="str">
        <f t="shared" si="4"/>
        <v>No</v>
      </c>
      <c r="AC425" s="22" t="str">
        <f t="shared" si="5"/>
        <v>No</v>
      </c>
      <c r="AD425" s="26">
        <f t="array" ref="AD425">IF(ISBLANK(AE425),"",INDEX(WPAData!F:F,MATCH(C425,WPAData!A:A,0)))</f>
        <v>44121</v>
      </c>
      <c r="AE425" s="24">
        <v>4</v>
      </c>
      <c r="AF425" s="19" t="str">
        <f t="shared" si="6"/>
        <v>No</v>
      </c>
      <c r="AG425" s="15" t="str">
        <f t="array" ref="AG425">IFERROR(INDEX(LastEngGrade!G:G,MATCH(D425,LastEngGrade!A:A,0)),"")</f>
        <v>B</v>
      </c>
      <c r="AH425" s="16" t="str">
        <f t="array" ref="AH425">IFERROR(INDEX(LastEngGrade!C:C,MATCH(D425,LastEngGrade!A:A,0)),"")</f>
        <v>English IV ERWC</v>
      </c>
      <c r="AI425" s="22" t="str">
        <f t="array" ref="AI425">IFERROR(INDEX(LastEngGrade!F:F,MATCH(D425,LastEngGrade!A:A,0)),"")</f>
        <v>Q1</v>
      </c>
      <c r="AJ425" s="23">
        <f t="array" ref="AJ425">IFERROR(INDEX(CurrentYearGPA!C:C,MATCH(D425,CurrentYearGPA!B:B,0)),"")</f>
        <v>2.9</v>
      </c>
      <c r="AK425" s="23" t="str">
        <f t="shared" si="7"/>
        <v>No</v>
      </c>
    </row>
    <row r="426" spans="1:37" x14ac:dyDescent="0.2">
      <c r="A426" s="1" t="s">
        <v>71</v>
      </c>
      <c r="B426" s="1" t="s">
        <v>72</v>
      </c>
      <c r="C426" s="1">
        <v>1332</v>
      </c>
      <c r="D426" s="1">
        <v>5175425992</v>
      </c>
      <c r="E426" s="1" t="s">
        <v>497</v>
      </c>
      <c r="F426" s="12">
        <v>37822</v>
      </c>
      <c r="G426" s="13">
        <v>12</v>
      </c>
      <c r="H426" s="1">
        <v>1</v>
      </c>
      <c r="I426" s="14" t="str">
        <f t="array" ref="I426">INDEX('Language Codes'!B:B,MATCH(H426,'Language Codes'!A:A,0))</f>
        <v>Spanish</v>
      </c>
      <c r="J426" s="14" t="s">
        <v>65</v>
      </c>
      <c r="K426" s="15">
        <f t="array" ref="K426">IFERROR(INDEX('18-19 ELPAC Data'!C:C,MATCH(D426,'18-19 ELPAC Data'!B:B,0)),"")</f>
        <v>4</v>
      </c>
      <c r="L426" s="16" t="str">
        <f t="shared" si="8"/>
        <v>Spring 2019</v>
      </c>
      <c r="M426" s="16">
        <f t="array" ref="M426">IFERROR(INDEX('18-19 ELPAC Data'!N:N,MATCH(D426,'18-19 ELPAC Data'!B:B,0)),"")</f>
        <v>4</v>
      </c>
      <c r="N426" s="16">
        <f t="array" ref="N426">IFERROR(INDEX('18-19 ELPAC Data'!Q:Q,MATCH(D426,'18-19 ELPAC Data'!B:B,0)),"")</f>
        <v>4</v>
      </c>
      <c r="O426" s="16">
        <f t="array" ref="O426">IFERROR(INDEX('18-19 ELPAC Data'!F:F,MATCH(D426,'18-19 ELPAC Data'!B:B,0)),"")</f>
        <v>2</v>
      </c>
      <c r="P426" s="16">
        <f t="array" ref="P426">IFERROR(INDEX('18-19 ELPAC Data'!H:H,MATCH(D426,'18-19 ELPAC Data'!B:B,0)),"")</f>
        <v>3</v>
      </c>
      <c r="Q426" s="16">
        <f t="array" ref="Q426">IFERROR(INDEX('18-19 ELPAC Data'!J:J,MATCH(D426,'18-19 ELPAC Data'!B:B,0)),"")</f>
        <v>3</v>
      </c>
      <c r="R426" s="16">
        <f t="array" ref="R426">IFERROR(INDEX('18-19 ELPAC Data'!L:L,MATCH(D426,'18-19 ELPAC Data'!B:B,0)),"")</f>
        <v>2</v>
      </c>
      <c r="S426" s="16" t="s">
        <v>65</v>
      </c>
      <c r="T426" s="17" t="str">
        <f t="shared" si="0"/>
        <v/>
      </c>
      <c r="U426" s="24" t="s">
        <v>66</v>
      </c>
      <c r="V426" s="19" t="str">
        <f t="shared" si="1"/>
        <v>No</v>
      </c>
      <c r="W426" s="19" t="str">
        <f t="shared" si="2"/>
        <v>No</v>
      </c>
      <c r="X426" s="20" t="str">
        <f t="shared" si="3"/>
        <v>No</v>
      </c>
      <c r="Y426" s="25">
        <f t="array" ref="Y426">IF(OR(ISBLANK(Z426),Z426="N/A"),"",INDEX('ICA 20-21 ELA'!D:D,MATCH(D426,'ICA 20-21 ELA'!A:A,0)))</f>
        <v>44097</v>
      </c>
      <c r="Z426" s="21">
        <v>2524</v>
      </c>
      <c r="AA426" s="21">
        <v>-59</v>
      </c>
      <c r="AB426" s="16" t="str">
        <f t="shared" si="4"/>
        <v>No</v>
      </c>
      <c r="AC426" s="22" t="str">
        <f t="shared" si="5"/>
        <v>No</v>
      </c>
      <c r="AD426" s="19" t="str">
        <f t="array" ref="AD426">IF(ISBLANK(AE426),"",INDEX(WPAData!F:F,MATCH(C426,WPAData!A:A,0)))</f>
        <v/>
      </c>
      <c r="AE426" s="19"/>
      <c r="AF426" s="19" t="str">
        <f t="shared" si="6"/>
        <v>No</v>
      </c>
      <c r="AG426" s="15" t="str">
        <f t="array" ref="AG426">IFERROR(INDEX(LastEngGrade!G:G,MATCH(D426,LastEngGrade!A:A,0)),"")</f>
        <v>C+</v>
      </c>
      <c r="AH426" s="16" t="str">
        <f t="array" ref="AH426">IFERROR(INDEX(LastEngGrade!C:C,MATCH(D426,LastEngGrade!A:A,0)),"")</f>
        <v>English IV ERWC</v>
      </c>
      <c r="AI426" s="22" t="str">
        <f t="array" ref="AI426">IFERROR(INDEX(LastEngGrade!F:F,MATCH(D426,LastEngGrade!A:A,0)),"")</f>
        <v>Q1</v>
      </c>
      <c r="AJ426" s="23">
        <f t="array" ref="AJ426">IFERROR(INDEX(CurrentYearGPA!C:C,MATCH(D426,CurrentYearGPA!B:B,0)),"")</f>
        <v>2.4</v>
      </c>
      <c r="AK426" s="23" t="str">
        <f t="shared" si="7"/>
        <v>No</v>
      </c>
    </row>
    <row r="427" spans="1:37" x14ac:dyDescent="0.2">
      <c r="A427" s="1" t="s">
        <v>62</v>
      </c>
      <c r="B427" s="1" t="s">
        <v>63</v>
      </c>
      <c r="C427" s="1">
        <v>14437</v>
      </c>
      <c r="D427" s="1">
        <v>1395112792</v>
      </c>
      <c r="E427" s="1" t="s">
        <v>498</v>
      </c>
      <c r="F427" s="27">
        <v>39774</v>
      </c>
      <c r="G427" s="13">
        <v>6</v>
      </c>
      <c r="H427" s="1">
        <v>1</v>
      </c>
      <c r="I427" s="14" t="str">
        <f t="array" ref="I427">INDEX('Language Codes'!B:B,MATCH(H427,'Language Codes'!A:A,0))</f>
        <v>Spanish</v>
      </c>
      <c r="J427" s="14" t="s">
        <v>78</v>
      </c>
      <c r="K427" s="15" t="str">
        <f t="array" ref="K427">IFERROR(INDEX('18-19 ELPAC Data'!C:C,MATCH(D427,'18-19 ELPAC Data'!B:B,0)),"")</f>
        <v/>
      </c>
      <c r="L427" s="16" t="str">
        <f t="shared" si="8"/>
        <v/>
      </c>
      <c r="M427" s="16">
        <f t="array" ref="M427">IFERROR(INDEX('18-19 ELPAC Data'!N:N,MATCH(D427,'18-19 ELPAC Data'!B:B,0)),"")</f>
        <v>0</v>
      </c>
      <c r="N427" s="16">
        <f t="array" ref="N427">IFERROR(INDEX('18-19 ELPAC Data'!Q:Q,MATCH(D427,'18-19 ELPAC Data'!B:B,0)),"")</f>
        <v>0</v>
      </c>
      <c r="O427" s="16" t="str">
        <f t="array" ref="O427">IFERROR(INDEX('18-19 ELPAC Data'!F:F,MATCH(D427,'18-19 ELPAC Data'!B:B,0)),"")</f>
        <v/>
      </c>
      <c r="P427" s="16" t="str">
        <f t="array" ref="P427">IFERROR(INDEX('18-19 ELPAC Data'!H:H,MATCH(D427,'18-19 ELPAC Data'!B:B,0)),"")</f>
        <v/>
      </c>
      <c r="Q427" s="16" t="str">
        <f t="array" ref="Q427">IFERROR(INDEX('18-19 ELPAC Data'!J:J,MATCH(D427,'18-19 ELPAC Data'!B:B,0)),"")</f>
        <v/>
      </c>
      <c r="R427" s="16" t="str">
        <f t="array" ref="R427">IFERROR(INDEX('18-19 ELPAC Data'!L:L,MATCH(D427,'18-19 ELPAC Data'!B:B,0)),"")</f>
        <v/>
      </c>
      <c r="S427" s="16" t="s">
        <v>65</v>
      </c>
      <c r="T427" s="17" t="str">
        <f t="shared" si="0"/>
        <v/>
      </c>
      <c r="U427" s="18"/>
      <c r="V427" s="19" t="str">
        <f t="shared" si="1"/>
        <v>No</v>
      </c>
      <c r="W427" s="19" t="str">
        <f t="shared" si="2"/>
        <v>No</v>
      </c>
      <c r="X427" s="20" t="str">
        <f t="shared" si="3"/>
        <v>No</v>
      </c>
      <c r="Y427" s="21" t="str">
        <f t="array" ref="Y427">IF(OR(ISBLANK(Z427),Z427="N/A"),"",INDEX('ICA 20-21 ELA'!D:D,MATCH(D427,'ICA 20-21 ELA'!A:A,0)))</f>
        <v/>
      </c>
      <c r="Z427" s="21" t="s">
        <v>66</v>
      </c>
      <c r="AA427" s="21" t="s">
        <v>66</v>
      </c>
      <c r="AB427" s="16" t="str">
        <f t="shared" si="4"/>
        <v>No</v>
      </c>
      <c r="AC427" s="22" t="str">
        <f t="shared" si="5"/>
        <v>No</v>
      </c>
      <c r="AD427" s="19" t="str">
        <f t="array" ref="AD427">IF(ISBLANK(AE427),"",INDEX(WPAData!F:F,MATCH(C427,WPAData!A:A,0)))</f>
        <v/>
      </c>
      <c r="AE427" s="19"/>
      <c r="AF427" s="19" t="str">
        <f t="shared" si="6"/>
        <v>No</v>
      </c>
      <c r="AG427" s="15" t="str">
        <f t="array" ref="AG427">IFERROR(INDEX(LastEngGrade!G:G,MATCH(D427,LastEngGrade!A:A,0)),"")</f>
        <v>C</v>
      </c>
      <c r="AH427" s="16" t="str">
        <f t="array" ref="AH427">IFERROR(INDEX(LastEngGrade!C:C,MATCH(D427,LastEngGrade!A:A,0)),"")</f>
        <v>Humanities 6</v>
      </c>
      <c r="AI427" s="22" t="str">
        <f t="array" ref="AI427">IFERROR(INDEX(LastEngGrade!F:F,MATCH(D427,LastEngGrade!A:A,0)),"")</f>
        <v>Q1</v>
      </c>
      <c r="AJ427" s="23">
        <f t="array" ref="AJ427">IFERROR(INDEX(CurrentYearGPA!C:C,MATCH(D427,CurrentYearGPA!B:B,0)),"")</f>
        <v>1.67</v>
      </c>
      <c r="AK427" s="23" t="str">
        <f t="shared" si="7"/>
        <v>No</v>
      </c>
    </row>
    <row r="428" spans="1:37" x14ac:dyDescent="0.2">
      <c r="A428" s="1" t="s">
        <v>68</v>
      </c>
      <c r="B428" s="1" t="s">
        <v>69</v>
      </c>
      <c r="C428" s="1">
        <v>13022</v>
      </c>
      <c r="D428" s="1">
        <v>2254457845</v>
      </c>
      <c r="E428" s="1" t="s">
        <v>499</v>
      </c>
      <c r="F428" s="27">
        <v>39002</v>
      </c>
      <c r="G428" s="13">
        <v>9</v>
      </c>
      <c r="H428" s="1">
        <v>1</v>
      </c>
      <c r="I428" s="14" t="str">
        <f t="array" ref="I428">INDEX('Language Codes'!B:B,MATCH(H428,'Language Codes'!A:A,0))</f>
        <v>Spanish</v>
      </c>
      <c r="J428" s="14" t="s">
        <v>65</v>
      </c>
      <c r="K428" s="15">
        <f t="array" ref="K428">IFERROR(INDEX('18-19 ELPAC Data'!C:C,MATCH(D428,'18-19 ELPAC Data'!B:B,0)),"")</f>
        <v>3</v>
      </c>
      <c r="L428" s="16" t="str">
        <f t="shared" si="8"/>
        <v>Spring 2019</v>
      </c>
      <c r="M428" s="16">
        <f t="array" ref="M428">IFERROR(INDEX('18-19 ELPAC Data'!N:N,MATCH(D428,'18-19 ELPAC Data'!B:B,0)),"")</f>
        <v>4</v>
      </c>
      <c r="N428" s="16">
        <f t="array" ref="N428">IFERROR(INDEX('18-19 ELPAC Data'!Q:Q,MATCH(D428,'18-19 ELPAC Data'!B:B,0)),"")</f>
        <v>2</v>
      </c>
      <c r="O428" s="16">
        <f t="array" ref="O428">IFERROR(INDEX('18-19 ELPAC Data'!F:F,MATCH(D428,'18-19 ELPAC Data'!B:B,0)),"")</f>
        <v>2</v>
      </c>
      <c r="P428" s="16">
        <f t="array" ref="P428">IFERROR(INDEX('18-19 ELPAC Data'!H:H,MATCH(D428,'18-19 ELPAC Data'!B:B,0)),"")</f>
        <v>3</v>
      </c>
      <c r="Q428" s="16">
        <f t="array" ref="Q428">IFERROR(INDEX('18-19 ELPAC Data'!J:J,MATCH(D428,'18-19 ELPAC Data'!B:B,0)),"")</f>
        <v>2</v>
      </c>
      <c r="R428" s="16">
        <f t="array" ref="R428">IFERROR(INDEX('18-19 ELPAC Data'!L:L,MATCH(D428,'18-19 ELPAC Data'!B:B,0)),"")</f>
        <v>2</v>
      </c>
      <c r="S428" s="16" t="s">
        <v>65</v>
      </c>
      <c r="T428" s="17" t="str">
        <f t="shared" si="0"/>
        <v/>
      </c>
      <c r="U428" s="24" t="s">
        <v>66</v>
      </c>
      <c r="V428" s="19" t="str">
        <f t="shared" si="1"/>
        <v>No</v>
      </c>
      <c r="W428" s="19" t="str">
        <f t="shared" si="2"/>
        <v>No</v>
      </c>
      <c r="X428" s="20" t="str">
        <f t="shared" si="3"/>
        <v>No</v>
      </c>
      <c r="Y428" s="21" t="str">
        <f t="array" ref="Y428">IF(OR(ISBLANK(Z428),Z428="N/A"),"",INDEX('ICA 20-21 ELA'!D:D,MATCH(D428,'ICA 20-21 ELA'!A:A,0)))</f>
        <v/>
      </c>
      <c r="Z428" s="16"/>
      <c r="AA428" s="16"/>
      <c r="AB428" s="16" t="str">
        <f t="shared" si="4"/>
        <v>No</v>
      </c>
      <c r="AC428" s="22" t="str">
        <f t="shared" si="5"/>
        <v>No</v>
      </c>
      <c r="AD428" s="26">
        <f t="array" ref="AD428">IF(ISBLANK(AE428),"",INDEX(WPAData!F:F,MATCH(C428,WPAData!A:A,0)))</f>
        <v>44120</v>
      </c>
      <c r="AE428" s="24">
        <v>4</v>
      </c>
      <c r="AF428" s="19" t="str">
        <f t="shared" si="6"/>
        <v>No</v>
      </c>
      <c r="AG428" s="15" t="str">
        <f t="array" ref="AG428">IFERROR(INDEX(LastEngGrade!G:G,MATCH(D428,LastEngGrade!A:A,0)),"")</f>
        <v>B-</v>
      </c>
      <c r="AH428" s="16" t="str">
        <f t="array" ref="AH428">IFERROR(INDEX(LastEngGrade!C:C,MATCH(D428,LastEngGrade!A:A,0)),"")</f>
        <v>English I</v>
      </c>
      <c r="AI428" s="22" t="str">
        <f t="array" ref="AI428">IFERROR(INDEX(LastEngGrade!F:F,MATCH(D428,LastEngGrade!A:A,0)),"")</f>
        <v>P1</v>
      </c>
      <c r="AJ428" s="23">
        <f t="array" ref="AJ428">IFERROR(INDEX(CurrentYearGPA!C:C,MATCH(D428,CurrentYearGPA!B:B,0)),"")</f>
        <v>3.75</v>
      </c>
      <c r="AK428" s="23" t="str">
        <f t="shared" si="7"/>
        <v>No</v>
      </c>
    </row>
    <row r="429" spans="1:37" x14ac:dyDescent="0.2">
      <c r="A429" s="1" t="s">
        <v>71</v>
      </c>
      <c r="B429" s="1" t="s">
        <v>72</v>
      </c>
      <c r="C429" s="1">
        <v>93000081</v>
      </c>
      <c r="D429" s="1">
        <v>7191297696</v>
      </c>
      <c r="E429" s="1" t="s">
        <v>500</v>
      </c>
      <c r="F429" s="12">
        <v>38203</v>
      </c>
      <c r="G429" s="13">
        <v>10</v>
      </c>
      <c r="H429" s="1">
        <v>1</v>
      </c>
      <c r="I429" s="14" t="str">
        <f t="array" ref="I429">INDEX('Language Codes'!B:B,MATCH(H429,'Language Codes'!A:A,0))</f>
        <v>Spanish</v>
      </c>
      <c r="J429" s="14" t="s">
        <v>78</v>
      </c>
      <c r="K429" s="15">
        <f t="array" ref="K429">IFERROR(INDEX('18-19 ELPAC Data'!C:C,MATCH(D429,'18-19 ELPAC Data'!B:B,0)),"")</f>
        <v>3</v>
      </c>
      <c r="L429" s="16" t="str">
        <f t="shared" si="8"/>
        <v>Spring 2019</v>
      </c>
      <c r="M429" s="16">
        <f t="array" ref="M429">IFERROR(INDEX('18-19 ELPAC Data'!N:N,MATCH(D429,'18-19 ELPAC Data'!B:B,0)),"")</f>
        <v>3</v>
      </c>
      <c r="N429" s="16">
        <f t="array" ref="N429">IFERROR(INDEX('18-19 ELPAC Data'!Q:Q,MATCH(D429,'18-19 ELPAC Data'!B:B,0)),"")</f>
        <v>3</v>
      </c>
      <c r="O429" s="16">
        <f t="array" ref="O429">IFERROR(INDEX('18-19 ELPAC Data'!F:F,MATCH(D429,'18-19 ELPAC Data'!B:B,0)),"")</f>
        <v>2</v>
      </c>
      <c r="P429" s="16">
        <f t="array" ref="P429">IFERROR(INDEX('18-19 ELPAC Data'!H:H,MATCH(D429,'18-19 ELPAC Data'!B:B,0)),"")</f>
        <v>2</v>
      </c>
      <c r="Q429" s="16">
        <f t="array" ref="Q429">IFERROR(INDEX('18-19 ELPAC Data'!J:J,MATCH(D429,'18-19 ELPAC Data'!B:B,0)),"")</f>
        <v>2</v>
      </c>
      <c r="R429" s="16">
        <f t="array" ref="R429">IFERROR(INDEX('18-19 ELPAC Data'!L:L,MATCH(D429,'18-19 ELPAC Data'!B:B,0)),"")</f>
        <v>2</v>
      </c>
      <c r="S429" s="16" t="s">
        <v>65</v>
      </c>
      <c r="T429" s="17" t="str">
        <f t="shared" si="0"/>
        <v/>
      </c>
      <c r="U429" s="24" t="s">
        <v>66</v>
      </c>
      <c r="V429" s="19" t="str">
        <f t="shared" si="1"/>
        <v>No</v>
      </c>
      <c r="W429" s="19" t="str">
        <f t="shared" si="2"/>
        <v>No</v>
      </c>
      <c r="X429" s="20" t="str">
        <f t="shared" si="3"/>
        <v>No</v>
      </c>
      <c r="Y429" s="21" t="str">
        <f t="array" ref="Y429">IF(OR(ISBLANK(Z429),Z429="N/A"),"",INDEX('ICA 20-21 ELA'!D:D,MATCH(D429,'ICA 20-21 ELA'!A:A,0)))</f>
        <v/>
      </c>
      <c r="Z429" s="16"/>
      <c r="AA429" s="16"/>
      <c r="AB429" s="16" t="str">
        <f t="shared" si="4"/>
        <v>No</v>
      </c>
      <c r="AC429" s="22" t="str">
        <f t="shared" si="5"/>
        <v>No</v>
      </c>
      <c r="AD429" s="19" t="str">
        <f t="array" ref="AD429">IF(ISBLANK(AE429),"",INDEX(WPAData!F:F,MATCH(C429,WPAData!A:A,0)))</f>
        <v/>
      </c>
      <c r="AE429" s="19"/>
      <c r="AF429" s="19" t="str">
        <f t="shared" si="6"/>
        <v>No</v>
      </c>
      <c r="AG429" s="15" t="str">
        <f t="array" ref="AG429">IFERROR(INDEX(LastEngGrade!G:G,MATCH(D429,LastEngGrade!A:A,0)),"")</f>
        <v>F</v>
      </c>
      <c r="AH429" s="16" t="str">
        <f t="array" ref="AH429">IFERROR(INDEX(LastEngGrade!C:C,MATCH(D429,LastEngGrade!A:A,0)),"")</f>
        <v>English II</v>
      </c>
      <c r="AI429" s="22" t="str">
        <f t="array" ref="AI429">IFERROR(INDEX(LastEngGrade!F:F,MATCH(D429,LastEngGrade!A:A,0)),"")</f>
        <v>Q1</v>
      </c>
      <c r="AJ429" s="23">
        <f t="array" ref="AJ429">IFERROR(INDEX(CurrentYearGPA!C:C,MATCH(D429,CurrentYearGPA!B:B,0)),"")</f>
        <v>0.2</v>
      </c>
      <c r="AK429" s="23" t="str">
        <f t="shared" si="7"/>
        <v>No</v>
      </c>
    </row>
    <row r="430" spans="1:37" x14ac:dyDescent="0.2">
      <c r="A430" s="1" t="s">
        <v>71</v>
      </c>
      <c r="B430" s="1" t="s">
        <v>72</v>
      </c>
      <c r="C430" s="1">
        <v>93000068</v>
      </c>
      <c r="D430" s="1">
        <v>1193616123</v>
      </c>
      <c r="E430" s="1" t="s">
        <v>501</v>
      </c>
      <c r="F430" s="12">
        <v>38906</v>
      </c>
      <c r="G430" s="13">
        <v>9</v>
      </c>
      <c r="H430" s="1">
        <v>1</v>
      </c>
      <c r="I430" s="14" t="str">
        <f t="array" ref="I430">INDEX('Language Codes'!B:B,MATCH(H430,'Language Codes'!A:A,0))</f>
        <v>Spanish</v>
      </c>
      <c r="J430" s="14" t="s">
        <v>78</v>
      </c>
      <c r="K430" s="15">
        <f t="array" ref="K430">IFERROR(INDEX('18-19 ELPAC Data'!C:C,MATCH(D430,'18-19 ELPAC Data'!B:B,0)),"")</f>
        <v>2</v>
      </c>
      <c r="L430" s="16" t="str">
        <f t="shared" si="8"/>
        <v>Spring 2019</v>
      </c>
      <c r="M430" s="16">
        <f t="array" ref="M430">IFERROR(INDEX('18-19 ELPAC Data'!N:N,MATCH(D430,'18-19 ELPAC Data'!B:B,0)),"")</f>
        <v>3</v>
      </c>
      <c r="N430" s="16">
        <f t="array" ref="N430">IFERROR(INDEX('18-19 ELPAC Data'!Q:Q,MATCH(D430,'18-19 ELPAC Data'!B:B,0)),"")</f>
        <v>2</v>
      </c>
      <c r="O430" s="16">
        <f t="array" ref="O430">IFERROR(INDEX('18-19 ELPAC Data'!F:F,MATCH(D430,'18-19 ELPAC Data'!B:B,0)),"")</f>
        <v>2</v>
      </c>
      <c r="P430" s="16">
        <f t="array" ref="P430">IFERROR(INDEX('18-19 ELPAC Data'!H:H,MATCH(D430,'18-19 ELPAC Data'!B:B,0)),"")</f>
        <v>2</v>
      </c>
      <c r="Q430" s="16">
        <f t="array" ref="Q430">IFERROR(INDEX('18-19 ELPAC Data'!J:J,MATCH(D430,'18-19 ELPAC Data'!B:B,0)),"")</f>
        <v>1</v>
      </c>
      <c r="R430" s="16">
        <f t="array" ref="R430">IFERROR(INDEX('18-19 ELPAC Data'!L:L,MATCH(D430,'18-19 ELPAC Data'!B:B,0)),"")</f>
        <v>2</v>
      </c>
      <c r="S430" s="16" t="s">
        <v>65</v>
      </c>
      <c r="T430" s="17" t="str">
        <f t="shared" si="0"/>
        <v/>
      </c>
      <c r="U430" s="24" t="s">
        <v>66</v>
      </c>
      <c r="V430" s="19" t="str">
        <f t="shared" si="1"/>
        <v>No</v>
      </c>
      <c r="W430" s="19" t="str">
        <f t="shared" si="2"/>
        <v>No</v>
      </c>
      <c r="X430" s="20" t="str">
        <f t="shared" si="3"/>
        <v>No</v>
      </c>
      <c r="Y430" s="21" t="str">
        <f t="array" ref="Y430">IF(OR(ISBLANK(Z430),Z430="N/A"),"",INDEX('ICA 20-21 ELA'!D:D,MATCH(D430,'ICA 20-21 ELA'!A:A,0)))</f>
        <v/>
      </c>
      <c r="Z430" s="16"/>
      <c r="AA430" s="16"/>
      <c r="AB430" s="16" t="str">
        <f t="shared" si="4"/>
        <v>No</v>
      </c>
      <c r="AC430" s="22" t="str">
        <f t="shared" si="5"/>
        <v>No</v>
      </c>
      <c r="AD430" s="26">
        <f t="array" ref="AD430">IF(ISBLANK(AE430),"",INDEX(WPAData!F:F,MATCH(C430,WPAData!A:A,0)))</f>
        <v>44125</v>
      </c>
      <c r="AE430" s="24">
        <v>1</v>
      </c>
      <c r="AF430" s="19" t="str">
        <f t="shared" si="6"/>
        <v>No</v>
      </c>
      <c r="AG430" s="15">
        <f t="array" ref="AG430">IFERROR(INDEX(LastEngGrade!G:G,MATCH(D430,LastEngGrade!A:A,0)),"")</f>
        <v>0</v>
      </c>
      <c r="AH430" s="16" t="str">
        <f t="array" ref="AH430">IFERROR(INDEX(LastEngGrade!C:C,MATCH(D430,LastEngGrade!A:A,0)),"")</f>
        <v>English Lang Arts I (Foundation)</v>
      </c>
      <c r="AI430" s="22" t="str">
        <f t="array" ref="AI430">IFERROR(INDEX(LastEngGrade!F:F,MATCH(D430,LastEngGrade!A:A,0)),"")</f>
        <v>Q1</v>
      </c>
      <c r="AJ430" s="23">
        <f t="array" ref="AJ430">IFERROR(INDEX(CurrentYearGPA!C:C,MATCH(D430,CurrentYearGPA!B:B,0)),"")</f>
        <v>2.4300000000000002</v>
      </c>
      <c r="AK430" s="23" t="str">
        <f t="shared" si="7"/>
        <v>No</v>
      </c>
    </row>
    <row r="431" spans="1:37" x14ac:dyDescent="0.2">
      <c r="A431" s="1" t="s">
        <v>75</v>
      </c>
      <c r="B431" s="1" t="s">
        <v>76</v>
      </c>
      <c r="C431" s="1">
        <v>13501</v>
      </c>
      <c r="D431" s="1">
        <v>2393921610</v>
      </c>
      <c r="E431" s="1" t="s">
        <v>502</v>
      </c>
      <c r="F431" s="12">
        <v>39657</v>
      </c>
      <c r="G431" s="13">
        <v>7</v>
      </c>
      <c r="H431" s="1">
        <v>1</v>
      </c>
      <c r="I431" s="14" t="str">
        <f t="array" ref="I431">INDEX('Language Codes'!B:B,MATCH(H431,'Language Codes'!A:A,0))</f>
        <v>Spanish</v>
      </c>
      <c r="J431" s="14" t="s">
        <v>65</v>
      </c>
      <c r="K431" s="15">
        <f t="array" ref="K431">IFERROR(INDEX('18-19 ELPAC Data'!C:C,MATCH(D431,'18-19 ELPAC Data'!B:B,0)),"")</f>
        <v>3</v>
      </c>
      <c r="L431" s="16" t="str">
        <f t="shared" si="8"/>
        <v>Spring 2019</v>
      </c>
      <c r="M431" s="16">
        <f t="array" ref="M431">IFERROR(INDEX('18-19 ELPAC Data'!N:N,MATCH(D431,'18-19 ELPAC Data'!B:B,0)),"")</f>
        <v>3</v>
      </c>
      <c r="N431" s="16">
        <f t="array" ref="N431">IFERROR(INDEX('18-19 ELPAC Data'!Q:Q,MATCH(D431,'18-19 ELPAC Data'!B:B,0)),"")</f>
        <v>2</v>
      </c>
      <c r="O431" s="16">
        <f t="array" ref="O431">IFERROR(INDEX('18-19 ELPAC Data'!F:F,MATCH(D431,'18-19 ELPAC Data'!B:B,0)),"")</f>
        <v>2</v>
      </c>
      <c r="P431" s="16">
        <f t="array" ref="P431">IFERROR(INDEX('18-19 ELPAC Data'!H:H,MATCH(D431,'18-19 ELPAC Data'!B:B,0)),"")</f>
        <v>3</v>
      </c>
      <c r="Q431" s="16">
        <f t="array" ref="Q431">IFERROR(INDEX('18-19 ELPAC Data'!J:J,MATCH(D431,'18-19 ELPAC Data'!B:B,0)),"")</f>
        <v>2</v>
      </c>
      <c r="R431" s="16">
        <f t="array" ref="R431">IFERROR(INDEX('18-19 ELPAC Data'!L:L,MATCH(D431,'18-19 ELPAC Data'!B:B,0)),"")</f>
        <v>2</v>
      </c>
      <c r="S431" s="16" t="s">
        <v>65</v>
      </c>
      <c r="T431" s="17" t="str">
        <f t="shared" si="0"/>
        <v>Fall 20-21</v>
      </c>
      <c r="U431" s="24">
        <v>196</v>
      </c>
      <c r="V431" s="19" t="str">
        <f t="shared" si="1"/>
        <v>No</v>
      </c>
      <c r="W431" s="19" t="str">
        <f t="shared" si="2"/>
        <v>No</v>
      </c>
      <c r="X431" s="20" t="str">
        <f t="shared" si="3"/>
        <v>No</v>
      </c>
      <c r="Y431" s="21" t="str">
        <f t="array" ref="Y431">IF(OR(ISBLANK(Z431),Z431="N/A"),"",INDEX('ICA 20-21 ELA'!D:D,MATCH(D431,'ICA 20-21 ELA'!A:A,0)))</f>
        <v/>
      </c>
      <c r="Z431" s="21" t="s">
        <v>66</v>
      </c>
      <c r="AA431" s="21" t="s">
        <v>66</v>
      </c>
      <c r="AB431" s="16" t="str">
        <f t="shared" si="4"/>
        <v>No</v>
      </c>
      <c r="AC431" s="22" t="str">
        <f t="shared" si="5"/>
        <v>No</v>
      </c>
      <c r="AD431" s="19" t="str">
        <f t="array" ref="AD431">IF(ISBLANK(AE431),"",INDEX(WPAData!F:F,MATCH(C431,WPAData!A:A,0)))</f>
        <v/>
      </c>
      <c r="AE431" s="19"/>
      <c r="AF431" s="19" t="str">
        <f t="shared" si="6"/>
        <v>No</v>
      </c>
      <c r="AG431" s="15" t="str">
        <f t="array" ref="AG431">IFERROR(INDEX(LastEngGrade!G:G,MATCH(D431,LastEngGrade!A:A,0)),"")</f>
        <v>A+</v>
      </c>
      <c r="AH431" s="16" t="str">
        <f t="array" ref="AH431">IFERROR(INDEX(LastEngGrade!C:C,MATCH(D431,LastEngGrade!A:A,0)),"")</f>
        <v>Humanities 7</v>
      </c>
      <c r="AI431" s="22" t="str">
        <f t="array" ref="AI431">IFERROR(INDEX(LastEngGrade!F:F,MATCH(D431,LastEngGrade!A:A,0)),"")</f>
        <v>Q1</v>
      </c>
      <c r="AJ431" s="23">
        <f t="array" ref="AJ431">IFERROR(INDEX(CurrentYearGPA!C:C,MATCH(D431,CurrentYearGPA!B:B,0)),"")</f>
        <v>4</v>
      </c>
      <c r="AK431" s="23" t="str">
        <f t="shared" si="7"/>
        <v>No</v>
      </c>
    </row>
    <row r="432" spans="1:37" x14ac:dyDescent="0.2">
      <c r="A432" s="1" t="s">
        <v>62</v>
      </c>
      <c r="B432" s="1" t="s">
        <v>63</v>
      </c>
      <c r="C432" s="1">
        <v>13414</v>
      </c>
      <c r="D432" s="1">
        <v>6325621683</v>
      </c>
      <c r="E432" s="1" t="s">
        <v>503</v>
      </c>
      <c r="F432" s="12">
        <v>39730</v>
      </c>
      <c r="G432" s="13">
        <v>6</v>
      </c>
      <c r="H432" s="1">
        <v>1</v>
      </c>
      <c r="I432" s="14" t="str">
        <f t="array" ref="I432">INDEX('Language Codes'!B:B,MATCH(H432,'Language Codes'!A:A,0))</f>
        <v>Spanish</v>
      </c>
      <c r="J432" s="14" t="s">
        <v>65</v>
      </c>
      <c r="K432" s="15">
        <f t="array" ref="K432">IFERROR(INDEX('18-19 ELPAC Data'!C:C,MATCH(D432,'18-19 ELPAC Data'!B:B,0)),"")</f>
        <v>4</v>
      </c>
      <c r="L432" s="16" t="str">
        <f t="shared" si="8"/>
        <v>Spring 2019</v>
      </c>
      <c r="M432" s="16">
        <f t="array" ref="M432">IFERROR(INDEX('18-19 ELPAC Data'!N:N,MATCH(D432,'18-19 ELPAC Data'!B:B,0)),"")</f>
        <v>4</v>
      </c>
      <c r="N432" s="16">
        <f t="array" ref="N432">IFERROR(INDEX('18-19 ELPAC Data'!Q:Q,MATCH(D432,'18-19 ELPAC Data'!B:B,0)),"")</f>
        <v>4</v>
      </c>
      <c r="O432" s="16">
        <f t="array" ref="O432">IFERROR(INDEX('18-19 ELPAC Data'!F:F,MATCH(D432,'18-19 ELPAC Data'!B:B,0)),"")</f>
        <v>3</v>
      </c>
      <c r="P432" s="16">
        <f t="array" ref="P432">IFERROR(INDEX('18-19 ELPAC Data'!H:H,MATCH(D432,'18-19 ELPAC Data'!B:B,0)),"")</f>
        <v>3</v>
      </c>
      <c r="Q432" s="16">
        <f t="array" ref="Q432">IFERROR(INDEX('18-19 ELPAC Data'!J:J,MATCH(D432,'18-19 ELPAC Data'!B:B,0)),"")</f>
        <v>3</v>
      </c>
      <c r="R432" s="16">
        <f t="array" ref="R432">IFERROR(INDEX('18-19 ELPAC Data'!L:L,MATCH(D432,'18-19 ELPAC Data'!B:B,0)),"")</f>
        <v>2</v>
      </c>
      <c r="S432" s="16" t="s">
        <v>65</v>
      </c>
      <c r="T432" s="17" t="str">
        <f t="shared" si="0"/>
        <v/>
      </c>
      <c r="U432" s="18"/>
      <c r="V432" s="19" t="str">
        <f t="shared" si="1"/>
        <v>No</v>
      </c>
      <c r="W432" s="19" t="str">
        <f t="shared" si="2"/>
        <v>No</v>
      </c>
      <c r="X432" s="20" t="str">
        <f t="shared" si="3"/>
        <v>Yes</v>
      </c>
      <c r="Y432" s="21" t="str">
        <f t="array" ref="Y432">IF(OR(ISBLANK(Z432),Z432="N/A"),"",INDEX('ICA 20-21 ELA'!D:D,MATCH(D432,'ICA 20-21 ELA'!A:A,0)))</f>
        <v/>
      </c>
      <c r="Z432" s="21" t="s">
        <v>66</v>
      </c>
      <c r="AA432" s="21" t="s">
        <v>66</v>
      </c>
      <c r="AB432" s="16" t="str">
        <f t="shared" si="4"/>
        <v>No</v>
      </c>
      <c r="AC432" s="22" t="str">
        <f t="shared" si="5"/>
        <v>No</v>
      </c>
      <c r="AD432" s="19" t="str">
        <f t="array" ref="AD432">IF(ISBLANK(AE432),"",INDEX(WPAData!F:F,MATCH(C432,WPAData!A:A,0)))</f>
        <v/>
      </c>
      <c r="AE432" s="19"/>
      <c r="AF432" s="19" t="str">
        <f t="shared" si="6"/>
        <v>No</v>
      </c>
      <c r="AG432" s="15" t="str">
        <f t="array" ref="AG432">IFERROR(INDEX(LastEngGrade!G:G,MATCH(D432,LastEngGrade!A:A,0)),"")</f>
        <v>A+</v>
      </c>
      <c r="AH432" s="16" t="str">
        <f t="array" ref="AH432">IFERROR(INDEX(LastEngGrade!C:C,MATCH(D432,LastEngGrade!A:A,0)),"")</f>
        <v>Humanities 6</v>
      </c>
      <c r="AI432" s="22" t="str">
        <f t="array" ref="AI432">IFERROR(INDEX(LastEngGrade!F:F,MATCH(D432,LastEngGrade!A:A,0)),"")</f>
        <v>Q1</v>
      </c>
      <c r="AJ432" s="23">
        <f t="array" ref="AJ432">IFERROR(INDEX(CurrentYearGPA!C:C,MATCH(D432,CurrentYearGPA!B:B,0)),"")</f>
        <v>4</v>
      </c>
      <c r="AK432" s="23" t="str">
        <f t="shared" si="7"/>
        <v>No</v>
      </c>
    </row>
    <row r="433" spans="1:37" x14ac:dyDescent="0.2">
      <c r="A433" s="1" t="s">
        <v>62</v>
      </c>
      <c r="B433" s="1" t="s">
        <v>63</v>
      </c>
      <c r="C433" s="1">
        <v>13003</v>
      </c>
      <c r="D433" s="1">
        <v>8084096212</v>
      </c>
      <c r="E433" s="1" t="s">
        <v>504</v>
      </c>
      <c r="F433" s="12">
        <v>39177</v>
      </c>
      <c r="G433" s="13">
        <v>8</v>
      </c>
      <c r="H433" s="1">
        <v>1</v>
      </c>
      <c r="I433" s="14" t="str">
        <f t="array" ref="I433">INDEX('Language Codes'!B:B,MATCH(H433,'Language Codes'!A:A,0))</f>
        <v>Spanish</v>
      </c>
      <c r="J433" s="14" t="s">
        <v>78</v>
      </c>
      <c r="K433" s="15">
        <f t="array" ref="K433">IFERROR(INDEX('18-19 ELPAC Data'!C:C,MATCH(D433,'18-19 ELPAC Data'!B:B,0)),"")</f>
        <v>1</v>
      </c>
      <c r="L433" s="16" t="str">
        <f t="shared" si="8"/>
        <v>Spring 2019</v>
      </c>
      <c r="M433" s="16">
        <f t="array" ref="M433">IFERROR(INDEX('18-19 ELPAC Data'!N:N,MATCH(D433,'18-19 ELPAC Data'!B:B,0)),"")</f>
        <v>2</v>
      </c>
      <c r="N433" s="16">
        <f t="array" ref="N433">IFERROR(INDEX('18-19 ELPAC Data'!Q:Q,MATCH(D433,'18-19 ELPAC Data'!B:B,0)),"")</f>
        <v>1</v>
      </c>
      <c r="O433" s="16">
        <f t="array" ref="O433">IFERROR(INDEX('18-19 ELPAC Data'!F:F,MATCH(D433,'18-19 ELPAC Data'!B:B,0)),"")</f>
        <v>1</v>
      </c>
      <c r="P433" s="16">
        <f t="array" ref="P433">IFERROR(INDEX('18-19 ELPAC Data'!H:H,MATCH(D433,'18-19 ELPAC Data'!B:B,0)),"")</f>
        <v>2</v>
      </c>
      <c r="Q433" s="16">
        <f t="array" ref="Q433">IFERROR(INDEX('18-19 ELPAC Data'!J:J,MATCH(D433,'18-19 ELPAC Data'!B:B,0)),"")</f>
        <v>1</v>
      </c>
      <c r="R433" s="16">
        <f t="array" ref="R433">IFERROR(INDEX('18-19 ELPAC Data'!L:L,MATCH(D433,'18-19 ELPAC Data'!B:B,0)),"")</f>
        <v>2</v>
      </c>
      <c r="S433" s="16" t="s">
        <v>65</v>
      </c>
      <c r="T433" s="17" t="str">
        <f t="shared" si="0"/>
        <v>Fall 20-21</v>
      </c>
      <c r="U433" s="24">
        <v>193</v>
      </c>
      <c r="V433" s="19" t="str">
        <f t="shared" si="1"/>
        <v>No</v>
      </c>
      <c r="W433" s="19" t="str">
        <f t="shared" si="2"/>
        <v>No</v>
      </c>
      <c r="X433" s="20" t="str">
        <f t="shared" si="3"/>
        <v>No</v>
      </c>
      <c r="Y433" s="21" t="str">
        <f t="array" ref="Y433">IF(OR(ISBLANK(Z433),Z433="N/A"),"",INDEX('ICA 20-21 ELA'!D:D,MATCH(D433,'ICA 20-21 ELA'!A:A,0)))</f>
        <v/>
      </c>
      <c r="Z433" s="21" t="s">
        <v>66</v>
      </c>
      <c r="AA433" s="21" t="s">
        <v>66</v>
      </c>
      <c r="AB433" s="16" t="str">
        <f t="shared" si="4"/>
        <v>No</v>
      </c>
      <c r="AC433" s="22" t="str">
        <f t="shared" si="5"/>
        <v>No</v>
      </c>
      <c r="AD433" s="19" t="str">
        <f t="array" ref="AD433">IF(ISBLANK(AE433),"",INDEX(WPAData!F:F,MATCH(C433,WPAData!A:A,0)))</f>
        <v/>
      </c>
      <c r="AE433" s="19"/>
      <c r="AF433" s="19" t="str">
        <f t="shared" si="6"/>
        <v>No</v>
      </c>
      <c r="AG433" s="15" t="str">
        <f t="array" ref="AG433">IFERROR(INDEX(LastEngGrade!G:G,MATCH(D433,LastEngGrade!A:A,0)),"")</f>
        <v>F</v>
      </c>
      <c r="AH433" s="16" t="str">
        <f t="array" ref="AH433">IFERROR(INDEX(LastEngGrade!C:C,MATCH(D433,LastEngGrade!A:A,0)),"")</f>
        <v>Humanities 8</v>
      </c>
      <c r="AI433" s="22" t="str">
        <f t="array" ref="AI433">IFERROR(INDEX(LastEngGrade!F:F,MATCH(D433,LastEngGrade!A:A,0)),"")</f>
        <v>Q1</v>
      </c>
      <c r="AJ433" s="23">
        <f t="array" ref="AJ433">IFERROR(INDEX(CurrentYearGPA!C:C,MATCH(D433,CurrentYearGPA!B:B,0)),"")</f>
        <v>1</v>
      </c>
      <c r="AK433" s="23" t="str">
        <f t="shared" si="7"/>
        <v>No</v>
      </c>
    </row>
    <row r="434" spans="1:37" x14ac:dyDescent="0.2">
      <c r="A434" s="1" t="s">
        <v>68</v>
      </c>
      <c r="B434" s="1" t="s">
        <v>69</v>
      </c>
      <c r="C434" s="1">
        <v>90434</v>
      </c>
      <c r="D434" s="1">
        <v>5208564317</v>
      </c>
      <c r="E434" s="1" t="s">
        <v>505</v>
      </c>
      <c r="F434" s="12">
        <v>38790</v>
      </c>
      <c r="G434" s="13">
        <v>9</v>
      </c>
      <c r="H434" s="1">
        <v>1</v>
      </c>
      <c r="I434" s="14" t="str">
        <f t="array" ref="I434">INDEX('Language Codes'!B:B,MATCH(H434,'Language Codes'!A:A,0))</f>
        <v>Spanish</v>
      </c>
      <c r="J434" s="14" t="s">
        <v>78</v>
      </c>
      <c r="K434" s="15">
        <f t="array" ref="K434">IFERROR(INDEX('18-19 ELPAC Data'!C:C,MATCH(D434,'18-19 ELPAC Data'!B:B,0)),"")</f>
        <v>2</v>
      </c>
      <c r="L434" s="16" t="str">
        <f t="shared" si="8"/>
        <v>Spring 2019</v>
      </c>
      <c r="M434" s="16">
        <f t="array" ref="M434">IFERROR(INDEX('18-19 ELPAC Data'!N:N,MATCH(D434,'18-19 ELPAC Data'!B:B,0)),"")</f>
        <v>2</v>
      </c>
      <c r="N434" s="16">
        <f t="array" ref="N434">IFERROR(INDEX('18-19 ELPAC Data'!Q:Q,MATCH(D434,'18-19 ELPAC Data'!B:B,0)),"")</f>
        <v>1</v>
      </c>
      <c r="O434" s="16">
        <f t="array" ref="O434">IFERROR(INDEX('18-19 ELPAC Data'!F:F,MATCH(D434,'18-19 ELPAC Data'!B:B,0)),"")</f>
        <v>1</v>
      </c>
      <c r="P434" s="16">
        <f t="array" ref="P434">IFERROR(INDEX('18-19 ELPAC Data'!H:H,MATCH(D434,'18-19 ELPAC Data'!B:B,0)),"")</f>
        <v>2</v>
      </c>
      <c r="Q434" s="16">
        <f t="array" ref="Q434">IFERROR(INDEX('18-19 ELPAC Data'!J:J,MATCH(D434,'18-19 ELPAC Data'!B:B,0)),"")</f>
        <v>1</v>
      </c>
      <c r="R434" s="16">
        <f t="array" ref="R434">IFERROR(INDEX('18-19 ELPAC Data'!L:L,MATCH(D434,'18-19 ELPAC Data'!B:B,0)),"")</f>
        <v>2</v>
      </c>
      <c r="S434" s="16" t="s">
        <v>65</v>
      </c>
      <c r="T434" s="17" t="str">
        <f t="shared" si="0"/>
        <v/>
      </c>
      <c r="U434" s="24" t="s">
        <v>66</v>
      </c>
      <c r="V434" s="19" t="str">
        <f t="shared" si="1"/>
        <v>No</v>
      </c>
      <c r="W434" s="19" t="str">
        <f t="shared" si="2"/>
        <v>No</v>
      </c>
      <c r="X434" s="20" t="str">
        <f t="shared" si="3"/>
        <v>No</v>
      </c>
      <c r="Y434" s="25">
        <f t="array" ref="Y434">IF(OR(ISBLANK(Z434),Z434="N/A"),"",INDEX('ICA 20-21 ELA'!D:D,MATCH(D434,'ICA 20-21 ELA'!A:A,0)))</f>
        <v>44084</v>
      </c>
      <c r="Z434" s="21">
        <v>2384</v>
      </c>
      <c r="AA434" s="21">
        <v>-183</v>
      </c>
      <c r="AB434" s="16" t="str">
        <f t="shared" si="4"/>
        <v>No</v>
      </c>
      <c r="AC434" s="22" t="str">
        <f t="shared" si="5"/>
        <v>No</v>
      </c>
      <c r="AD434" s="26">
        <f t="array" ref="AD434">IF(ISBLANK(AE434),"",INDEX(WPAData!F:F,MATCH(C434,WPAData!A:A,0)))</f>
        <v>44119</v>
      </c>
      <c r="AE434" s="24">
        <v>1</v>
      </c>
      <c r="AF434" s="19" t="str">
        <f t="shared" si="6"/>
        <v>No</v>
      </c>
      <c r="AG434" s="15" t="str">
        <f t="array" ref="AG434">IFERROR(INDEX(LastEngGrade!G:G,MATCH(D434,LastEngGrade!A:A,0)),"")</f>
        <v>F+</v>
      </c>
      <c r="AH434" s="16" t="str">
        <f t="array" ref="AH434">IFERROR(INDEX(LastEngGrade!C:C,MATCH(D434,LastEngGrade!A:A,0)),"")</f>
        <v>English I</v>
      </c>
      <c r="AI434" s="22" t="str">
        <f t="array" ref="AI434">IFERROR(INDEX(LastEngGrade!F:F,MATCH(D434,LastEngGrade!A:A,0)),"")</f>
        <v>P1</v>
      </c>
      <c r="AJ434" s="23">
        <f t="array" ref="AJ434">IFERROR(INDEX(CurrentYearGPA!C:C,MATCH(D434,CurrentYearGPA!B:B,0)),"")</f>
        <v>1.5</v>
      </c>
      <c r="AK434" s="23" t="str">
        <f t="shared" si="7"/>
        <v>No</v>
      </c>
    </row>
    <row r="435" spans="1:37" x14ac:dyDescent="0.2">
      <c r="A435" s="1" t="s">
        <v>62</v>
      </c>
      <c r="B435" s="1" t="s">
        <v>63</v>
      </c>
      <c r="C435" s="1">
        <v>12926</v>
      </c>
      <c r="D435" s="1">
        <v>2263904897</v>
      </c>
      <c r="E435" s="1" t="s">
        <v>506</v>
      </c>
      <c r="F435" s="12">
        <v>39288</v>
      </c>
      <c r="G435" s="13">
        <v>8</v>
      </c>
      <c r="H435" s="1">
        <v>1</v>
      </c>
      <c r="I435" s="14" t="str">
        <f t="array" ref="I435">INDEX('Language Codes'!B:B,MATCH(H435,'Language Codes'!A:A,0))</f>
        <v>Spanish</v>
      </c>
      <c r="J435" s="14" t="s">
        <v>65</v>
      </c>
      <c r="K435" s="15">
        <f t="array" ref="K435">IFERROR(INDEX('18-19 ELPAC Data'!C:C,MATCH(D435,'18-19 ELPAC Data'!B:B,0)),"")</f>
        <v>3</v>
      </c>
      <c r="L435" s="16" t="str">
        <f t="shared" si="8"/>
        <v>Spring 2019</v>
      </c>
      <c r="M435" s="16">
        <f t="array" ref="M435">IFERROR(INDEX('18-19 ELPAC Data'!N:N,MATCH(D435,'18-19 ELPAC Data'!B:B,0)),"")</f>
        <v>4</v>
      </c>
      <c r="N435" s="16">
        <f t="array" ref="N435">IFERROR(INDEX('18-19 ELPAC Data'!Q:Q,MATCH(D435,'18-19 ELPAC Data'!B:B,0)),"")</f>
        <v>3</v>
      </c>
      <c r="O435" s="16">
        <f t="array" ref="O435">IFERROR(INDEX('18-19 ELPAC Data'!F:F,MATCH(D435,'18-19 ELPAC Data'!B:B,0)),"")</f>
        <v>2</v>
      </c>
      <c r="P435" s="16">
        <f t="array" ref="P435">IFERROR(INDEX('18-19 ELPAC Data'!H:H,MATCH(D435,'18-19 ELPAC Data'!B:B,0)),"")</f>
        <v>3</v>
      </c>
      <c r="Q435" s="16">
        <f t="array" ref="Q435">IFERROR(INDEX('18-19 ELPAC Data'!J:J,MATCH(D435,'18-19 ELPAC Data'!B:B,0)),"")</f>
        <v>2</v>
      </c>
      <c r="R435" s="16">
        <f t="array" ref="R435">IFERROR(INDEX('18-19 ELPAC Data'!L:L,MATCH(D435,'18-19 ELPAC Data'!B:B,0)),"")</f>
        <v>3</v>
      </c>
      <c r="S435" s="16" t="s">
        <v>65</v>
      </c>
      <c r="T435" s="17" t="str">
        <f t="shared" si="0"/>
        <v>Fall 20-21</v>
      </c>
      <c r="U435" s="24">
        <v>216</v>
      </c>
      <c r="V435" s="19" t="str">
        <f t="shared" si="1"/>
        <v>No</v>
      </c>
      <c r="W435" s="19" t="str">
        <f t="shared" si="2"/>
        <v>No</v>
      </c>
      <c r="X435" s="20" t="str">
        <f t="shared" si="3"/>
        <v>No</v>
      </c>
      <c r="Y435" s="21" t="str">
        <f t="array" ref="Y435">IF(OR(ISBLANK(Z435),Z435="N/A"),"",INDEX('ICA 20-21 ELA'!D:D,MATCH(D435,'ICA 20-21 ELA'!A:A,0)))</f>
        <v/>
      </c>
      <c r="Z435" s="21" t="s">
        <v>66</v>
      </c>
      <c r="AA435" s="21" t="s">
        <v>66</v>
      </c>
      <c r="AB435" s="16" t="str">
        <f t="shared" si="4"/>
        <v>No</v>
      </c>
      <c r="AC435" s="22" t="str">
        <f t="shared" si="5"/>
        <v>No</v>
      </c>
      <c r="AD435" s="19" t="str">
        <f t="array" ref="AD435">IF(ISBLANK(AE435),"",INDEX(WPAData!F:F,MATCH(C435,WPAData!A:A,0)))</f>
        <v/>
      </c>
      <c r="AE435" s="19"/>
      <c r="AF435" s="19" t="str">
        <f t="shared" si="6"/>
        <v>No</v>
      </c>
      <c r="AG435" s="15" t="str">
        <f t="array" ref="AG435">IFERROR(INDEX(LastEngGrade!G:G,MATCH(D435,LastEngGrade!A:A,0)),"")</f>
        <v>A+</v>
      </c>
      <c r="AH435" s="16" t="str">
        <f t="array" ref="AH435">IFERROR(INDEX(LastEngGrade!C:C,MATCH(D435,LastEngGrade!A:A,0)),"")</f>
        <v>Humanities 8</v>
      </c>
      <c r="AI435" s="22" t="str">
        <f t="array" ref="AI435">IFERROR(INDEX(LastEngGrade!F:F,MATCH(D435,LastEngGrade!A:A,0)),"")</f>
        <v>Q1</v>
      </c>
      <c r="AJ435" s="23">
        <f t="array" ref="AJ435">IFERROR(INDEX(CurrentYearGPA!C:C,MATCH(D435,CurrentYearGPA!B:B,0)),"")</f>
        <v>3</v>
      </c>
      <c r="AK435" s="23" t="str">
        <f t="shared" si="7"/>
        <v>No</v>
      </c>
    </row>
    <row r="436" spans="1:37" x14ac:dyDescent="0.2">
      <c r="A436" s="1" t="s">
        <v>71</v>
      </c>
      <c r="B436" s="1" t="s">
        <v>72</v>
      </c>
      <c r="C436" s="1">
        <v>14414</v>
      </c>
      <c r="D436" s="1">
        <v>3583003397</v>
      </c>
      <c r="E436" s="1" t="s">
        <v>507</v>
      </c>
      <c r="F436" s="12">
        <v>38763</v>
      </c>
      <c r="G436" s="13">
        <v>9</v>
      </c>
      <c r="H436" s="1">
        <v>1</v>
      </c>
      <c r="I436" s="14" t="str">
        <f t="array" ref="I436">INDEX('Language Codes'!B:B,MATCH(H436,'Language Codes'!A:A,0))</f>
        <v>Spanish</v>
      </c>
      <c r="J436" s="14" t="s">
        <v>78</v>
      </c>
      <c r="K436" s="15" t="str">
        <f t="array" ref="K436">IFERROR(INDEX('18-19 ELPAC Data'!C:C,MATCH(D436,'18-19 ELPAC Data'!B:B,0)),"")</f>
        <v/>
      </c>
      <c r="L436" s="16" t="str">
        <f t="shared" si="8"/>
        <v/>
      </c>
      <c r="M436" s="16">
        <f t="array" ref="M436">IFERROR(INDEX('18-19 ELPAC Data'!N:N,MATCH(D436,'18-19 ELPAC Data'!B:B,0)),"")</f>
        <v>0</v>
      </c>
      <c r="N436" s="16">
        <f t="array" ref="N436">IFERROR(INDEX('18-19 ELPAC Data'!Q:Q,MATCH(D436,'18-19 ELPAC Data'!B:B,0)),"")</f>
        <v>0</v>
      </c>
      <c r="O436" s="16" t="str">
        <f t="array" ref="O436">IFERROR(INDEX('18-19 ELPAC Data'!F:F,MATCH(D436,'18-19 ELPAC Data'!B:B,0)),"")</f>
        <v/>
      </c>
      <c r="P436" s="16" t="str">
        <f t="array" ref="P436">IFERROR(INDEX('18-19 ELPAC Data'!H:H,MATCH(D436,'18-19 ELPAC Data'!B:B,0)),"")</f>
        <v/>
      </c>
      <c r="Q436" s="16" t="str">
        <f t="array" ref="Q436">IFERROR(INDEX('18-19 ELPAC Data'!J:J,MATCH(D436,'18-19 ELPAC Data'!B:B,0)),"")</f>
        <v/>
      </c>
      <c r="R436" s="16" t="str">
        <f t="array" ref="R436">IFERROR(INDEX('18-19 ELPAC Data'!L:L,MATCH(D436,'18-19 ELPAC Data'!B:B,0)),"")</f>
        <v/>
      </c>
      <c r="S436" s="16" t="s">
        <v>65</v>
      </c>
      <c r="T436" s="17" t="str">
        <f t="shared" si="0"/>
        <v/>
      </c>
      <c r="U436" s="24" t="s">
        <v>66</v>
      </c>
      <c r="V436" s="19" t="str">
        <f t="shared" si="1"/>
        <v>No</v>
      </c>
      <c r="W436" s="19" t="str">
        <f t="shared" si="2"/>
        <v>No</v>
      </c>
      <c r="X436" s="20" t="str">
        <f t="shared" si="3"/>
        <v>No</v>
      </c>
      <c r="Y436" s="25">
        <f t="array" ref="Y436">IF(OR(ISBLANK(Z436),Z436="N/A"),"",INDEX('ICA 20-21 ELA'!D:D,MATCH(D436,'ICA 20-21 ELA'!A:A,0)))</f>
        <v>44084</v>
      </c>
      <c r="Z436" s="21">
        <v>2432</v>
      </c>
      <c r="AA436" s="21">
        <v>-135</v>
      </c>
      <c r="AB436" s="16" t="str">
        <f t="shared" si="4"/>
        <v>No</v>
      </c>
      <c r="AC436" s="22" t="str">
        <f t="shared" si="5"/>
        <v>No</v>
      </c>
      <c r="AD436" s="19" t="str">
        <f t="array" ref="AD436">IF(ISBLANK(AE436),"",INDEX(WPAData!F:F,MATCH(C436,WPAData!A:A,0)))</f>
        <v/>
      </c>
      <c r="AE436" s="19"/>
      <c r="AF436" s="19" t="str">
        <f t="shared" si="6"/>
        <v>No</v>
      </c>
      <c r="AG436" s="15" t="str">
        <f t="array" ref="AG436">IFERROR(INDEX(LastEngGrade!G:G,MATCH(D436,LastEngGrade!A:A,0)),"")</f>
        <v>F+</v>
      </c>
      <c r="AH436" s="16" t="str">
        <f t="array" ref="AH436">IFERROR(INDEX(LastEngGrade!C:C,MATCH(D436,LastEngGrade!A:A,0)),"")</f>
        <v>English I</v>
      </c>
      <c r="AI436" s="22" t="str">
        <f t="array" ref="AI436">IFERROR(INDEX(LastEngGrade!F:F,MATCH(D436,LastEngGrade!A:A,0)),"")</f>
        <v>Q1</v>
      </c>
      <c r="AJ436" s="23">
        <f t="array" ref="AJ436">IFERROR(INDEX(CurrentYearGPA!C:C,MATCH(D436,CurrentYearGPA!B:B,0)),"")</f>
        <v>0.9</v>
      </c>
      <c r="AK436" s="23" t="str">
        <f t="shared" si="7"/>
        <v>No</v>
      </c>
    </row>
    <row r="437" spans="1:37" x14ac:dyDescent="0.2">
      <c r="A437" s="1" t="s">
        <v>75</v>
      </c>
      <c r="B437" s="1" t="s">
        <v>76</v>
      </c>
      <c r="C437" s="1">
        <v>13994</v>
      </c>
      <c r="D437" s="1">
        <v>4476673517</v>
      </c>
      <c r="E437" s="1" t="s">
        <v>508</v>
      </c>
      <c r="F437" s="12">
        <v>39558</v>
      </c>
      <c r="G437" s="13">
        <v>7</v>
      </c>
      <c r="H437" s="1">
        <v>1</v>
      </c>
      <c r="I437" s="14" t="str">
        <f t="array" ref="I437">INDEX('Language Codes'!B:B,MATCH(H437,'Language Codes'!A:A,0))</f>
        <v>Spanish</v>
      </c>
      <c r="J437" s="14" t="s">
        <v>65</v>
      </c>
      <c r="K437" s="15">
        <f t="array" ref="K437">IFERROR(INDEX('18-19 ELPAC Data'!C:C,MATCH(D437,'18-19 ELPAC Data'!B:B,0)),"")</f>
        <v>2</v>
      </c>
      <c r="L437" s="16" t="str">
        <f t="shared" si="8"/>
        <v>Spring 2019</v>
      </c>
      <c r="M437" s="16">
        <f t="array" ref="M437">IFERROR(INDEX('18-19 ELPAC Data'!N:N,MATCH(D437,'18-19 ELPAC Data'!B:B,0)),"")</f>
        <v>4</v>
      </c>
      <c r="N437" s="16">
        <f t="array" ref="N437">IFERROR(INDEX('18-19 ELPAC Data'!Q:Q,MATCH(D437,'18-19 ELPAC Data'!B:B,0)),"")</f>
        <v>1</v>
      </c>
      <c r="O437" s="16">
        <f t="array" ref="O437">IFERROR(INDEX('18-19 ELPAC Data'!F:F,MATCH(D437,'18-19 ELPAC Data'!B:B,0)),"")</f>
        <v>2</v>
      </c>
      <c r="P437" s="16">
        <f t="array" ref="P437">IFERROR(INDEX('18-19 ELPAC Data'!H:H,MATCH(D437,'18-19 ELPAC Data'!B:B,0)),"")</f>
        <v>3</v>
      </c>
      <c r="Q437" s="16">
        <f t="array" ref="Q437">IFERROR(INDEX('18-19 ELPAC Data'!J:J,MATCH(D437,'18-19 ELPAC Data'!B:B,0)),"")</f>
        <v>1</v>
      </c>
      <c r="R437" s="16">
        <f t="array" ref="R437">IFERROR(INDEX('18-19 ELPAC Data'!L:L,MATCH(D437,'18-19 ELPAC Data'!B:B,0)),"")</f>
        <v>1</v>
      </c>
      <c r="S437" s="16" t="s">
        <v>65</v>
      </c>
      <c r="T437" s="17" t="str">
        <f t="shared" si="0"/>
        <v>Fall 20-21</v>
      </c>
      <c r="U437" s="24">
        <v>192</v>
      </c>
      <c r="V437" s="19" t="str">
        <f t="shared" si="1"/>
        <v>No</v>
      </c>
      <c r="W437" s="19" t="str">
        <f t="shared" si="2"/>
        <v>No</v>
      </c>
      <c r="X437" s="20" t="str">
        <f t="shared" si="3"/>
        <v>No</v>
      </c>
      <c r="Y437" s="21" t="str">
        <f t="array" ref="Y437">IF(OR(ISBLANK(Z437),Z437="N/A"),"",INDEX('ICA 20-21 ELA'!D:D,MATCH(D437,'ICA 20-21 ELA'!A:A,0)))</f>
        <v/>
      </c>
      <c r="Z437" s="21" t="s">
        <v>66</v>
      </c>
      <c r="AA437" s="21" t="s">
        <v>66</v>
      </c>
      <c r="AB437" s="16" t="str">
        <f t="shared" si="4"/>
        <v>No</v>
      </c>
      <c r="AC437" s="22" t="str">
        <f t="shared" si="5"/>
        <v>No</v>
      </c>
      <c r="AD437" s="19" t="str">
        <f t="array" ref="AD437">IF(ISBLANK(AE437),"",INDEX(WPAData!F:F,MATCH(C437,WPAData!A:A,0)))</f>
        <v/>
      </c>
      <c r="AE437" s="19"/>
      <c r="AF437" s="19" t="str">
        <f t="shared" si="6"/>
        <v>No</v>
      </c>
      <c r="AG437" s="15" t="str">
        <f t="array" ref="AG437">IFERROR(INDEX(LastEngGrade!G:G,MATCH(D437,LastEngGrade!A:A,0)),"")</f>
        <v>B-</v>
      </c>
      <c r="AH437" s="16" t="str">
        <f t="array" ref="AH437">IFERROR(INDEX(LastEngGrade!C:C,MATCH(D437,LastEngGrade!A:A,0)),"")</f>
        <v>Humanities 7</v>
      </c>
      <c r="AI437" s="22" t="str">
        <f t="array" ref="AI437">IFERROR(INDEX(LastEngGrade!F:F,MATCH(D437,LastEngGrade!A:A,0)),"")</f>
        <v>Q1</v>
      </c>
      <c r="AJ437" s="23">
        <f t="array" ref="AJ437">IFERROR(INDEX(CurrentYearGPA!C:C,MATCH(D437,CurrentYearGPA!B:B,0)),"")</f>
        <v>2.33</v>
      </c>
      <c r="AK437" s="23" t="str">
        <f t="shared" si="7"/>
        <v>No</v>
      </c>
    </row>
    <row r="438" spans="1:37" x14ac:dyDescent="0.2">
      <c r="A438" s="1" t="s">
        <v>62</v>
      </c>
      <c r="B438" s="1" t="s">
        <v>63</v>
      </c>
      <c r="C438" s="1">
        <v>92229</v>
      </c>
      <c r="D438" s="1">
        <v>9135105142</v>
      </c>
      <c r="E438" s="1" t="s">
        <v>509</v>
      </c>
      <c r="F438" s="12">
        <v>38746</v>
      </c>
      <c r="G438" s="13">
        <v>8</v>
      </c>
      <c r="H438" s="1">
        <v>1</v>
      </c>
      <c r="I438" s="14" t="str">
        <f t="array" ref="I438">INDEX('Language Codes'!B:B,MATCH(H438,'Language Codes'!A:A,0))</f>
        <v>Spanish</v>
      </c>
      <c r="J438" s="14" t="s">
        <v>65</v>
      </c>
      <c r="K438" s="15">
        <f t="array" ref="K438">IFERROR(INDEX('18-19 ELPAC Data'!C:C,MATCH(D438,'18-19 ELPAC Data'!B:B,0)),"")</f>
        <v>4</v>
      </c>
      <c r="L438" s="16" t="str">
        <f t="shared" si="8"/>
        <v>Spring 2019</v>
      </c>
      <c r="M438" s="16">
        <f t="array" ref="M438">IFERROR(INDEX('18-19 ELPAC Data'!N:N,MATCH(D438,'18-19 ELPAC Data'!B:B,0)),"")</f>
        <v>4</v>
      </c>
      <c r="N438" s="16">
        <f t="array" ref="N438">IFERROR(INDEX('18-19 ELPAC Data'!Q:Q,MATCH(D438,'18-19 ELPAC Data'!B:B,0)),"")</f>
        <v>2</v>
      </c>
      <c r="O438" s="16">
        <f t="array" ref="O438">IFERROR(INDEX('18-19 ELPAC Data'!F:F,MATCH(D438,'18-19 ELPAC Data'!B:B,0)),"")</f>
        <v>3</v>
      </c>
      <c r="P438" s="16">
        <f t="array" ref="P438">IFERROR(INDEX('18-19 ELPAC Data'!H:H,MATCH(D438,'18-19 ELPAC Data'!B:B,0)),"")</f>
        <v>3</v>
      </c>
      <c r="Q438" s="16">
        <f t="array" ref="Q438">IFERROR(INDEX('18-19 ELPAC Data'!J:J,MATCH(D438,'18-19 ELPAC Data'!B:B,0)),"")</f>
        <v>2</v>
      </c>
      <c r="R438" s="16">
        <f t="array" ref="R438">IFERROR(INDEX('18-19 ELPAC Data'!L:L,MATCH(D438,'18-19 ELPAC Data'!B:B,0)),"")</f>
        <v>2</v>
      </c>
      <c r="S438" s="16" t="s">
        <v>65</v>
      </c>
      <c r="T438" s="17" t="str">
        <f t="shared" si="0"/>
        <v>Fall 20-21</v>
      </c>
      <c r="U438" s="24">
        <v>205</v>
      </c>
      <c r="V438" s="19" t="str">
        <f t="shared" si="1"/>
        <v>No</v>
      </c>
      <c r="W438" s="19" t="str">
        <f t="shared" si="2"/>
        <v>No</v>
      </c>
      <c r="X438" s="20" t="str">
        <f t="shared" si="3"/>
        <v>No</v>
      </c>
      <c r="Y438" s="21" t="str">
        <f t="array" ref="Y438">IF(OR(ISBLANK(Z438),Z438="N/A"),"",INDEX('ICA 20-21 ELA'!D:D,MATCH(D438,'ICA 20-21 ELA'!A:A,0)))</f>
        <v/>
      </c>
      <c r="Z438" s="21" t="s">
        <v>66</v>
      </c>
      <c r="AA438" s="21" t="s">
        <v>66</v>
      </c>
      <c r="AB438" s="16" t="str">
        <f t="shared" si="4"/>
        <v>No</v>
      </c>
      <c r="AC438" s="22" t="str">
        <f t="shared" si="5"/>
        <v>No</v>
      </c>
      <c r="AD438" s="19" t="str">
        <f t="array" ref="AD438">IF(ISBLANK(AE438),"",INDEX(WPAData!F:F,MATCH(C438,WPAData!A:A,0)))</f>
        <v/>
      </c>
      <c r="AE438" s="19"/>
      <c r="AF438" s="19" t="str">
        <f t="shared" si="6"/>
        <v>No</v>
      </c>
      <c r="AG438" s="15" t="str">
        <f t="array" ref="AG438">IFERROR(INDEX(LastEngGrade!G:G,MATCH(D438,LastEngGrade!A:A,0)),"")</f>
        <v>F+</v>
      </c>
      <c r="AH438" s="16" t="str">
        <f t="array" ref="AH438">IFERROR(INDEX(LastEngGrade!C:C,MATCH(D438,LastEngGrade!A:A,0)),"")</f>
        <v>Humanities 8</v>
      </c>
      <c r="AI438" s="22" t="str">
        <f t="array" ref="AI438">IFERROR(INDEX(LastEngGrade!F:F,MATCH(D438,LastEngGrade!A:A,0)),"")</f>
        <v>Q1</v>
      </c>
      <c r="AJ438" s="23">
        <f t="array" ref="AJ438">IFERROR(INDEX(CurrentYearGPA!C:C,MATCH(D438,CurrentYearGPA!B:B,0)),"")</f>
        <v>1.33</v>
      </c>
      <c r="AK438" s="23" t="str">
        <f t="shared" si="7"/>
        <v>No</v>
      </c>
    </row>
    <row r="439" spans="1:37" x14ac:dyDescent="0.2">
      <c r="A439" s="1" t="s">
        <v>68</v>
      </c>
      <c r="B439" s="1" t="s">
        <v>69</v>
      </c>
      <c r="C439" s="1">
        <v>13255</v>
      </c>
      <c r="D439" s="1">
        <v>4097899721</v>
      </c>
      <c r="E439" s="1" t="s">
        <v>510</v>
      </c>
      <c r="F439" s="12">
        <v>38295</v>
      </c>
      <c r="G439" s="13">
        <v>11</v>
      </c>
      <c r="H439" s="1">
        <v>1</v>
      </c>
      <c r="I439" s="14" t="str">
        <f t="array" ref="I439">INDEX('Language Codes'!B:B,MATCH(H439,'Language Codes'!A:A,0))</f>
        <v>Spanish</v>
      </c>
      <c r="J439" s="14" t="s">
        <v>65</v>
      </c>
      <c r="K439" s="15">
        <f t="array" ref="K439">IFERROR(INDEX('18-19 ELPAC Data'!C:C,MATCH(D439,'18-19 ELPAC Data'!B:B,0)),"")</f>
        <v>2</v>
      </c>
      <c r="L439" s="16" t="str">
        <f t="shared" si="8"/>
        <v>Spring 2019</v>
      </c>
      <c r="M439" s="16">
        <f t="array" ref="M439">IFERROR(INDEX('18-19 ELPAC Data'!N:N,MATCH(D439,'18-19 ELPAC Data'!B:B,0)),"")</f>
        <v>2</v>
      </c>
      <c r="N439" s="16">
        <f t="array" ref="N439">IFERROR(INDEX('18-19 ELPAC Data'!Q:Q,MATCH(D439,'18-19 ELPAC Data'!B:B,0)),"")</f>
        <v>1</v>
      </c>
      <c r="O439" s="16">
        <f t="array" ref="O439">IFERROR(INDEX('18-19 ELPAC Data'!F:F,MATCH(D439,'18-19 ELPAC Data'!B:B,0)),"")</f>
        <v>1</v>
      </c>
      <c r="P439" s="16">
        <f t="array" ref="P439">IFERROR(INDEX('18-19 ELPAC Data'!H:H,MATCH(D439,'18-19 ELPAC Data'!B:B,0)),"")</f>
        <v>3</v>
      </c>
      <c r="Q439" s="16">
        <f t="array" ref="Q439">IFERROR(INDEX('18-19 ELPAC Data'!J:J,MATCH(D439,'18-19 ELPAC Data'!B:B,0)),"")</f>
        <v>1</v>
      </c>
      <c r="R439" s="16">
        <f t="array" ref="R439">IFERROR(INDEX('18-19 ELPAC Data'!L:L,MATCH(D439,'18-19 ELPAC Data'!B:B,0)),"")</f>
        <v>2</v>
      </c>
      <c r="S439" s="16" t="s">
        <v>65</v>
      </c>
      <c r="T439" s="17" t="str">
        <f t="shared" si="0"/>
        <v/>
      </c>
      <c r="U439" s="24" t="s">
        <v>66</v>
      </c>
      <c r="V439" s="19" t="str">
        <f t="shared" si="1"/>
        <v>No</v>
      </c>
      <c r="W439" s="19" t="str">
        <f t="shared" si="2"/>
        <v>No</v>
      </c>
      <c r="X439" s="20" t="str">
        <f t="shared" si="3"/>
        <v>No</v>
      </c>
      <c r="Y439" s="21" t="str">
        <f t="array" ref="Y439">IF(OR(ISBLANK(Z439),Z439="N/A"),"",INDEX('ICA 20-21 ELA'!D:D,MATCH(D439,'ICA 20-21 ELA'!A:A,0)))</f>
        <v/>
      </c>
      <c r="Z439" s="16"/>
      <c r="AA439" s="16"/>
      <c r="AB439" s="16" t="str">
        <f t="shared" si="4"/>
        <v>No</v>
      </c>
      <c r="AC439" s="22" t="str">
        <f t="shared" si="5"/>
        <v>No</v>
      </c>
      <c r="AD439" s="19" t="str">
        <f t="array" ref="AD439">IF(ISBLANK(AE439),"",INDEX(WPAData!F:F,MATCH(C439,WPAData!A:A,0)))</f>
        <v/>
      </c>
      <c r="AE439" s="19"/>
      <c r="AF439" s="19" t="str">
        <f t="shared" si="6"/>
        <v>No</v>
      </c>
      <c r="AG439" s="15" t="str">
        <f t="array" ref="AG439">IFERROR(INDEX(LastEngGrade!G:G,MATCH(D439,LastEngGrade!A:A,0)),"")</f>
        <v>F</v>
      </c>
      <c r="AH439" s="16" t="str">
        <f t="array" ref="AH439">IFERROR(INDEX(LastEngGrade!C:C,MATCH(D439,LastEngGrade!A:A,0)),"")</f>
        <v>English III</v>
      </c>
      <c r="AI439" s="22" t="str">
        <f t="array" ref="AI439">IFERROR(INDEX(LastEngGrade!F:F,MATCH(D439,LastEngGrade!A:A,0)),"")</f>
        <v>P1</v>
      </c>
      <c r="AJ439" s="23">
        <f t="array" ref="AJ439">IFERROR(INDEX(CurrentYearGPA!C:C,MATCH(D439,CurrentYearGPA!B:B,0)),"")</f>
        <v>0.2</v>
      </c>
      <c r="AK439" s="23" t="str">
        <f t="shared" si="7"/>
        <v>No</v>
      </c>
    </row>
    <row r="440" spans="1:37" x14ac:dyDescent="0.2">
      <c r="A440" s="1" t="s">
        <v>68</v>
      </c>
      <c r="B440" s="1" t="s">
        <v>69</v>
      </c>
      <c r="C440" s="1">
        <v>92230</v>
      </c>
      <c r="D440" s="1">
        <v>5377966931</v>
      </c>
      <c r="E440" s="1" t="s">
        <v>511</v>
      </c>
      <c r="F440" s="12">
        <v>38876</v>
      </c>
      <c r="G440" s="13">
        <v>9</v>
      </c>
      <c r="H440" s="1">
        <v>1</v>
      </c>
      <c r="I440" s="14" t="str">
        <f t="array" ref="I440">INDEX('Language Codes'!B:B,MATCH(H440,'Language Codes'!A:A,0))</f>
        <v>Spanish</v>
      </c>
      <c r="J440" s="14" t="s">
        <v>65</v>
      </c>
      <c r="K440" s="15">
        <f t="array" ref="K440">IFERROR(INDEX('18-19 ELPAC Data'!C:C,MATCH(D440,'18-19 ELPAC Data'!B:B,0)),"")</f>
        <v>3</v>
      </c>
      <c r="L440" s="16" t="str">
        <f t="shared" si="8"/>
        <v>Spring 2019</v>
      </c>
      <c r="M440" s="16">
        <f t="array" ref="M440">IFERROR(INDEX('18-19 ELPAC Data'!N:N,MATCH(D440,'18-19 ELPAC Data'!B:B,0)),"")</f>
        <v>4</v>
      </c>
      <c r="N440" s="16">
        <f t="array" ref="N440">IFERROR(INDEX('18-19 ELPAC Data'!Q:Q,MATCH(D440,'18-19 ELPAC Data'!B:B,0)),"")</f>
        <v>2</v>
      </c>
      <c r="O440" s="16">
        <f t="array" ref="O440">IFERROR(INDEX('18-19 ELPAC Data'!F:F,MATCH(D440,'18-19 ELPAC Data'!B:B,0)),"")</f>
        <v>3</v>
      </c>
      <c r="P440" s="16">
        <f t="array" ref="P440">IFERROR(INDEX('18-19 ELPAC Data'!H:H,MATCH(D440,'18-19 ELPAC Data'!B:B,0)),"")</f>
        <v>2</v>
      </c>
      <c r="Q440" s="16">
        <f t="array" ref="Q440">IFERROR(INDEX('18-19 ELPAC Data'!J:J,MATCH(D440,'18-19 ELPAC Data'!B:B,0)),"")</f>
        <v>1</v>
      </c>
      <c r="R440" s="16">
        <f t="array" ref="R440">IFERROR(INDEX('18-19 ELPAC Data'!L:L,MATCH(D440,'18-19 ELPAC Data'!B:B,0)),"")</f>
        <v>2</v>
      </c>
      <c r="S440" s="16" t="s">
        <v>65</v>
      </c>
      <c r="T440" s="17" t="str">
        <f t="shared" si="0"/>
        <v/>
      </c>
      <c r="U440" s="24" t="s">
        <v>66</v>
      </c>
      <c r="V440" s="19" t="str">
        <f t="shared" si="1"/>
        <v>No</v>
      </c>
      <c r="W440" s="19" t="str">
        <f t="shared" si="2"/>
        <v>No</v>
      </c>
      <c r="X440" s="20" t="str">
        <f t="shared" si="3"/>
        <v>No</v>
      </c>
      <c r="Y440" s="25">
        <f t="array" ref="Y440">IF(OR(ISBLANK(Z440),Z440="N/A"),"",INDEX('ICA 20-21 ELA'!D:D,MATCH(D440,'ICA 20-21 ELA'!A:A,0)))</f>
        <v>44084</v>
      </c>
      <c r="Z440" s="21">
        <v>2340</v>
      </c>
      <c r="AA440" s="21">
        <v>-227</v>
      </c>
      <c r="AB440" s="16" t="str">
        <f t="shared" si="4"/>
        <v>No</v>
      </c>
      <c r="AC440" s="22" t="str">
        <f t="shared" si="5"/>
        <v>No</v>
      </c>
      <c r="AD440" s="19" t="str">
        <f t="array" ref="AD440">IF(ISBLANK(AE440),"",INDEX(WPAData!F:F,MATCH(C440,WPAData!A:A,0)))</f>
        <v/>
      </c>
      <c r="AE440" s="19"/>
      <c r="AF440" s="19" t="str">
        <f t="shared" si="6"/>
        <v>No</v>
      </c>
      <c r="AG440" s="15" t="str">
        <f t="array" ref="AG440">IFERROR(INDEX(LastEngGrade!G:G,MATCH(D440,LastEngGrade!A:A,0)),"")</f>
        <v>C-</v>
      </c>
      <c r="AH440" s="16" t="str">
        <f t="array" ref="AH440">IFERROR(INDEX(LastEngGrade!C:C,MATCH(D440,LastEngGrade!A:A,0)),"")</f>
        <v>English I</v>
      </c>
      <c r="AI440" s="22" t="str">
        <f t="array" ref="AI440">IFERROR(INDEX(LastEngGrade!F:F,MATCH(D440,LastEngGrade!A:A,0)),"")</f>
        <v>P1</v>
      </c>
      <c r="AJ440" s="23">
        <f t="array" ref="AJ440">IFERROR(INDEX(CurrentYearGPA!C:C,MATCH(D440,CurrentYearGPA!B:B,0)),"")</f>
        <v>2</v>
      </c>
      <c r="AK440" s="23" t="str">
        <f t="shared" si="7"/>
        <v>No</v>
      </c>
    </row>
    <row r="441" spans="1:37" x14ac:dyDescent="0.2">
      <c r="A441" s="1" t="s">
        <v>68</v>
      </c>
      <c r="B441" s="1" t="s">
        <v>69</v>
      </c>
      <c r="C441" s="1">
        <v>1078</v>
      </c>
      <c r="D441" s="1">
        <v>7175953776</v>
      </c>
      <c r="E441" s="1" t="s">
        <v>512</v>
      </c>
      <c r="F441" s="12">
        <v>37722</v>
      </c>
      <c r="G441" s="13">
        <v>11</v>
      </c>
      <c r="H441" s="1">
        <v>1</v>
      </c>
      <c r="I441" s="14" t="str">
        <f t="array" ref="I441">INDEX('Language Codes'!B:B,MATCH(H441,'Language Codes'!A:A,0))</f>
        <v>Spanish</v>
      </c>
      <c r="J441" s="14" t="s">
        <v>65</v>
      </c>
      <c r="K441" s="15">
        <f t="array" ref="K441">IFERROR(INDEX('18-19 ELPAC Data'!C:C,MATCH(D441,'18-19 ELPAC Data'!B:B,0)),"")</f>
        <v>3</v>
      </c>
      <c r="L441" s="16" t="str">
        <f t="shared" si="8"/>
        <v>Spring 2019</v>
      </c>
      <c r="M441" s="16">
        <f t="array" ref="M441">IFERROR(INDEX('18-19 ELPAC Data'!N:N,MATCH(D441,'18-19 ELPAC Data'!B:B,0)),"")</f>
        <v>3</v>
      </c>
      <c r="N441" s="16">
        <f t="array" ref="N441">IFERROR(INDEX('18-19 ELPAC Data'!Q:Q,MATCH(D441,'18-19 ELPAC Data'!B:B,0)),"")</f>
        <v>2</v>
      </c>
      <c r="O441" s="16">
        <f t="array" ref="O441">IFERROR(INDEX('18-19 ELPAC Data'!F:F,MATCH(D441,'18-19 ELPAC Data'!B:B,0)),"")</f>
        <v>2</v>
      </c>
      <c r="P441" s="16">
        <f t="array" ref="P441">IFERROR(INDEX('18-19 ELPAC Data'!H:H,MATCH(D441,'18-19 ELPAC Data'!B:B,0)),"")</f>
        <v>3</v>
      </c>
      <c r="Q441" s="16">
        <f t="array" ref="Q441">IFERROR(INDEX('18-19 ELPAC Data'!J:J,MATCH(D441,'18-19 ELPAC Data'!B:B,0)),"")</f>
        <v>2</v>
      </c>
      <c r="R441" s="16">
        <f t="array" ref="R441">IFERROR(INDEX('18-19 ELPAC Data'!L:L,MATCH(D441,'18-19 ELPAC Data'!B:B,0)),"")</f>
        <v>1</v>
      </c>
      <c r="S441" s="16" t="s">
        <v>65</v>
      </c>
      <c r="T441" s="17" t="str">
        <f t="shared" si="0"/>
        <v/>
      </c>
      <c r="U441" s="24" t="s">
        <v>66</v>
      </c>
      <c r="V441" s="19" t="str">
        <f t="shared" si="1"/>
        <v>No</v>
      </c>
      <c r="W441" s="19" t="str">
        <f t="shared" si="2"/>
        <v>No</v>
      </c>
      <c r="X441" s="20" t="str">
        <f t="shared" si="3"/>
        <v>No</v>
      </c>
      <c r="Y441" s="25">
        <f t="array" ref="Y441">IF(OR(ISBLANK(Z441),Z441="N/A"),"",INDEX('ICA 20-21 ELA'!D:D,MATCH(D441,'ICA 20-21 ELA'!A:A,0)))</f>
        <v>44088</v>
      </c>
      <c r="Z441" s="21">
        <v>2289</v>
      </c>
      <c r="AA441" s="21">
        <v>-288</v>
      </c>
      <c r="AB441" s="16" t="str">
        <f t="shared" si="4"/>
        <v>No</v>
      </c>
      <c r="AC441" s="22" t="str">
        <f t="shared" si="5"/>
        <v>No</v>
      </c>
      <c r="AD441" s="19" t="str">
        <f t="array" ref="AD441">IF(ISBLANK(AE441),"",INDEX(WPAData!F:F,MATCH(C441,WPAData!A:A,0)))</f>
        <v/>
      </c>
      <c r="AE441" s="19"/>
      <c r="AF441" s="19" t="str">
        <f t="shared" si="6"/>
        <v>No</v>
      </c>
      <c r="AG441" s="15" t="str">
        <f t="array" ref="AG441">IFERROR(INDEX(LastEngGrade!G:G,MATCH(D441,LastEngGrade!A:A,0)),"")</f>
        <v>F</v>
      </c>
      <c r="AH441" s="16" t="str">
        <f t="array" ref="AH441">IFERROR(INDEX(LastEngGrade!C:C,MATCH(D441,LastEngGrade!A:A,0)),"")</f>
        <v>English III</v>
      </c>
      <c r="AI441" s="22" t="str">
        <f t="array" ref="AI441">IFERROR(INDEX(LastEngGrade!F:F,MATCH(D441,LastEngGrade!A:A,0)),"")</f>
        <v>P1</v>
      </c>
      <c r="AJ441" s="23">
        <f t="array" ref="AJ441">IFERROR(INDEX(CurrentYearGPA!C:C,MATCH(D441,CurrentYearGPA!B:B,0)),"")</f>
        <v>0.4</v>
      </c>
      <c r="AK441" s="23" t="str">
        <f t="shared" si="7"/>
        <v>No</v>
      </c>
    </row>
    <row r="442" spans="1:37" x14ac:dyDescent="0.2">
      <c r="A442" s="1" t="s">
        <v>75</v>
      </c>
      <c r="B442" s="1" t="s">
        <v>76</v>
      </c>
      <c r="C442" s="1">
        <v>13117</v>
      </c>
      <c r="D442" s="1">
        <v>1412783943</v>
      </c>
      <c r="E442" s="1" t="s">
        <v>513</v>
      </c>
      <c r="F442" s="12">
        <v>39363</v>
      </c>
      <c r="G442" s="13">
        <v>8</v>
      </c>
      <c r="H442" s="1">
        <v>1</v>
      </c>
      <c r="I442" s="14" t="str">
        <f t="array" ref="I442">INDEX('Language Codes'!B:B,MATCH(H442,'Language Codes'!A:A,0))</f>
        <v>Spanish</v>
      </c>
      <c r="J442" s="14" t="s">
        <v>78</v>
      </c>
      <c r="K442" s="15" t="str">
        <f t="array" ref="K442">IFERROR(INDEX('18-19 ELPAC Data'!C:C,MATCH(D442,'18-19 ELPAC Data'!B:B,0)),"")</f>
        <v/>
      </c>
      <c r="L442" s="16" t="str">
        <f t="shared" si="8"/>
        <v/>
      </c>
      <c r="M442" s="16">
        <f t="array" ref="M442">IFERROR(INDEX('18-19 ELPAC Data'!N:N,MATCH(D442,'18-19 ELPAC Data'!B:B,0)),"")</f>
        <v>0</v>
      </c>
      <c r="N442" s="16">
        <f t="array" ref="N442">IFERROR(INDEX('18-19 ELPAC Data'!Q:Q,MATCH(D442,'18-19 ELPAC Data'!B:B,0)),"")</f>
        <v>0</v>
      </c>
      <c r="O442" s="16" t="str">
        <f t="array" ref="O442">IFERROR(INDEX('18-19 ELPAC Data'!F:F,MATCH(D442,'18-19 ELPAC Data'!B:B,0)),"")</f>
        <v/>
      </c>
      <c r="P442" s="16" t="str">
        <f t="array" ref="P442">IFERROR(INDEX('18-19 ELPAC Data'!H:H,MATCH(D442,'18-19 ELPAC Data'!B:B,0)),"")</f>
        <v/>
      </c>
      <c r="Q442" s="16" t="str">
        <f t="array" ref="Q442">IFERROR(INDEX('18-19 ELPAC Data'!J:J,MATCH(D442,'18-19 ELPAC Data'!B:B,0)),"")</f>
        <v/>
      </c>
      <c r="R442" s="16" t="str">
        <f t="array" ref="R442">IFERROR(INDEX('18-19 ELPAC Data'!L:L,MATCH(D442,'18-19 ELPAC Data'!B:B,0)),"")</f>
        <v/>
      </c>
      <c r="S442" s="16" t="s">
        <v>65</v>
      </c>
      <c r="T442" s="17" t="str">
        <f t="shared" si="0"/>
        <v>Fall 20-21</v>
      </c>
      <c r="U442" s="24">
        <v>192</v>
      </c>
      <c r="V442" s="19" t="str">
        <f t="shared" si="1"/>
        <v>No</v>
      </c>
      <c r="W442" s="19" t="str">
        <f t="shared" si="2"/>
        <v>No</v>
      </c>
      <c r="X442" s="20" t="str">
        <f t="shared" si="3"/>
        <v>No</v>
      </c>
      <c r="Y442" s="21" t="str">
        <f t="array" ref="Y442">IF(OR(ISBLANK(Z442),Z442="N/A"),"",INDEX('ICA 20-21 ELA'!D:D,MATCH(D442,'ICA 20-21 ELA'!A:A,0)))</f>
        <v/>
      </c>
      <c r="Z442" s="21" t="s">
        <v>66</v>
      </c>
      <c r="AA442" s="21" t="s">
        <v>66</v>
      </c>
      <c r="AB442" s="16" t="str">
        <f t="shared" si="4"/>
        <v>No</v>
      </c>
      <c r="AC442" s="22" t="str">
        <f t="shared" si="5"/>
        <v>No</v>
      </c>
      <c r="AD442" s="19" t="str">
        <f t="array" ref="AD442">IF(ISBLANK(AE442),"",INDEX(WPAData!F:F,MATCH(C442,WPAData!A:A,0)))</f>
        <v/>
      </c>
      <c r="AE442" s="19"/>
      <c r="AF442" s="19" t="str">
        <f t="shared" si="6"/>
        <v>No</v>
      </c>
      <c r="AG442" s="15" t="str">
        <f t="array" ref="AG442">IFERROR(INDEX(LastEngGrade!G:G,MATCH(D442,LastEngGrade!A:A,0)),"")</f>
        <v>F</v>
      </c>
      <c r="AH442" s="16" t="str">
        <f t="array" ref="AH442">IFERROR(INDEX(LastEngGrade!C:C,MATCH(D442,LastEngGrade!A:A,0)),"")</f>
        <v>Humanities 8</v>
      </c>
      <c r="AI442" s="22" t="str">
        <f t="array" ref="AI442">IFERROR(INDEX(LastEngGrade!F:F,MATCH(D442,LastEngGrade!A:A,0)),"")</f>
        <v>Q1</v>
      </c>
      <c r="AJ442" s="23">
        <f t="array" ref="AJ442">IFERROR(INDEX(CurrentYearGPA!C:C,MATCH(D442,CurrentYearGPA!B:B,0)),"")</f>
        <v>1</v>
      </c>
      <c r="AK442" s="23" t="str">
        <f t="shared" si="7"/>
        <v>No</v>
      </c>
    </row>
    <row r="443" spans="1:37" x14ac:dyDescent="0.2">
      <c r="A443" s="1" t="s">
        <v>68</v>
      </c>
      <c r="B443" s="1" t="s">
        <v>69</v>
      </c>
      <c r="C443" s="1">
        <v>90438</v>
      </c>
      <c r="D443" s="1">
        <v>9289489893</v>
      </c>
      <c r="E443" s="1" t="s">
        <v>514</v>
      </c>
      <c r="F443" s="12">
        <v>38354</v>
      </c>
      <c r="G443" s="13">
        <v>10</v>
      </c>
      <c r="H443" s="1">
        <v>1</v>
      </c>
      <c r="I443" s="14" t="str">
        <f t="array" ref="I443">INDEX('Language Codes'!B:B,MATCH(H443,'Language Codes'!A:A,0))</f>
        <v>Spanish</v>
      </c>
      <c r="J443" s="14" t="s">
        <v>65</v>
      </c>
      <c r="K443" s="15">
        <f t="array" ref="K443">IFERROR(INDEX('18-19 ELPAC Data'!C:C,MATCH(D443,'18-19 ELPAC Data'!B:B,0)),"")</f>
        <v>2</v>
      </c>
      <c r="L443" s="16" t="str">
        <f t="shared" si="8"/>
        <v>Spring 2019</v>
      </c>
      <c r="M443" s="16">
        <f t="array" ref="M443">IFERROR(INDEX('18-19 ELPAC Data'!N:N,MATCH(D443,'18-19 ELPAC Data'!B:B,0)),"")</f>
        <v>3</v>
      </c>
      <c r="N443" s="16">
        <f t="array" ref="N443">IFERROR(INDEX('18-19 ELPAC Data'!Q:Q,MATCH(D443,'18-19 ELPAC Data'!B:B,0)),"")</f>
        <v>1</v>
      </c>
      <c r="O443" s="16">
        <f t="array" ref="O443">IFERROR(INDEX('18-19 ELPAC Data'!F:F,MATCH(D443,'18-19 ELPAC Data'!B:B,0)),"")</f>
        <v>2</v>
      </c>
      <c r="P443" s="16">
        <f t="array" ref="P443">IFERROR(INDEX('18-19 ELPAC Data'!H:H,MATCH(D443,'18-19 ELPAC Data'!B:B,0)),"")</f>
        <v>2</v>
      </c>
      <c r="Q443" s="16">
        <f t="array" ref="Q443">IFERROR(INDEX('18-19 ELPAC Data'!J:J,MATCH(D443,'18-19 ELPAC Data'!B:B,0)),"")</f>
        <v>1</v>
      </c>
      <c r="R443" s="16">
        <f t="array" ref="R443">IFERROR(INDEX('18-19 ELPAC Data'!L:L,MATCH(D443,'18-19 ELPAC Data'!B:B,0)),"")</f>
        <v>2</v>
      </c>
      <c r="S443" s="16" t="s">
        <v>65</v>
      </c>
      <c r="T443" s="17" t="str">
        <f t="shared" si="0"/>
        <v/>
      </c>
      <c r="U443" s="24" t="s">
        <v>66</v>
      </c>
      <c r="V443" s="19" t="str">
        <f t="shared" si="1"/>
        <v>No</v>
      </c>
      <c r="W443" s="19" t="str">
        <f t="shared" si="2"/>
        <v>No</v>
      </c>
      <c r="X443" s="20" t="str">
        <f t="shared" si="3"/>
        <v>No</v>
      </c>
      <c r="Y443" s="25">
        <f t="array" ref="Y443">IF(OR(ISBLANK(Z443),Z443="N/A"),"",INDEX('ICA 20-21 ELA'!D:D,MATCH(D443,'ICA 20-21 ELA'!A:A,0)))</f>
        <v>44097</v>
      </c>
      <c r="Z443" s="21">
        <v>2415</v>
      </c>
      <c r="AA443" s="21">
        <v>-156</v>
      </c>
      <c r="AB443" s="16" t="str">
        <f t="shared" si="4"/>
        <v>No</v>
      </c>
      <c r="AC443" s="22" t="str">
        <f t="shared" si="5"/>
        <v>No</v>
      </c>
      <c r="AD443" s="26">
        <f t="array" ref="AD443">IF(ISBLANK(AE443),"",INDEX(WPAData!F:F,MATCH(C443,WPAData!A:A,0)))</f>
        <v>44132</v>
      </c>
      <c r="AE443" s="24">
        <v>1</v>
      </c>
      <c r="AF443" s="19" t="str">
        <f t="shared" si="6"/>
        <v>No</v>
      </c>
      <c r="AG443" s="15" t="str">
        <f t="array" ref="AG443">IFERROR(INDEX(LastEngGrade!G:G,MATCH(D443,LastEngGrade!A:A,0)),"")</f>
        <v>F+</v>
      </c>
      <c r="AH443" s="16" t="str">
        <f t="array" ref="AH443">IFERROR(INDEX(LastEngGrade!C:C,MATCH(D443,LastEngGrade!A:A,0)),"")</f>
        <v>English II</v>
      </c>
      <c r="AI443" s="22" t="str">
        <f t="array" ref="AI443">IFERROR(INDEX(LastEngGrade!F:F,MATCH(D443,LastEngGrade!A:A,0)),"")</f>
        <v>P1</v>
      </c>
      <c r="AJ443" s="23">
        <f t="array" ref="AJ443">IFERROR(INDEX(CurrentYearGPA!C:C,MATCH(D443,CurrentYearGPA!B:B,0)),"")</f>
        <v>1.5</v>
      </c>
      <c r="AK443" s="23" t="str">
        <f t="shared" si="7"/>
        <v>No</v>
      </c>
    </row>
    <row r="444" spans="1:37" x14ac:dyDescent="0.2">
      <c r="A444" s="1" t="s">
        <v>62</v>
      </c>
      <c r="B444" s="1" t="s">
        <v>63</v>
      </c>
      <c r="C444" s="1">
        <v>13415</v>
      </c>
      <c r="D444" s="1">
        <v>4201331062</v>
      </c>
      <c r="E444" s="1" t="s">
        <v>515</v>
      </c>
      <c r="F444" s="12">
        <v>39833</v>
      </c>
      <c r="G444" s="13">
        <v>6</v>
      </c>
      <c r="H444" s="1">
        <v>1</v>
      </c>
      <c r="I444" s="14" t="str">
        <f t="array" ref="I444">INDEX('Language Codes'!B:B,MATCH(H444,'Language Codes'!A:A,0))</f>
        <v>Spanish</v>
      </c>
      <c r="J444" s="14" t="s">
        <v>65</v>
      </c>
      <c r="K444" s="15">
        <f t="array" ref="K444">IFERROR(INDEX('18-19 ELPAC Data'!C:C,MATCH(D444,'18-19 ELPAC Data'!B:B,0)),"")</f>
        <v>3</v>
      </c>
      <c r="L444" s="16" t="str">
        <f t="shared" si="8"/>
        <v>Spring 2019</v>
      </c>
      <c r="M444" s="16">
        <f t="array" ref="M444">IFERROR(INDEX('18-19 ELPAC Data'!N:N,MATCH(D444,'18-19 ELPAC Data'!B:B,0)),"")</f>
        <v>4</v>
      </c>
      <c r="N444" s="16">
        <f t="array" ref="N444">IFERROR(INDEX('18-19 ELPAC Data'!Q:Q,MATCH(D444,'18-19 ELPAC Data'!B:B,0)),"")</f>
        <v>2</v>
      </c>
      <c r="O444" s="16">
        <f t="array" ref="O444">IFERROR(INDEX('18-19 ELPAC Data'!F:F,MATCH(D444,'18-19 ELPAC Data'!B:B,0)),"")</f>
        <v>3</v>
      </c>
      <c r="P444" s="16">
        <f t="array" ref="P444">IFERROR(INDEX('18-19 ELPAC Data'!H:H,MATCH(D444,'18-19 ELPAC Data'!B:B,0)),"")</f>
        <v>3</v>
      </c>
      <c r="Q444" s="16">
        <f t="array" ref="Q444">IFERROR(INDEX('18-19 ELPAC Data'!J:J,MATCH(D444,'18-19 ELPAC Data'!B:B,0)),"")</f>
        <v>2</v>
      </c>
      <c r="R444" s="16">
        <f t="array" ref="R444">IFERROR(INDEX('18-19 ELPAC Data'!L:L,MATCH(D444,'18-19 ELPAC Data'!B:B,0)),"")</f>
        <v>2</v>
      </c>
      <c r="S444" s="16" t="s">
        <v>65</v>
      </c>
      <c r="T444" s="17" t="str">
        <f t="shared" si="0"/>
        <v/>
      </c>
      <c r="U444" s="18"/>
      <c r="V444" s="19" t="str">
        <f t="shared" si="1"/>
        <v>No</v>
      </c>
      <c r="W444" s="19" t="str">
        <f t="shared" si="2"/>
        <v>No</v>
      </c>
      <c r="X444" s="20" t="str">
        <f t="shared" si="3"/>
        <v>No</v>
      </c>
      <c r="Y444" s="21" t="str">
        <f t="array" ref="Y444">IF(OR(ISBLANK(Z444),Z444="N/A"),"",INDEX('ICA 20-21 ELA'!D:D,MATCH(D444,'ICA 20-21 ELA'!A:A,0)))</f>
        <v/>
      </c>
      <c r="Z444" s="21" t="s">
        <v>66</v>
      </c>
      <c r="AA444" s="21" t="s">
        <v>66</v>
      </c>
      <c r="AB444" s="16" t="str">
        <f t="shared" si="4"/>
        <v>No</v>
      </c>
      <c r="AC444" s="22" t="str">
        <f t="shared" si="5"/>
        <v>No</v>
      </c>
      <c r="AD444" s="19" t="str">
        <f t="array" ref="AD444">IF(ISBLANK(AE444),"",INDEX(WPAData!F:F,MATCH(C444,WPAData!A:A,0)))</f>
        <v/>
      </c>
      <c r="AE444" s="19"/>
      <c r="AF444" s="19" t="str">
        <f t="shared" si="6"/>
        <v>No</v>
      </c>
      <c r="AG444" s="15" t="str">
        <f t="array" ref="AG444">IFERROR(INDEX(LastEngGrade!G:G,MATCH(D444,LastEngGrade!A:A,0)),"")</f>
        <v>B+</v>
      </c>
      <c r="AH444" s="16" t="str">
        <f t="array" ref="AH444">IFERROR(INDEX(LastEngGrade!C:C,MATCH(D444,LastEngGrade!A:A,0)),"")</f>
        <v>Humanities 6</v>
      </c>
      <c r="AI444" s="22" t="str">
        <f t="array" ref="AI444">IFERROR(INDEX(LastEngGrade!F:F,MATCH(D444,LastEngGrade!A:A,0)),"")</f>
        <v>Q1</v>
      </c>
      <c r="AJ444" s="23">
        <f t="array" ref="AJ444">IFERROR(INDEX(CurrentYearGPA!C:C,MATCH(D444,CurrentYearGPA!B:B,0)),"")</f>
        <v>3</v>
      </c>
      <c r="AK444" s="23" t="str">
        <f t="shared" si="7"/>
        <v>No</v>
      </c>
    </row>
    <row r="445" spans="1:37" x14ac:dyDescent="0.2">
      <c r="A445" s="1" t="s">
        <v>62</v>
      </c>
      <c r="B445" s="1" t="s">
        <v>63</v>
      </c>
      <c r="C445" s="1">
        <v>13853</v>
      </c>
      <c r="D445" s="1">
        <v>5247659779</v>
      </c>
      <c r="E445" s="1" t="s">
        <v>516</v>
      </c>
      <c r="F445" s="12">
        <v>39485</v>
      </c>
      <c r="G445" s="13">
        <v>7</v>
      </c>
      <c r="H445" s="1">
        <v>1</v>
      </c>
      <c r="I445" s="14" t="str">
        <f t="array" ref="I445">INDEX('Language Codes'!B:B,MATCH(H445,'Language Codes'!A:A,0))</f>
        <v>Spanish</v>
      </c>
      <c r="J445" s="14" t="s">
        <v>78</v>
      </c>
      <c r="K445" s="15">
        <f t="array" ref="K445">IFERROR(INDEX('18-19 ELPAC Data'!C:C,MATCH(D445,'18-19 ELPAC Data'!B:B,0)),"")</f>
        <v>2</v>
      </c>
      <c r="L445" s="16" t="str">
        <f t="shared" si="8"/>
        <v>Spring 2019</v>
      </c>
      <c r="M445" s="16">
        <f t="array" ref="M445">IFERROR(INDEX('18-19 ELPAC Data'!N:N,MATCH(D445,'18-19 ELPAC Data'!B:B,0)),"")</f>
        <v>3</v>
      </c>
      <c r="N445" s="16">
        <f t="array" ref="N445">IFERROR(INDEX('18-19 ELPAC Data'!Q:Q,MATCH(D445,'18-19 ELPAC Data'!B:B,0)),"")</f>
        <v>1</v>
      </c>
      <c r="O445" s="16">
        <f t="array" ref="O445">IFERROR(INDEX('18-19 ELPAC Data'!F:F,MATCH(D445,'18-19 ELPAC Data'!B:B,0)),"")</f>
        <v>2</v>
      </c>
      <c r="P445" s="16">
        <f t="array" ref="P445">IFERROR(INDEX('18-19 ELPAC Data'!H:H,MATCH(D445,'18-19 ELPAC Data'!B:B,0)),"")</f>
        <v>3</v>
      </c>
      <c r="Q445" s="16">
        <f t="array" ref="Q445">IFERROR(INDEX('18-19 ELPAC Data'!J:J,MATCH(D445,'18-19 ELPAC Data'!B:B,0)),"")</f>
        <v>1</v>
      </c>
      <c r="R445" s="16">
        <f t="array" ref="R445">IFERROR(INDEX('18-19 ELPAC Data'!L:L,MATCH(D445,'18-19 ELPAC Data'!B:B,0)),"")</f>
        <v>2</v>
      </c>
      <c r="S445" s="16" t="s">
        <v>65</v>
      </c>
      <c r="T445" s="17" t="str">
        <f t="shared" si="0"/>
        <v/>
      </c>
      <c r="U445" s="18"/>
      <c r="V445" s="19" t="str">
        <f t="shared" si="1"/>
        <v>No</v>
      </c>
      <c r="W445" s="19" t="str">
        <f t="shared" si="2"/>
        <v>No</v>
      </c>
      <c r="X445" s="20" t="str">
        <f t="shared" si="3"/>
        <v>No</v>
      </c>
      <c r="Y445" s="21" t="str">
        <f t="array" ref="Y445">IF(OR(ISBLANK(Z445),Z445="N/A"),"",INDEX('ICA 20-21 ELA'!D:D,MATCH(D445,'ICA 20-21 ELA'!A:A,0)))</f>
        <v/>
      </c>
      <c r="Z445" s="21" t="s">
        <v>66</v>
      </c>
      <c r="AA445" s="21" t="s">
        <v>66</v>
      </c>
      <c r="AB445" s="16" t="str">
        <f t="shared" si="4"/>
        <v>No</v>
      </c>
      <c r="AC445" s="22" t="str">
        <f t="shared" si="5"/>
        <v>No</v>
      </c>
      <c r="AD445" s="19" t="str">
        <f t="array" ref="AD445">IF(ISBLANK(AE445),"",INDEX(WPAData!F:F,MATCH(C445,WPAData!A:A,0)))</f>
        <v/>
      </c>
      <c r="AE445" s="19"/>
      <c r="AF445" s="19" t="str">
        <f t="shared" si="6"/>
        <v>No</v>
      </c>
      <c r="AG445" s="15" t="str">
        <f t="array" ref="AG445">IFERROR(INDEX(LastEngGrade!G:G,MATCH(D445,LastEngGrade!A:A,0)),"")</f>
        <v>F+</v>
      </c>
      <c r="AH445" s="16" t="str">
        <f t="array" ref="AH445">IFERROR(INDEX(LastEngGrade!C:C,MATCH(D445,LastEngGrade!A:A,0)),"")</f>
        <v>Humanities 7</v>
      </c>
      <c r="AI445" s="22" t="str">
        <f t="array" ref="AI445">IFERROR(INDEX(LastEngGrade!F:F,MATCH(D445,LastEngGrade!A:A,0)),"")</f>
        <v>Q1</v>
      </c>
      <c r="AJ445" s="23">
        <f t="array" ref="AJ445">IFERROR(INDEX(CurrentYearGPA!C:C,MATCH(D445,CurrentYearGPA!B:B,0)),"")</f>
        <v>1</v>
      </c>
      <c r="AK445" s="23" t="str">
        <f t="shared" si="7"/>
        <v>No</v>
      </c>
    </row>
    <row r="446" spans="1:37" x14ac:dyDescent="0.2">
      <c r="A446" s="1" t="s">
        <v>75</v>
      </c>
      <c r="B446" s="1" t="s">
        <v>76</v>
      </c>
      <c r="C446" s="1">
        <v>13535</v>
      </c>
      <c r="D446" s="1">
        <v>1749095100</v>
      </c>
      <c r="E446" s="1" t="s">
        <v>517</v>
      </c>
      <c r="F446" s="27">
        <v>39400</v>
      </c>
      <c r="G446" s="13">
        <v>7</v>
      </c>
      <c r="H446" s="1">
        <v>1</v>
      </c>
      <c r="I446" s="14" t="str">
        <f t="array" ref="I446">INDEX('Language Codes'!B:B,MATCH(H446,'Language Codes'!A:A,0))</f>
        <v>Spanish</v>
      </c>
      <c r="J446" s="14" t="s">
        <v>65</v>
      </c>
      <c r="K446" s="15">
        <f t="array" ref="K446">IFERROR(INDEX('18-19 ELPAC Data'!C:C,MATCH(D446,'18-19 ELPAC Data'!B:B,0)),"")</f>
        <v>2</v>
      </c>
      <c r="L446" s="16" t="str">
        <f t="shared" si="8"/>
        <v>Spring 2019</v>
      </c>
      <c r="M446" s="16">
        <f t="array" ref="M446">IFERROR(INDEX('18-19 ELPAC Data'!N:N,MATCH(D446,'18-19 ELPAC Data'!B:B,0)),"")</f>
        <v>2</v>
      </c>
      <c r="N446" s="16">
        <f t="array" ref="N446">IFERROR(INDEX('18-19 ELPAC Data'!Q:Q,MATCH(D446,'18-19 ELPAC Data'!B:B,0)),"")</f>
        <v>2</v>
      </c>
      <c r="O446" s="16">
        <f t="array" ref="O446">IFERROR(INDEX('18-19 ELPAC Data'!F:F,MATCH(D446,'18-19 ELPAC Data'!B:B,0)),"")</f>
        <v>2</v>
      </c>
      <c r="P446" s="16">
        <f t="array" ref="P446">IFERROR(INDEX('18-19 ELPAC Data'!H:H,MATCH(D446,'18-19 ELPAC Data'!B:B,0)),"")</f>
        <v>2</v>
      </c>
      <c r="Q446" s="16">
        <f t="array" ref="Q446">IFERROR(INDEX('18-19 ELPAC Data'!J:J,MATCH(D446,'18-19 ELPAC Data'!B:B,0)),"")</f>
        <v>1</v>
      </c>
      <c r="R446" s="16">
        <f t="array" ref="R446">IFERROR(INDEX('18-19 ELPAC Data'!L:L,MATCH(D446,'18-19 ELPAC Data'!B:B,0)),"")</f>
        <v>2</v>
      </c>
      <c r="S446" s="16" t="s">
        <v>65</v>
      </c>
      <c r="T446" s="17" t="str">
        <f t="shared" si="0"/>
        <v>Fall 20-21</v>
      </c>
      <c r="U446" s="24">
        <v>185</v>
      </c>
      <c r="V446" s="19" t="str">
        <f t="shared" si="1"/>
        <v>No</v>
      </c>
      <c r="W446" s="19" t="str">
        <f t="shared" si="2"/>
        <v>No</v>
      </c>
      <c r="X446" s="20" t="str">
        <f t="shared" si="3"/>
        <v>No</v>
      </c>
      <c r="Y446" s="21" t="str">
        <f t="array" ref="Y446">IF(OR(ISBLANK(Z446),Z446="N/A"),"",INDEX('ICA 20-21 ELA'!D:D,MATCH(D446,'ICA 20-21 ELA'!A:A,0)))</f>
        <v/>
      </c>
      <c r="Z446" s="21" t="s">
        <v>66</v>
      </c>
      <c r="AA446" s="21" t="s">
        <v>66</v>
      </c>
      <c r="AB446" s="16" t="str">
        <f t="shared" si="4"/>
        <v>No</v>
      </c>
      <c r="AC446" s="22" t="str">
        <f t="shared" si="5"/>
        <v>No</v>
      </c>
      <c r="AD446" s="19" t="str">
        <f t="array" ref="AD446">IF(ISBLANK(AE446),"",INDEX(WPAData!F:F,MATCH(C446,WPAData!A:A,0)))</f>
        <v/>
      </c>
      <c r="AE446" s="19"/>
      <c r="AF446" s="19" t="str">
        <f t="shared" si="6"/>
        <v>No</v>
      </c>
      <c r="AG446" s="15" t="str">
        <f t="array" ref="AG446">IFERROR(INDEX(LastEngGrade!G:G,MATCH(D446,LastEngGrade!A:A,0)),"")</f>
        <v>F</v>
      </c>
      <c r="AH446" s="16" t="str">
        <f t="array" ref="AH446">IFERROR(INDEX(LastEngGrade!C:C,MATCH(D446,LastEngGrade!A:A,0)),"")</f>
        <v>Humanities 7</v>
      </c>
      <c r="AI446" s="22" t="str">
        <f t="array" ref="AI446">IFERROR(INDEX(LastEngGrade!F:F,MATCH(D446,LastEngGrade!A:A,0)),"")</f>
        <v>Q1</v>
      </c>
      <c r="AJ446" s="23">
        <f t="array" ref="AJ446">IFERROR(INDEX(CurrentYearGPA!C:C,MATCH(D446,CurrentYearGPA!B:B,0)),"")</f>
        <v>1</v>
      </c>
      <c r="AK446" s="23" t="str">
        <f t="shared" si="7"/>
        <v>No</v>
      </c>
    </row>
    <row r="447" spans="1:37" x14ac:dyDescent="0.2">
      <c r="A447" s="1" t="s">
        <v>68</v>
      </c>
      <c r="B447" s="1" t="s">
        <v>69</v>
      </c>
      <c r="C447" s="1">
        <v>92233</v>
      </c>
      <c r="D447" s="1">
        <v>7194182376</v>
      </c>
      <c r="E447" s="1" t="s">
        <v>518</v>
      </c>
      <c r="F447" s="27">
        <v>38290</v>
      </c>
      <c r="G447" s="13">
        <v>11</v>
      </c>
      <c r="H447" s="1">
        <v>1</v>
      </c>
      <c r="I447" s="14" t="str">
        <f t="array" ref="I447">INDEX('Language Codes'!B:B,MATCH(H447,'Language Codes'!A:A,0))</f>
        <v>Spanish</v>
      </c>
      <c r="J447" s="14" t="s">
        <v>65</v>
      </c>
      <c r="K447" s="15">
        <f t="array" ref="K447">IFERROR(INDEX('18-19 ELPAC Data'!C:C,MATCH(D447,'18-19 ELPAC Data'!B:B,0)),"")</f>
        <v>4</v>
      </c>
      <c r="L447" s="16" t="str">
        <f t="shared" si="8"/>
        <v>Spring 2019</v>
      </c>
      <c r="M447" s="16">
        <f t="array" ref="M447">IFERROR(INDEX('18-19 ELPAC Data'!N:N,MATCH(D447,'18-19 ELPAC Data'!B:B,0)),"")</f>
        <v>4</v>
      </c>
      <c r="N447" s="16">
        <f t="array" ref="N447">IFERROR(INDEX('18-19 ELPAC Data'!Q:Q,MATCH(D447,'18-19 ELPAC Data'!B:B,0)),"")</f>
        <v>4</v>
      </c>
      <c r="O447" s="16">
        <f t="array" ref="O447">IFERROR(INDEX('18-19 ELPAC Data'!F:F,MATCH(D447,'18-19 ELPAC Data'!B:B,0)),"")</f>
        <v>2</v>
      </c>
      <c r="P447" s="16">
        <f t="array" ref="P447">IFERROR(INDEX('18-19 ELPAC Data'!H:H,MATCH(D447,'18-19 ELPAC Data'!B:B,0)),"")</f>
        <v>3</v>
      </c>
      <c r="Q447" s="16">
        <f t="array" ref="Q447">IFERROR(INDEX('18-19 ELPAC Data'!J:J,MATCH(D447,'18-19 ELPAC Data'!B:B,0)),"")</f>
        <v>3</v>
      </c>
      <c r="R447" s="16">
        <f t="array" ref="R447">IFERROR(INDEX('18-19 ELPAC Data'!L:L,MATCH(D447,'18-19 ELPAC Data'!B:B,0)),"")</f>
        <v>2</v>
      </c>
      <c r="S447" s="16" t="s">
        <v>65</v>
      </c>
      <c r="T447" s="17" t="str">
        <f t="shared" si="0"/>
        <v/>
      </c>
      <c r="U447" s="24" t="s">
        <v>66</v>
      </c>
      <c r="V447" s="19" t="str">
        <f t="shared" si="1"/>
        <v>No</v>
      </c>
      <c r="W447" s="19" t="str">
        <f t="shared" si="2"/>
        <v>No</v>
      </c>
      <c r="X447" s="20" t="str">
        <f t="shared" si="3"/>
        <v>No</v>
      </c>
      <c r="Y447" s="25">
        <f t="array" ref="Y447">IF(OR(ISBLANK(Z447),Z447="N/A"),"",INDEX('ICA 20-21 ELA'!D:D,MATCH(D447,'ICA 20-21 ELA'!A:A,0)))</f>
        <v>44088</v>
      </c>
      <c r="Z447" s="21">
        <v>2553</v>
      </c>
      <c r="AA447" s="21">
        <v>-24</v>
      </c>
      <c r="AB447" s="16" t="str">
        <f t="shared" si="4"/>
        <v>Yes</v>
      </c>
      <c r="AC447" s="22" t="str">
        <f t="shared" si="5"/>
        <v>No</v>
      </c>
      <c r="AD447" s="19" t="str">
        <f t="array" ref="AD447">IF(ISBLANK(AE447),"",INDEX(WPAData!F:F,MATCH(C447,WPAData!A:A,0)))</f>
        <v/>
      </c>
      <c r="AE447" s="19"/>
      <c r="AF447" s="19" t="str">
        <f t="shared" si="6"/>
        <v>No</v>
      </c>
      <c r="AG447" s="15" t="str">
        <f t="array" ref="AG447">IFERROR(INDEX(LastEngGrade!G:G,MATCH(D447,LastEngGrade!A:A,0)),"")</f>
        <v>C</v>
      </c>
      <c r="AH447" s="16" t="str">
        <f t="array" ref="AH447">IFERROR(INDEX(LastEngGrade!C:C,MATCH(D447,LastEngGrade!A:A,0)),"")</f>
        <v>English III</v>
      </c>
      <c r="AI447" s="22" t="str">
        <f t="array" ref="AI447">IFERROR(INDEX(LastEngGrade!F:F,MATCH(D447,LastEngGrade!A:A,0)),"")</f>
        <v>P1</v>
      </c>
      <c r="AJ447" s="23">
        <f t="array" ref="AJ447">IFERROR(INDEX(CurrentYearGPA!C:C,MATCH(D447,CurrentYearGPA!B:B,0)),"")</f>
        <v>1.6</v>
      </c>
      <c r="AK447" s="23" t="str">
        <f t="shared" si="7"/>
        <v>Yes</v>
      </c>
    </row>
    <row r="448" spans="1:37" x14ac:dyDescent="0.2">
      <c r="A448" s="1" t="s">
        <v>75</v>
      </c>
      <c r="B448" s="1" t="s">
        <v>76</v>
      </c>
      <c r="C448" s="1">
        <v>14175</v>
      </c>
      <c r="D448" s="1">
        <v>7148029318</v>
      </c>
      <c r="E448" s="1" t="s">
        <v>519</v>
      </c>
      <c r="F448" s="27">
        <v>39384</v>
      </c>
      <c r="G448" s="13">
        <v>7</v>
      </c>
      <c r="H448" s="1">
        <v>1</v>
      </c>
      <c r="I448" s="14" t="str">
        <f t="array" ref="I448">INDEX('Language Codes'!B:B,MATCH(H448,'Language Codes'!A:A,0))</f>
        <v>Spanish</v>
      </c>
      <c r="J448" s="14" t="s">
        <v>65</v>
      </c>
      <c r="K448" s="15" t="str">
        <f t="array" ref="K448">IFERROR(INDEX('18-19 ELPAC Data'!C:C,MATCH(D448,'18-19 ELPAC Data'!B:B,0)),"")</f>
        <v/>
      </c>
      <c r="L448" s="16" t="str">
        <f t="shared" si="8"/>
        <v/>
      </c>
      <c r="M448" s="16">
        <f t="array" ref="M448">IFERROR(INDEX('18-19 ELPAC Data'!N:N,MATCH(D448,'18-19 ELPAC Data'!B:B,0)),"")</f>
        <v>0</v>
      </c>
      <c r="N448" s="16">
        <f t="array" ref="N448">IFERROR(INDEX('18-19 ELPAC Data'!Q:Q,MATCH(D448,'18-19 ELPAC Data'!B:B,0)),"")</f>
        <v>0</v>
      </c>
      <c r="O448" s="16" t="str">
        <f t="array" ref="O448">IFERROR(INDEX('18-19 ELPAC Data'!F:F,MATCH(D448,'18-19 ELPAC Data'!B:B,0)),"")</f>
        <v/>
      </c>
      <c r="P448" s="16" t="str">
        <f t="array" ref="P448">IFERROR(INDEX('18-19 ELPAC Data'!H:H,MATCH(D448,'18-19 ELPAC Data'!B:B,0)),"")</f>
        <v/>
      </c>
      <c r="Q448" s="16" t="str">
        <f t="array" ref="Q448">IFERROR(INDEX('18-19 ELPAC Data'!J:J,MATCH(D448,'18-19 ELPAC Data'!B:B,0)),"")</f>
        <v/>
      </c>
      <c r="R448" s="16" t="str">
        <f t="array" ref="R448">IFERROR(INDEX('18-19 ELPAC Data'!L:L,MATCH(D448,'18-19 ELPAC Data'!B:B,0)),"")</f>
        <v/>
      </c>
      <c r="S448" s="16" t="s">
        <v>65</v>
      </c>
      <c r="T448" s="17" t="str">
        <f t="shared" si="0"/>
        <v>Fall 20-21</v>
      </c>
      <c r="U448" s="24">
        <v>193</v>
      </c>
      <c r="V448" s="19" t="str">
        <f t="shared" si="1"/>
        <v>No</v>
      </c>
      <c r="W448" s="19" t="str">
        <f t="shared" si="2"/>
        <v>No</v>
      </c>
      <c r="X448" s="20" t="str">
        <f t="shared" si="3"/>
        <v>No</v>
      </c>
      <c r="Y448" s="21" t="str">
        <f t="array" ref="Y448">IF(OR(ISBLANK(Z448),Z448="N/A"),"",INDEX('ICA 20-21 ELA'!D:D,MATCH(D448,'ICA 20-21 ELA'!A:A,0)))</f>
        <v/>
      </c>
      <c r="Z448" s="21" t="s">
        <v>66</v>
      </c>
      <c r="AA448" s="21" t="s">
        <v>66</v>
      </c>
      <c r="AB448" s="16" t="str">
        <f t="shared" si="4"/>
        <v>No</v>
      </c>
      <c r="AC448" s="22" t="str">
        <f t="shared" si="5"/>
        <v>No</v>
      </c>
      <c r="AD448" s="19" t="str">
        <f t="array" ref="AD448">IF(ISBLANK(AE448),"",INDEX(WPAData!F:F,MATCH(C448,WPAData!A:A,0)))</f>
        <v/>
      </c>
      <c r="AE448" s="19"/>
      <c r="AF448" s="19" t="str">
        <f t="shared" si="6"/>
        <v>No</v>
      </c>
      <c r="AG448" s="15" t="str">
        <f t="array" ref="AG448">IFERROR(INDEX(LastEngGrade!G:G,MATCH(D448,LastEngGrade!A:A,0)),"")</f>
        <v>F</v>
      </c>
      <c r="AH448" s="16" t="str">
        <f t="array" ref="AH448">IFERROR(INDEX(LastEngGrade!C:C,MATCH(D448,LastEngGrade!A:A,0)),"")</f>
        <v>Humanities 7</v>
      </c>
      <c r="AI448" s="22" t="str">
        <f t="array" ref="AI448">IFERROR(INDEX(LastEngGrade!F:F,MATCH(D448,LastEngGrade!A:A,0)),"")</f>
        <v>Q1</v>
      </c>
      <c r="AJ448" s="23">
        <f t="array" ref="AJ448">IFERROR(INDEX(CurrentYearGPA!C:C,MATCH(D448,CurrentYearGPA!B:B,0)),"")</f>
        <v>1.67</v>
      </c>
      <c r="AK448" s="23" t="str">
        <f t="shared" si="7"/>
        <v>No</v>
      </c>
    </row>
    <row r="449" spans="1:37" x14ac:dyDescent="0.2">
      <c r="A449" s="1" t="s">
        <v>68</v>
      </c>
      <c r="B449" s="1" t="s">
        <v>69</v>
      </c>
      <c r="C449" s="1">
        <v>14336</v>
      </c>
      <c r="D449" s="1">
        <v>6492628530</v>
      </c>
      <c r="E449" s="1" t="s">
        <v>520</v>
      </c>
      <c r="F449" s="12">
        <v>38947</v>
      </c>
      <c r="G449" s="13">
        <v>9</v>
      </c>
      <c r="H449" s="1">
        <v>1</v>
      </c>
      <c r="I449" s="14" t="str">
        <f t="array" ref="I449">INDEX('Language Codes'!B:B,MATCH(H449,'Language Codes'!A:A,0))</f>
        <v>Spanish</v>
      </c>
      <c r="J449" s="14" t="s">
        <v>65</v>
      </c>
      <c r="K449" s="15" t="str">
        <f t="array" ref="K449">IFERROR(INDEX('18-19 ELPAC Data'!C:C,MATCH(D449,'18-19 ELPAC Data'!B:B,0)),"")</f>
        <v/>
      </c>
      <c r="L449" s="16" t="str">
        <f t="shared" si="8"/>
        <v/>
      </c>
      <c r="M449" s="16">
        <f t="array" ref="M449">IFERROR(INDEX('18-19 ELPAC Data'!N:N,MATCH(D449,'18-19 ELPAC Data'!B:B,0)),"")</f>
        <v>0</v>
      </c>
      <c r="N449" s="16">
        <f t="array" ref="N449">IFERROR(INDEX('18-19 ELPAC Data'!Q:Q,MATCH(D449,'18-19 ELPAC Data'!B:B,0)),"")</f>
        <v>0</v>
      </c>
      <c r="O449" s="16" t="str">
        <f t="array" ref="O449">IFERROR(INDEX('18-19 ELPAC Data'!F:F,MATCH(D449,'18-19 ELPAC Data'!B:B,0)),"")</f>
        <v/>
      </c>
      <c r="P449" s="16" t="str">
        <f t="array" ref="P449">IFERROR(INDEX('18-19 ELPAC Data'!H:H,MATCH(D449,'18-19 ELPAC Data'!B:B,0)),"")</f>
        <v/>
      </c>
      <c r="Q449" s="16" t="str">
        <f t="array" ref="Q449">IFERROR(INDEX('18-19 ELPAC Data'!J:J,MATCH(D449,'18-19 ELPAC Data'!B:B,0)),"")</f>
        <v/>
      </c>
      <c r="R449" s="16" t="str">
        <f t="array" ref="R449">IFERROR(INDEX('18-19 ELPAC Data'!L:L,MATCH(D449,'18-19 ELPAC Data'!B:B,0)),"")</f>
        <v/>
      </c>
      <c r="S449" s="16" t="s">
        <v>65</v>
      </c>
      <c r="T449" s="17" t="str">
        <f t="shared" si="0"/>
        <v/>
      </c>
      <c r="U449" s="24" t="s">
        <v>66</v>
      </c>
      <c r="V449" s="19" t="str">
        <f t="shared" si="1"/>
        <v>No</v>
      </c>
      <c r="W449" s="19" t="str">
        <f t="shared" si="2"/>
        <v>No</v>
      </c>
      <c r="X449" s="20" t="str">
        <f t="shared" si="3"/>
        <v>No</v>
      </c>
      <c r="Y449" s="25">
        <f t="array" ref="Y449">IF(OR(ISBLANK(Z449),Z449="N/A"),"",INDEX('ICA 20-21 ELA'!D:D,MATCH(D449,'ICA 20-21 ELA'!A:A,0)))</f>
        <v>44084</v>
      </c>
      <c r="Z449" s="21">
        <v>2497</v>
      </c>
      <c r="AA449" s="21">
        <v>-70</v>
      </c>
      <c r="AB449" s="16" t="str">
        <f t="shared" si="4"/>
        <v>No</v>
      </c>
      <c r="AC449" s="22" t="str">
        <f t="shared" si="5"/>
        <v>No</v>
      </c>
      <c r="AD449" s="26">
        <f t="array" ref="AD449">IF(ISBLANK(AE449),"",INDEX(WPAData!F:F,MATCH(C449,WPAData!A:A,0)))</f>
        <v>44124</v>
      </c>
      <c r="AE449" s="24">
        <v>2</v>
      </c>
      <c r="AF449" s="19" t="str">
        <f t="shared" si="6"/>
        <v>No</v>
      </c>
      <c r="AG449" s="15" t="str">
        <f t="array" ref="AG449">IFERROR(INDEX(LastEngGrade!G:G,MATCH(D449,LastEngGrade!A:A,0)),"")</f>
        <v>C+</v>
      </c>
      <c r="AH449" s="16" t="str">
        <f t="array" ref="AH449">IFERROR(INDEX(LastEngGrade!C:C,MATCH(D449,LastEngGrade!A:A,0)),"")</f>
        <v>Creative Writing</v>
      </c>
      <c r="AI449" s="22" t="str">
        <f t="array" ref="AI449">IFERROR(INDEX(LastEngGrade!F:F,MATCH(D449,LastEngGrade!A:A,0)),"")</f>
        <v>P1</v>
      </c>
      <c r="AJ449" s="23">
        <f t="array" ref="AJ449">IFERROR(INDEX(CurrentYearGPA!C:C,MATCH(D449,CurrentYearGPA!B:B,0)),"")</f>
        <v>3.5</v>
      </c>
      <c r="AK449" s="23" t="str">
        <f t="shared" si="7"/>
        <v>No</v>
      </c>
    </row>
    <row r="450" spans="1:37" x14ac:dyDescent="0.2">
      <c r="A450" s="1" t="s">
        <v>68</v>
      </c>
      <c r="B450" s="1" t="s">
        <v>69</v>
      </c>
      <c r="C450" s="1">
        <v>90441</v>
      </c>
      <c r="D450" s="1">
        <v>6198745184</v>
      </c>
      <c r="E450" s="1" t="s">
        <v>521</v>
      </c>
      <c r="F450" s="12">
        <v>38180</v>
      </c>
      <c r="G450" s="13">
        <v>10</v>
      </c>
      <c r="H450" s="1">
        <v>1</v>
      </c>
      <c r="I450" s="14" t="str">
        <f t="array" ref="I450">INDEX('Language Codes'!B:B,MATCH(H450,'Language Codes'!A:A,0))</f>
        <v>Spanish</v>
      </c>
      <c r="J450" s="14" t="s">
        <v>78</v>
      </c>
      <c r="K450" s="15">
        <f t="array" ref="K450">IFERROR(INDEX('18-19 ELPAC Data'!C:C,MATCH(D450,'18-19 ELPAC Data'!B:B,0)),"")</f>
        <v>3</v>
      </c>
      <c r="L450" s="16" t="str">
        <f t="shared" si="8"/>
        <v>Spring 2019</v>
      </c>
      <c r="M450" s="16">
        <f t="array" ref="M450">IFERROR(INDEX('18-19 ELPAC Data'!N:N,MATCH(D450,'18-19 ELPAC Data'!B:B,0)),"")</f>
        <v>4</v>
      </c>
      <c r="N450" s="16">
        <f t="array" ref="N450">IFERROR(INDEX('18-19 ELPAC Data'!Q:Q,MATCH(D450,'18-19 ELPAC Data'!B:B,0)),"")</f>
        <v>1</v>
      </c>
      <c r="O450" s="16">
        <f t="array" ref="O450">IFERROR(INDEX('18-19 ELPAC Data'!F:F,MATCH(D450,'18-19 ELPAC Data'!B:B,0)),"")</f>
        <v>3</v>
      </c>
      <c r="P450" s="16">
        <f t="array" ref="P450">IFERROR(INDEX('18-19 ELPAC Data'!H:H,MATCH(D450,'18-19 ELPAC Data'!B:B,0)),"")</f>
        <v>2</v>
      </c>
      <c r="Q450" s="16">
        <f t="array" ref="Q450">IFERROR(INDEX('18-19 ELPAC Data'!J:J,MATCH(D450,'18-19 ELPAC Data'!B:B,0)),"")</f>
        <v>1</v>
      </c>
      <c r="R450" s="16">
        <f t="array" ref="R450">IFERROR(INDEX('18-19 ELPAC Data'!L:L,MATCH(D450,'18-19 ELPAC Data'!B:B,0)),"")</f>
        <v>1</v>
      </c>
      <c r="S450" s="16" t="s">
        <v>65</v>
      </c>
      <c r="T450" s="17" t="str">
        <f t="shared" si="0"/>
        <v/>
      </c>
      <c r="U450" s="24" t="s">
        <v>66</v>
      </c>
      <c r="V450" s="19" t="str">
        <f t="shared" si="1"/>
        <v>No</v>
      </c>
      <c r="W450" s="19" t="str">
        <f t="shared" si="2"/>
        <v>No</v>
      </c>
      <c r="X450" s="20" t="str">
        <f t="shared" si="3"/>
        <v>No</v>
      </c>
      <c r="Y450" s="25">
        <f t="array" ref="Y450">IF(OR(ISBLANK(Z450),Z450="N/A"),"",INDEX('ICA 20-21 ELA'!D:D,MATCH(D450,'ICA 20-21 ELA'!A:A,0)))</f>
        <v>44089</v>
      </c>
      <c r="Z450" s="21">
        <v>2302</v>
      </c>
      <c r="AA450" s="21">
        <v>-269</v>
      </c>
      <c r="AB450" s="16" t="str">
        <f t="shared" si="4"/>
        <v>No</v>
      </c>
      <c r="AC450" s="22" t="str">
        <f t="shared" si="5"/>
        <v>No</v>
      </c>
      <c r="AD450" s="26">
        <f t="array" ref="AD450">IF(ISBLANK(AE450),"",INDEX(WPAData!F:F,MATCH(C450,WPAData!A:A,0)))</f>
        <v>44120</v>
      </c>
      <c r="AE450" s="24">
        <v>1</v>
      </c>
      <c r="AF450" s="19" t="str">
        <f t="shared" si="6"/>
        <v>No</v>
      </c>
      <c r="AG450" s="15" t="str">
        <f t="array" ref="AG450">IFERROR(INDEX(LastEngGrade!G:G,MATCH(D450,LastEngGrade!A:A,0)),"")</f>
        <v>F+</v>
      </c>
      <c r="AH450" s="16" t="str">
        <f t="array" ref="AH450">IFERROR(INDEX(LastEngGrade!C:C,MATCH(D450,LastEngGrade!A:A,0)),"")</f>
        <v>English II</v>
      </c>
      <c r="AI450" s="22" t="str">
        <f t="array" ref="AI450">IFERROR(INDEX(LastEngGrade!F:F,MATCH(D450,LastEngGrade!A:A,0)),"")</f>
        <v>P1</v>
      </c>
      <c r="AJ450" s="23">
        <f t="array" ref="AJ450">IFERROR(INDEX(CurrentYearGPA!C:C,MATCH(D450,CurrentYearGPA!B:B,0)),"")</f>
        <v>2.5</v>
      </c>
      <c r="AK450" s="23" t="str">
        <f t="shared" si="7"/>
        <v>No</v>
      </c>
    </row>
    <row r="451" spans="1:37" x14ac:dyDescent="0.2">
      <c r="A451" s="1" t="s">
        <v>62</v>
      </c>
      <c r="B451" s="1" t="s">
        <v>63</v>
      </c>
      <c r="C451" s="1">
        <v>13360</v>
      </c>
      <c r="D451" s="1">
        <v>8163856067</v>
      </c>
      <c r="E451" s="1" t="s">
        <v>522</v>
      </c>
      <c r="F451" s="12">
        <v>39869</v>
      </c>
      <c r="G451" s="13">
        <v>6</v>
      </c>
      <c r="H451" s="1">
        <v>1</v>
      </c>
      <c r="I451" s="14" t="str">
        <f t="array" ref="I451">INDEX('Language Codes'!B:B,MATCH(H451,'Language Codes'!A:A,0))</f>
        <v>Spanish</v>
      </c>
      <c r="J451" s="14" t="s">
        <v>65</v>
      </c>
      <c r="K451" s="15">
        <f t="array" ref="K451">IFERROR(INDEX('18-19 ELPAC Data'!C:C,MATCH(D451,'18-19 ELPAC Data'!B:B,0)),"")</f>
        <v>2</v>
      </c>
      <c r="L451" s="16" t="str">
        <f t="shared" si="8"/>
        <v>Spring 2019</v>
      </c>
      <c r="M451" s="16">
        <f t="array" ref="M451">IFERROR(INDEX('18-19 ELPAC Data'!N:N,MATCH(D451,'18-19 ELPAC Data'!B:B,0)),"")</f>
        <v>3</v>
      </c>
      <c r="N451" s="16">
        <f t="array" ref="N451">IFERROR(INDEX('18-19 ELPAC Data'!Q:Q,MATCH(D451,'18-19 ELPAC Data'!B:B,0)),"")</f>
        <v>2</v>
      </c>
      <c r="O451" s="16">
        <f t="array" ref="O451">IFERROR(INDEX('18-19 ELPAC Data'!F:F,MATCH(D451,'18-19 ELPAC Data'!B:B,0)),"")</f>
        <v>2</v>
      </c>
      <c r="P451" s="16">
        <f t="array" ref="P451">IFERROR(INDEX('18-19 ELPAC Data'!H:H,MATCH(D451,'18-19 ELPAC Data'!B:B,0)),"")</f>
        <v>2</v>
      </c>
      <c r="Q451" s="16">
        <f t="array" ref="Q451">IFERROR(INDEX('18-19 ELPAC Data'!J:J,MATCH(D451,'18-19 ELPAC Data'!B:B,0)),"")</f>
        <v>2</v>
      </c>
      <c r="R451" s="16">
        <f t="array" ref="R451">IFERROR(INDEX('18-19 ELPAC Data'!L:L,MATCH(D451,'18-19 ELPAC Data'!B:B,0)),"")</f>
        <v>2</v>
      </c>
      <c r="S451" s="16" t="s">
        <v>65</v>
      </c>
      <c r="T451" s="17" t="str">
        <f t="shared" si="0"/>
        <v/>
      </c>
      <c r="U451" s="18"/>
      <c r="V451" s="19" t="str">
        <f t="shared" si="1"/>
        <v>No</v>
      </c>
      <c r="W451" s="19" t="str">
        <f t="shared" si="2"/>
        <v>No</v>
      </c>
      <c r="X451" s="20" t="str">
        <f t="shared" si="3"/>
        <v>No</v>
      </c>
      <c r="Y451" s="21" t="str">
        <f t="array" ref="Y451">IF(OR(ISBLANK(Z451),Z451="N/A"),"",INDEX('ICA 20-21 ELA'!D:D,MATCH(D451,'ICA 20-21 ELA'!A:A,0)))</f>
        <v/>
      </c>
      <c r="Z451" s="21" t="s">
        <v>66</v>
      </c>
      <c r="AA451" s="21" t="s">
        <v>66</v>
      </c>
      <c r="AB451" s="16" t="str">
        <f t="shared" si="4"/>
        <v>No</v>
      </c>
      <c r="AC451" s="22" t="str">
        <f t="shared" si="5"/>
        <v>No</v>
      </c>
      <c r="AD451" s="19" t="str">
        <f t="array" ref="AD451">IF(ISBLANK(AE451),"",INDEX(WPAData!F:F,MATCH(C451,WPAData!A:A,0)))</f>
        <v/>
      </c>
      <c r="AE451" s="19"/>
      <c r="AF451" s="19" t="str">
        <f t="shared" si="6"/>
        <v>No</v>
      </c>
      <c r="AG451" s="15" t="str">
        <f t="array" ref="AG451">IFERROR(INDEX(LastEngGrade!G:G,MATCH(D451,LastEngGrade!A:A,0)),"")</f>
        <v>C</v>
      </c>
      <c r="AH451" s="16" t="str">
        <f t="array" ref="AH451">IFERROR(INDEX(LastEngGrade!C:C,MATCH(D451,LastEngGrade!A:A,0)),"")</f>
        <v>Humanities 6</v>
      </c>
      <c r="AI451" s="22" t="str">
        <f t="array" ref="AI451">IFERROR(INDEX(LastEngGrade!F:F,MATCH(D451,LastEngGrade!A:A,0)),"")</f>
        <v>Q1</v>
      </c>
      <c r="AJ451" s="23">
        <f t="array" ref="AJ451">IFERROR(INDEX(CurrentYearGPA!C:C,MATCH(D451,CurrentYearGPA!B:B,0)),"")</f>
        <v>1.33</v>
      </c>
      <c r="AK451" s="23" t="str">
        <f t="shared" si="7"/>
        <v>No</v>
      </c>
    </row>
    <row r="452" spans="1:37" x14ac:dyDescent="0.2">
      <c r="A452" s="1" t="s">
        <v>62</v>
      </c>
      <c r="B452" s="1" t="s">
        <v>63</v>
      </c>
      <c r="C452" s="1">
        <v>12944</v>
      </c>
      <c r="D452" s="1">
        <v>3564121151</v>
      </c>
      <c r="E452" s="1" t="s">
        <v>523</v>
      </c>
      <c r="F452" s="12">
        <v>39490</v>
      </c>
      <c r="G452" s="13">
        <v>7</v>
      </c>
      <c r="H452" s="1">
        <v>1</v>
      </c>
      <c r="I452" s="14" t="str">
        <f t="array" ref="I452">INDEX('Language Codes'!B:B,MATCH(H452,'Language Codes'!A:A,0))</f>
        <v>Spanish</v>
      </c>
      <c r="J452" s="14" t="s">
        <v>65</v>
      </c>
      <c r="K452" s="15">
        <f t="array" ref="K452">IFERROR(INDEX('18-19 ELPAC Data'!C:C,MATCH(D452,'18-19 ELPAC Data'!B:B,0)),"")</f>
        <v>2</v>
      </c>
      <c r="L452" s="16" t="str">
        <f t="shared" si="8"/>
        <v>Spring 2019</v>
      </c>
      <c r="M452" s="16">
        <f t="array" ref="M452">IFERROR(INDEX('18-19 ELPAC Data'!N:N,MATCH(D452,'18-19 ELPAC Data'!B:B,0)),"")</f>
        <v>3</v>
      </c>
      <c r="N452" s="16">
        <f t="array" ref="N452">IFERROR(INDEX('18-19 ELPAC Data'!Q:Q,MATCH(D452,'18-19 ELPAC Data'!B:B,0)),"")</f>
        <v>2</v>
      </c>
      <c r="O452" s="16">
        <f t="array" ref="O452">IFERROR(INDEX('18-19 ELPAC Data'!F:F,MATCH(D452,'18-19 ELPAC Data'!B:B,0)),"")</f>
        <v>2</v>
      </c>
      <c r="P452" s="16">
        <f t="array" ref="P452">IFERROR(INDEX('18-19 ELPAC Data'!H:H,MATCH(D452,'18-19 ELPAC Data'!B:B,0)),"")</f>
        <v>2</v>
      </c>
      <c r="Q452" s="16">
        <f t="array" ref="Q452">IFERROR(INDEX('18-19 ELPAC Data'!J:J,MATCH(D452,'18-19 ELPAC Data'!B:B,0)),"")</f>
        <v>1</v>
      </c>
      <c r="R452" s="16">
        <f t="array" ref="R452">IFERROR(INDEX('18-19 ELPAC Data'!L:L,MATCH(D452,'18-19 ELPAC Data'!B:B,0)),"")</f>
        <v>2</v>
      </c>
      <c r="S452" s="16" t="s">
        <v>65</v>
      </c>
      <c r="T452" s="17" t="str">
        <f t="shared" si="0"/>
        <v>Fall 20-21</v>
      </c>
      <c r="U452" s="24">
        <v>199</v>
      </c>
      <c r="V452" s="19" t="str">
        <f t="shared" si="1"/>
        <v>No</v>
      </c>
      <c r="W452" s="19" t="str">
        <f t="shared" si="2"/>
        <v>No</v>
      </c>
      <c r="X452" s="20" t="str">
        <f t="shared" si="3"/>
        <v>No</v>
      </c>
      <c r="Y452" s="21" t="str">
        <f t="array" ref="Y452">IF(OR(ISBLANK(Z452),Z452="N/A"),"",INDEX('ICA 20-21 ELA'!D:D,MATCH(D452,'ICA 20-21 ELA'!A:A,0)))</f>
        <v/>
      </c>
      <c r="Z452" s="21" t="s">
        <v>66</v>
      </c>
      <c r="AA452" s="21" t="s">
        <v>66</v>
      </c>
      <c r="AB452" s="16" t="str">
        <f t="shared" si="4"/>
        <v>No</v>
      </c>
      <c r="AC452" s="22" t="str">
        <f t="shared" si="5"/>
        <v>No</v>
      </c>
      <c r="AD452" s="19" t="str">
        <f t="array" ref="AD452">IF(ISBLANK(AE452),"",INDEX(WPAData!F:F,MATCH(C452,WPAData!A:A,0)))</f>
        <v/>
      </c>
      <c r="AE452" s="19"/>
      <c r="AF452" s="19" t="str">
        <f t="shared" si="6"/>
        <v>No</v>
      </c>
      <c r="AG452" s="15" t="str">
        <f t="array" ref="AG452">IFERROR(INDEX(LastEngGrade!G:G,MATCH(D452,LastEngGrade!A:A,0)),"")</f>
        <v>B+</v>
      </c>
      <c r="AH452" s="16" t="str">
        <f t="array" ref="AH452">IFERROR(INDEX(LastEngGrade!C:C,MATCH(D452,LastEngGrade!A:A,0)),"")</f>
        <v>Humanities 7</v>
      </c>
      <c r="AI452" s="22" t="str">
        <f t="array" ref="AI452">IFERROR(INDEX(LastEngGrade!F:F,MATCH(D452,LastEngGrade!A:A,0)),"")</f>
        <v>Q1</v>
      </c>
      <c r="AJ452" s="23">
        <f t="array" ref="AJ452">IFERROR(INDEX(CurrentYearGPA!C:C,MATCH(D452,CurrentYearGPA!B:B,0)),"")</f>
        <v>2.67</v>
      </c>
      <c r="AK452" s="23" t="str">
        <f t="shared" si="7"/>
        <v>No</v>
      </c>
    </row>
    <row r="453" spans="1:37" x14ac:dyDescent="0.2">
      <c r="A453" s="1" t="s">
        <v>75</v>
      </c>
      <c r="B453" s="1" t="s">
        <v>76</v>
      </c>
      <c r="C453" s="1">
        <v>13823</v>
      </c>
      <c r="D453" s="1">
        <v>1495100856</v>
      </c>
      <c r="E453" s="1" t="s">
        <v>524</v>
      </c>
      <c r="F453" s="12">
        <v>39480</v>
      </c>
      <c r="G453" s="13">
        <v>7</v>
      </c>
      <c r="H453" s="1">
        <v>1</v>
      </c>
      <c r="I453" s="14" t="str">
        <f t="array" ref="I453">INDEX('Language Codes'!B:B,MATCH(H453,'Language Codes'!A:A,0))</f>
        <v>Spanish</v>
      </c>
      <c r="J453" s="14" t="s">
        <v>65</v>
      </c>
      <c r="K453" s="15">
        <f t="array" ref="K453">IFERROR(INDEX('18-19 ELPAC Data'!C:C,MATCH(D453,'18-19 ELPAC Data'!B:B,0)),"")</f>
        <v>2</v>
      </c>
      <c r="L453" s="16" t="str">
        <f t="shared" si="8"/>
        <v>Spring 2019</v>
      </c>
      <c r="M453" s="16">
        <f t="array" ref="M453">IFERROR(INDEX('18-19 ELPAC Data'!N:N,MATCH(D453,'18-19 ELPAC Data'!B:B,0)),"")</f>
        <v>2</v>
      </c>
      <c r="N453" s="16">
        <f t="array" ref="N453">IFERROR(INDEX('18-19 ELPAC Data'!Q:Q,MATCH(D453,'18-19 ELPAC Data'!B:B,0)),"")</f>
        <v>2</v>
      </c>
      <c r="O453" s="16">
        <f t="array" ref="O453">IFERROR(INDEX('18-19 ELPAC Data'!F:F,MATCH(D453,'18-19 ELPAC Data'!B:B,0)),"")</f>
        <v>2</v>
      </c>
      <c r="P453" s="16">
        <f t="array" ref="P453">IFERROR(INDEX('18-19 ELPAC Data'!H:H,MATCH(D453,'18-19 ELPAC Data'!B:B,0)),"")</f>
        <v>2</v>
      </c>
      <c r="Q453" s="16">
        <f t="array" ref="Q453">IFERROR(INDEX('18-19 ELPAC Data'!J:J,MATCH(D453,'18-19 ELPAC Data'!B:B,0)),"")</f>
        <v>2</v>
      </c>
      <c r="R453" s="16">
        <f t="array" ref="R453">IFERROR(INDEX('18-19 ELPAC Data'!L:L,MATCH(D453,'18-19 ELPAC Data'!B:B,0)),"")</f>
        <v>2</v>
      </c>
      <c r="S453" s="16" t="s">
        <v>65</v>
      </c>
      <c r="T453" s="17" t="str">
        <f t="shared" si="0"/>
        <v>Fall 20-21</v>
      </c>
      <c r="U453" s="24">
        <v>182</v>
      </c>
      <c r="V453" s="19" t="str">
        <f t="shared" si="1"/>
        <v>No</v>
      </c>
      <c r="W453" s="19" t="str">
        <f t="shared" si="2"/>
        <v>No</v>
      </c>
      <c r="X453" s="20" t="str">
        <f t="shared" si="3"/>
        <v>No</v>
      </c>
      <c r="Y453" s="21" t="str">
        <f t="array" ref="Y453">IF(OR(ISBLANK(Z453),Z453="N/A"),"",INDEX('ICA 20-21 ELA'!D:D,MATCH(D453,'ICA 20-21 ELA'!A:A,0)))</f>
        <v/>
      </c>
      <c r="Z453" s="21" t="s">
        <v>66</v>
      </c>
      <c r="AA453" s="21" t="s">
        <v>66</v>
      </c>
      <c r="AB453" s="16" t="str">
        <f t="shared" si="4"/>
        <v>No</v>
      </c>
      <c r="AC453" s="22" t="str">
        <f t="shared" si="5"/>
        <v>No</v>
      </c>
      <c r="AD453" s="19" t="str">
        <f t="array" ref="AD453">IF(ISBLANK(AE453),"",INDEX(WPAData!F:F,MATCH(C453,WPAData!A:A,0)))</f>
        <v/>
      </c>
      <c r="AE453" s="19"/>
      <c r="AF453" s="19" t="str">
        <f t="shared" si="6"/>
        <v>No</v>
      </c>
      <c r="AG453" s="15" t="str">
        <f t="array" ref="AG453">IFERROR(INDEX(LastEngGrade!G:G,MATCH(D453,LastEngGrade!A:A,0)),"")</f>
        <v>F</v>
      </c>
      <c r="AH453" s="16" t="str">
        <f t="array" ref="AH453">IFERROR(INDEX(LastEngGrade!C:C,MATCH(D453,LastEngGrade!A:A,0)),"")</f>
        <v>Humanities 7</v>
      </c>
      <c r="AI453" s="22" t="str">
        <f t="array" ref="AI453">IFERROR(INDEX(LastEngGrade!F:F,MATCH(D453,LastEngGrade!A:A,0)),"")</f>
        <v>Q1</v>
      </c>
      <c r="AJ453" s="23" t="str">
        <f t="array" ref="AJ453">IFERROR(INDEX(CurrentYearGPA!C:C,MATCH(D453,CurrentYearGPA!B:B,0)),"")</f>
        <v/>
      </c>
      <c r="AK453" s="23" t="str">
        <f t="shared" si="7"/>
        <v>No</v>
      </c>
    </row>
    <row r="454" spans="1:37" x14ac:dyDescent="0.2">
      <c r="A454" s="1" t="s">
        <v>62</v>
      </c>
      <c r="B454" s="1" t="s">
        <v>63</v>
      </c>
      <c r="C454" s="1">
        <v>13416</v>
      </c>
      <c r="D454" s="1">
        <v>2775221133</v>
      </c>
      <c r="E454" s="1" t="s">
        <v>525</v>
      </c>
      <c r="F454" s="12">
        <v>39941</v>
      </c>
      <c r="G454" s="13">
        <v>6</v>
      </c>
      <c r="H454" s="1">
        <v>1</v>
      </c>
      <c r="I454" s="14" t="str">
        <f t="array" ref="I454">INDEX('Language Codes'!B:B,MATCH(H454,'Language Codes'!A:A,0))</f>
        <v>Spanish</v>
      </c>
      <c r="J454" s="14" t="s">
        <v>65</v>
      </c>
      <c r="K454" s="15">
        <f t="array" ref="K454">IFERROR(INDEX('18-19 ELPAC Data'!C:C,MATCH(D454,'18-19 ELPAC Data'!B:B,0)),"")</f>
        <v>3</v>
      </c>
      <c r="L454" s="16" t="str">
        <f t="shared" si="8"/>
        <v>Spring 2019</v>
      </c>
      <c r="M454" s="16">
        <f t="array" ref="M454">IFERROR(INDEX('18-19 ELPAC Data'!N:N,MATCH(D454,'18-19 ELPAC Data'!B:B,0)),"")</f>
        <v>3</v>
      </c>
      <c r="N454" s="16">
        <f t="array" ref="N454">IFERROR(INDEX('18-19 ELPAC Data'!Q:Q,MATCH(D454,'18-19 ELPAC Data'!B:B,0)),"")</f>
        <v>2</v>
      </c>
      <c r="O454" s="16">
        <f t="array" ref="O454">IFERROR(INDEX('18-19 ELPAC Data'!F:F,MATCH(D454,'18-19 ELPAC Data'!B:B,0)),"")</f>
        <v>2</v>
      </c>
      <c r="P454" s="16">
        <f t="array" ref="P454">IFERROR(INDEX('18-19 ELPAC Data'!H:H,MATCH(D454,'18-19 ELPAC Data'!B:B,0)),"")</f>
        <v>3</v>
      </c>
      <c r="Q454" s="16">
        <f t="array" ref="Q454">IFERROR(INDEX('18-19 ELPAC Data'!J:J,MATCH(D454,'18-19 ELPAC Data'!B:B,0)),"")</f>
        <v>1</v>
      </c>
      <c r="R454" s="16">
        <f t="array" ref="R454">IFERROR(INDEX('18-19 ELPAC Data'!L:L,MATCH(D454,'18-19 ELPAC Data'!B:B,0)),"")</f>
        <v>2</v>
      </c>
      <c r="S454" s="16" t="s">
        <v>65</v>
      </c>
      <c r="T454" s="17" t="str">
        <f t="shared" si="0"/>
        <v>Fall 20-21</v>
      </c>
      <c r="U454" s="24">
        <v>208</v>
      </c>
      <c r="V454" s="19" t="str">
        <f t="shared" si="1"/>
        <v>No</v>
      </c>
      <c r="W454" s="19" t="str">
        <f t="shared" si="2"/>
        <v>No</v>
      </c>
      <c r="X454" s="20" t="str">
        <f t="shared" si="3"/>
        <v>No</v>
      </c>
      <c r="Y454" s="21" t="str">
        <f t="array" ref="Y454">IF(OR(ISBLANK(Z454),Z454="N/A"),"",INDEX('ICA 20-21 ELA'!D:D,MATCH(D454,'ICA 20-21 ELA'!A:A,0)))</f>
        <v/>
      </c>
      <c r="Z454" s="21" t="s">
        <v>66</v>
      </c>
      <c r="AA454" s="21" t="s">
        <v>66</v>
      </c>
      <c r="AB454" s="16" t="str">
        <f t="shared" si="4"/>
        <v>No</v>
      </c>
      <c r="AC454" s="22" t="str">
        <f t="shared" si="5"/>
        <v>No</v>
      </c>
      <c r="AD454" s="19" t="str">
        <f t="array" ref="AD454">IF(ISBLANK(AE454),"",INDEX(WPAData!F:F,MATCH(C454,WPAData!A:A,0)))</f>
        <v/>
      </c>
      <c r="AE454" s="19"/>
      <c r="AF454" s="19" t="str">
        <f t="shared" si="6"/>
        <v>No</v>
      </c>
      <c r="AG454" s="15" t="str">
        <f t="array" ref="AG454">IFERROR(INDEX(LastEngGrade!G:G,MATCH(D454,LastEngGrade!A:A,0)),"")</f>
        <v>C+</v>
      </c>
      <c r="AH454" s="16" t="str">
        <f t="array" ref="AH454">IFERROR(INDEX(LastEngGrade!C:C,MATCH(D454,LastEngGrade!A:A,0)),"")</f>
        <v>Humanities 6</v>
      </c>
      <c r="AI454" s="22" t="str">
        <f t="array" ref="AI454">IFERROR(INDEX(LastEngGrade!F:F,MATCH(D454,LastEngGrade!A:A,0)),"")</f>
        <v>Q1</v>
      </c>
      <c r="AJ454" s="23">
        <f t="array" ref="AJ454">IFERROR(INDEX(CurrentYearGPA!C:C,MATCH(D454,CurrentYearGPA!B:B,0)),"")</f>
        <v>3</v>
      </c>
      <c r="AK454" s="23" t="str">
        <f t="shared" si="7"/>
        <v>No</v>
      </c>
    </row>
    <row r="455" spans="1:37" x14ac:dyDescent="0.2">
      <c r="A455" s="1" t="s">
        <v>62</v>
      </c>
      <c r="B455" s="1" t="s">
        <v>63</v>
      </c>
      <c r="C455" s="1">
        <v>12907</v>
      </c>
      <c r="D455" s="1">
        <v>4455173340</v>
      </c>
      <c r="E455" s="1" t="s">
        <v>526</v>
      </c>
      <c r="F455" s="12">
        <v>38994</v>
      </c>
      <c r="G455" s="13">
        <v>8</v>
      </c>
      <c r="H455" s="1">
        <v>1</v>
      </c>
      <c r="I455" s="14" t="str">
        <f t="array" ref="I455">INDEX('Language Codes'!B:B,MATCH(H455,'Language Codes'!A:A,0))</f>
        <v>Spanish</v>
      </c>
      <c r="J455" s="14" t="s">
        <v>78</v>
      </c>
      <c r="K455" s="15">
        <f t="array" ref="K455">IFERROR(INDEX('18-19 ELPAC Data'!C:C,MATCH(D455,'18-19 ELPAC Data'!B:B,0)),"")</f>
        <v>2</v>
      </c>
      <c r="L455" s="16" t="str">
        <f t="shared" si="8"/>
        <v>Spring 2019</v>
      </c>
      <c r="M455" s="16">
        <f t="array" ref="M455">IFERROR(INDEX('18-19 ELPAC Data'!N:N,MATCH(D455,'18-19 ELPAC Data'!B:B,0)),"")</f>
        <v>3</v>
      </c>
      <c r="N455" s="16">
        <f t="array" ref="N455">IFERROR(INDEX('18-19 ELPAC Data'!Q:Q,MATCH(D455,'18-19 ELPAC Data'!B:B,0)),"")</f>
        <v>2</v>
      </c>
      <c r="O455" s="16">
        <f t="array" ref="O455">IFERROR(INDEX('18-19 ELPAC Data'!F:F,MATCH(D455,'18-19 ELPAC Data'!B:B,0)),"")</f>
        <v>2</v>
      </c>
      <c r="P455" s="16">
        <f t="array" ref="P455">IFERROR(INDEX('18-19 ELPAC Data'!H:H,MATCH(D455,'18-19 ELPAC Data'!B:B,0)),"")</f>
        <v>2</v>
      </c>
      <c r="Q455" s="16">
        <f t="array" ref="Q455">IFERROR(INDEX('18-19 ELPAC Data'!J:J,MATCH(D455,'18-19 ELPAC Data'!B:B,0)),"")</f>
        <v>1</v>
      </c>
      <c r="R455" s="16">
        <f t="array" ref="R455">IFERROR(INDEX('18-19 ELPAC Data'!L:L,MATCH(D455,'18-19 ELPAC Data'!B:B,0)),"")</f>
        <v>2</v>
      </c>
      <c r="S455" s="16" t="s">
        <v>65</v>
      </c>
      <c r="T455" s="17" t="str">
        <f t="shared" si="0"/>
        <v/>
      </c>
      <c r="U455" s="18"/>
      <c r="V455" s="19" t="str">
        <f t="shared" si="1"/>
        <v>No</v>
      </c>
      <c r="W455" s="19" t="str">
        <f t="shared" si="2"/>
        <v>No</v>
      </c>
      <c r="X455" s="20" t="str">
        <f t="shared" si="3"/>
        <v>No</v>
      </c>
      <c r="Y455" s="21" t="str">
        <f t="array" ref="Y455">IF(OR(ISBLANK(Z455),Z455="N/A"),"",INDEX('ICA 20-21 ELA'!D:D,MATCH(D455,'ICA 20-21 ELA'!A:A,0)))</f>
        <v/>
      </c>
      <c r="Z455" s="21" t="s">
        <v>66</v>
      </c>
      <c r="AA455" s="21" t="s">
        <v>66</v>
      </c>
      <c r="AB455" s="16" t="str">
        <f t="shared" si="4"/>
        <v>No</v>
      </c>
      <c r="AC455" s="22" t="str">
        <f t="shared" si="5"/>
        <v>No</v>
      </c>
      <c r="AD455" s="19" t="str">
        <f t="array" ref="AD455">IF(ISBLANK(AE455),"",INDEX(WPAData!F:F,MATCH(C455,WPAData!A:A,0)))</f>
        <v/>
      </c>
      <c r="AE455" s="19"/>
      <c r="AF455" s="19" t="str">
        <f t="shared" si="6"/>
        <v>No</v>
      </c>
      <c r="AG455" s="15" t="str">
        <f t="array" ref="AG455">IFERROR(INDEX(LastEngGrade!G:G,MATCH(D455,LastEngGrade!A:A,0)),"")</f>
        <v>C-</v>
      </c>
      <c r="AH455" s="16" t="str">
        <f t="array" ref="AH455">IFERROR(INDEX(LastEngGrade!C:C,MATCH(D455,LastEngGrade!A:A,0)),"")</f>
        <v>Humanities 8</v>
      </c>
      <c r="AI455" s="22" t="str">
        <f t="array" ref="AI455">IFERROR(INDEX(LastEngGrade!F:F,MATCH(D455,LastEngGrade!A:A,0)),"")</f>
        <v>Q1</v>
      </c>
      <c r="AJ455" s="23">
        <f t="array" ref="AJ455">IFERROR(INDEX(CurrentYearGPA!C:C,MATCH(D455,CurrentYearGPA!B:B,0)),"")</f>
        <v>2.67</v>
      </c>
      <c r="AK455" s="23" t="str">
        <f t="shared" si="7"/>
        <v>No</v>
      </c>
    </row>
    <row r="456" spans="1:37" x14ac:dyDescent="0.2">
      <c r="A456" s="1" t="s">
        <v>62</v>
      </c>
      <c r="B456" s="1" t="s">
        <v>63</v>
      </c>
      <c r="C456" s="1">
        <v>13417</v>
      </c>
      <c r="D456" s="1">
        <v>8761026688</v>
      </c>
      <c r="E456" s="1" t="s">
        <v>527</v>
      </c>
      <c r="F456" s="12">
        <v>40033</v>
      </c>
      <c r="G456" s="13">
        <v>6</v>
      </c>
      <c r="H456" s="1">
        <v>1</v>
      </c>
      <c r="I456" s="14" t="str">
        <f t="array" ref="I456">INDEX('Language Codes'!B:B,MATCH(H456,'Language Codes'!A:A,0))</f>
        <v>Spanish</v>
      </c>
      <c r="J456" s="14" t="s">
        <v>65</v>
      </c>
      <c r="K456" s="15">
        <f t="array" ref="K456">IFERROR(INDEX('18-19 ELPAC Data'!C:C,MATCH(D456,'18-19 ELPAC Data'!B:B,0)),"")</f>
        <v>2</v>
      </c>
      <c r="L456" s="16" t="str">
        <f t="shared" si="8"/>
        <v>Spring 2019</v>
      </c>
      <c r="M456" s="16">
        <f t="array" ref="M456">IFERROR(INDEX('18-19 ELPAC Data'!N:N,MATCH(D456,'18-19 ELPAC Data'!B:B,0)),"")</f>
        <v>3</v>
      </c>
      <c r="N456" s="16">
        <f t="array" ref="N456">IFERROR(INDEX('18-19 ELPAC Data'!Q:Q,MATCH(D456,'18-19 ELPAC Data'!B:B,0)),"")</f>
        <v>2</v>
      </c>
      <c r="O456" s="16">
        <f t="array" ref="O456">IFERROR(INDEX('18-19 ELPAC Data'!F:F,MATCH(D456,'18-19 ELPAC Data'!B:B,0)),"")</f>
        <v>2</v>
      </c>
      <c r="P456" s="16">
        <f t="array" ref="P456">IFERROR(INDEX('18-19 ELPAC Data'!H:H,MATCH(D456,'18-19 ELPAC Data'!B:B,0)),"")</f>
        <v>2</v>
      </c>
      <c r="Q456" s="16">
        <f t="array" ref="Q456">IFERROR(INDEX('18-19 ELPAC Data'!J:J,MATCH(D456,'18-19 ELPAC Data'!B:B,0)),"")</f>
        <v>1</v>
      </c>
      <c r="R456" s="16">
        <f t="array" ref="R456">IFERROR(INDEX('18-19 ELPAC Data'!L:L,MATCH(D456,'18-19 ELPAC Data'!B:B,0)),"")</f>
        <v>2</v>
      </c>
      <c r="S456" s="16" t="s">
        <v>65</v>
      </c>
      <c r="T456" s="17" t="str">
        <f t="shared" si="0"/>
        <v>Fall 20-21</v>
      </c>
      <c r="U456" s="24">
        <v>165</v>
      </c>
      <c r="V456" s="19" t="str">
        <f t="shared" si="1"/>
        <v>No</v>
      </c>
      <c r="W456" s="19" t="str">
        <f t="shared" si="2"/>
        <v>No</v>
      </c>
      <c r="X456" s="20" t="str">
        <f t="shared" si="3"/>
        <v>No</v>
      </c>
      <c r="Y456" s="21" t="str">
        <f t="array" ref="Y456">IF(OR(ISBLANK(Z456),Z456="N/A"),"",INDEX('ICA 20-21 ELA'!D:D,MATCH(D456,'ICA 20-21 ELA'!A:A,0)))</f>
        <v/>
      </c>
      <c r="Z456" s="21" t="s">
        <v>66</v>
      </c>
      <c r="AA456" s="21" t="s">
        <v>66</v>
      </c>
      <c r="AB456" s="16" t="str">
        <f t="shared" si="4"/>
        <v>No</v>
      </c>
      <c r="AC456" s="22" t="str">
        <f t="shared" si="5"/>
        <v>No</v>
      </c>
      <c r="AD456" s="19" t="str">
        <f t="array" ref="AD456">IF(ISBLANK(AE456),"",INDEX(WPAData!F:F,MATCH(C456,WPAData!A:A,0)))</f>
        <v/>
      </c>
      <c r="AE456" s="19"/>
      <c r="AF456" s="19" t="str">
        <f t="shared" si="6"/>
        <v>No</v>
      </c>
      <c r="AG456" s="15" t="str">
        <f t="array" ref="AG456">IFERROR(INDEX(LastEngGrade!G:G,MATCH(D456,LastEngGrade!A:A,0)),"")</f>
        <v>C+</v>
      </c>
      <c r="AH456" s="16" t="str">
        <f t="array" ref="AH456">IFERROR(INDEX(LastEngGrade!C:C,MATCH(D456,LastEngGrade!A:A,0)),"")</f>
        <v>Humanities 6</v>
      </c>
      <c r="AI456" s="22" t="str">
        <f t="array" ref="AI456">IFERROR(INDEX(LastEngGrade!F:F,MATCH(D456,LastEngGrade!A:A,0)),"")</f>
        <v>Q1</v>
      </c>
      <c r="AJ456" s="23">
        <f t="array" ref="AJ456">IFERROR(INDEX(CurrentYearGPA!C:C,MATCH(D456,CurrentYearGPA!B:B,0)),"")</f>
        <v>1.67</v>
      </c>
      <c r="AK456" s="23" t="str">
        <f t="shared" si="7"/>
        <v>No</v>
      </c>
    </row>
    <row r="457" spans="1:37" x14ac:dyDescent="0.2">
      <c r="A457" s="1" t="s">
        <v>68</v>
      </c>
      <c r="B457" s="1" t="s">
        <v>69</v>
      </c>
      <c r="C457" s="1">
        <v>11888</v>
      </c>
      <c r="D457" s="1">
        <v>9192371141</v>
      </c>
      <c r="E457" s="1" t="s">
        <v>528</v>
      </c>
      <c r="F457" s="12">
        <v>38214</v>
      </c>
      <c r="G457" s="13">
        <v>11</v>
      </c>
      <c r="H457" s="1">
        <v>1</v>
      </c>
      <c r="I457" s="14" t="str">
        <f t="array" ref="I457">INDEX('Language Codes'!B:B,MATCH(H457,'Language Codes'!A:A,0))</f>
        <v>Spanish</v>
      </c>
      <c r="J457" s="14" t="s">
        <v>78</v>
      </c>
      <c r="K457" s="15">
        <f t="array" ref="K457">IFERROR(INDEX('18-19 ELPAC Data'!C:C,MATCH(D457,'18-19 ELPAC Data'!B:B,0)),"")</f>
        <v>1</v>
      </c>
      <c r="L457" s="16" t="str">
        <f t="shared" si="8"/>
        <v>Spring 2019</v>
      </c>
      <c r="M457" s="16">
        <f t="array" ref="M457">IFERROR(INDEX('18-19 ELPAC Data'!N:N,MATCH(D457,'18-19 ELPAC Data'!B:B,0)),"")</f>
        <v>2</v>
      </c>
      <c r="N457" s="16">
        <f t="array" ref="N457">IFERROR(INDEX('18-19 ELPAC Data'!Q:Q,MATCH(D457,'18-19 ELPAC Data'!B:B,0)),"")</f>
        <v>1</v>
      </c>
      <c r="O457" s="16">
        <f t="array" ref="O457">IFERROR(INDEX('18-19 ELPAC Data'!F:F,MATCH(D457,'18-19 ELPAC Data'!B:B,0)),"")</f>
        <v>1</v>
      </c>
      <c r="P457" s="16">
        <f t="array" ref="P457">IFERROR(INDEX('18-19 ELPAC Data'!H:H,MATCH(D457,'18-19 ELPAC Data'!B:B,0)),"")</f>
        <v>3</v>
      </c>
      <c r="Q457" s="16">
        <f t="array" ref="Q457">IFERROR(INDEX('18-19 ELPAC Data'!J:J,MATCH(D457,'18-19 ELPAC Data'!B:B,0)),"")</f>
        <v>1</v>
      </c>
      <c r="R457" s="16">
        <f t="array" ref="R457">IFERROR(INDEX('18-19 ELPAC Data'!L:L,MATCH(D457,'18-19 ELPAC Data'!B:B,0)),"")</f>
        <v>1</v>
      </c>
      <c r="S457" s="16" t="s">
        <v>65</v>
      </c>
      <c r="T457" s="17" t="str">
        <f t="shared" si="0"/>
        <v/>
      </c>
      <c r="U457" s="24" t="s">
        <v>66</v>
      </c>
      <c r="V457" s="19" t="str">
        <f t="shared" si="1"/>
        <v>No</v>
      </c>
      <c r="W457" s="19" t="str">
        <f t="shared" si="2"/>
        <v>No</v>
      </c>
      <c r="X457" s="20" t="str">
        <f t="shared" si="3"/>
        <v>No</v>
      </c>
      <c r="Y457" s="21" t="str">
        <f t="array" ref="Y457">IF(OR(ISBLANK(Z457),Z457="N/A"),"",INDEX('ICA 20-21 ELA'!D:D,MATCH(D457,'ICA 20-21 ELA'!A:A,0)))</f>
        <v/>
      </c>
      <c r="Z457" s="16"/>
      <c r="AA457" s="16"/>
      <c r="AB457" s="16" t="str">
        <f t="shared" si="4"/>
        <v>No</v>
      </c>
      <c r="AC457" s="22" t="str">
        <f t="shared" si="5"/>
        <v>No</v>
      </c>
      <c r="AD457" s="19" t="str">
        <f t="array" ref="AD457">IF(ISBLANK(AE457),"",INDEX(WPAData!F:F,MATCH(C457,WPAData!A:A,0)))</f>
        <v/>
      </c>
      <c r="AE457" s="19"/>
      <c r="AF457" s="19" t="str">
        <f t="shared" si="6"/>
        <v>No</v>
      </c>
      <c r="AG457" s="15" t="str">
        <f t="array" ref="AG457">IFERROR(INDEX(LastEngGrade!G:G,MATCH(D457,LastEngGrade!A:A,0)),"")</f>
        <v>F</v>
      </c>
      <c r="AH457" s="16" t="str">
        <f t="array" ref="AH457">IFERROR(INDEX(LastEngGrade!C:C,MATCH(D457,LastEngGrade!A:A,0)),"")</f>
        <v>English III</v>
      </c>
      <c r="AI457" s="22" t="str">
        <f t="array" ref="AI457">IFERROR(INDEX(LastEngGrade!F:F,MATCH(D457,LastEngGrade!A:A,0)),"")</f>
        <v>P1</v>
      </c>
      <c r="AJ457" s="23">
        <f t="array" ref="AJ457">IFERROR(INDEX(CurrentYearGPA!C:C,MATCH(D457,CurrentYearGPA!B:B,0)),"")</f>
        <v>0</v>
      </c>
      <c r="AK457" s="23" t="str">
        <f t="shared" si="7"/>
        <v>No</v>
      </c>
    </row>
    <row r="458" spans="1:37" x14ac:dyDescent="0.2">
      <c r="A458" s="1" t="s">
        <v>62</v>
      </c>
      <c r="B458" s="1" t="s">
        <v>63</v>
      </c>
      <c r="C458" s="1">
        <v>92235</v>
      </c>
      <c r="D458" s="1">
        <v>7075241403</v>
      </c>
      <c r="E458" s="1" t="s">
        <v>529</v>
      </c>
      <c r="F458" s="12">
        <v>38952</v>
      </c>
      <c r="G458" s="13">
        <v>8</v>
      </c>
      <c r="H458" s="1">
        <v>1</v>
      </c>
      <c r="I458" s="14" t="str">
        <f t="array" ref="I458">INDEX('Language Codes'!B:B,MATCH(H458,'Language Codes'!A:A,0))</f>
        <v>Spanish</v>
      </c>
      <c r="J458" s="14" t="s">
        <v>65</v>
      </c>
      <c r="K458" s="15">
        <f t="array" ref="K458">IFERROR(INDEX('18-19 ELPAC Data'!C:C,MATCH(D458,'18-19 ELPAC Data'!B:B,0)),"")</f>
        <v>2</v>
      </c>
      <c r="L458" s="16" t="str">
        <f t="shared" si="8"/>
        <v>Spring 2019</v>
      </c>
      <c r="M458" s="16">
        <f t="array" ref="M458">IFERROR(INDEX('18-19 ELPAC Data'!N:N,MATCH(D458,'18-19 ELPAC Data'!B:B,0)),"")</f>
        <v>2</v>
      </c>
      <c r="N458" s="16">
        <f t="array" ref="N458">IFERROR(INDEX('18-19 ELPAC Data'!Q:Q,MATCH(D458,'18-19 ELPAC Data'!B:B,0)),"")</f>
        <v>2</v>
      </c>
      <c r="O458" s="16">
        <f t="array" ref="O458">IFERROR(INDEX('18-19 ELPAC Data'!F:F,MATCH(D458,'18-19 ELPAC Data'!B:B,0)),"")</f>
        <v>1</v>
      </c>
      <c r="P458" s="16">
        <f t="array" ref="P458">IFERROR(INDEX('18-19 ELPAC Data'!H:H,MATCH(D458,'18-19 ELPAC Data'!B:B,0)),"")</f>
        <v>2</v>
      </c>
      <c r="Q458" s="16">
        <f t="array" ref="Q458">IFERROR(INDEX('18-19 ELPAC Data'!J:J,MATCH(D458,'18-19 ELPAC Data'!B:B,0)),"")</f>
        <v>2</v>
      </c>
      <c r="R458" s="16">
        <f t="array" ref="R458">IFERROR(INDEX('18-19 ELPAC Data'!L:L,MATCH(D458,'18-19 ELPAC Data'!B:B,0)),"")</f>
        <v>2</v>
      </c>
      <c r="S458" s="16" t="s">
        <v>65</v>
      </c>
      <c r="T458" s="17" t="str">
        <f t="shared" si="0"/>
        <v>Fall 20-21</v>
      </c>
      <c r="U458" s="24">
        <v>195</v>
      </c>
      <c r="V458" s="19" t="str">
        <f t="shared" si="1"/>
        <v>No</v>
      </c>
      <c r="W458" s="19" t="str">
        <f t="shared" si="2"/>
        <v>No</v>
      </c>
      <c r="X458" s="20" t="str">
        <f t="shared" si="3"/>
        <v>No</v>
      </c>
      <c r="Y458" s="21" t="str">
        <f t="array" ref="Y458">IF(OR(ISBLANK(Z458),Z458="N/A"),"",INDEX('ICA 20-21 ELA'!D:D,MATCH(D458,'ICA 20-21 ELA'!A:A,0)))</f>
        <v/>
      </c>
      <c r="Z458" s="21" t="s">
        <v>66</v>
      </c>
      <c r="AA458" s="21" t="s">
        <v>66</v>
      </c>
      <c r="AB458" s="16" t="str">
        <f t="shared" si="4"/>
        <v>No</v>
      </c>
      <c r="AC458" s="22" t="str">
        <f t="shared" si="5"/>
        <v>No</v>
      </c>
      <c r="AD458" s="19" t="str">
        <f t="array" ref="AD458">IF(ISBLANK(AE458),"",INDEX(WPAData!F:F,MATCH(C458,WPAData!A:A,0)))</f>
        <v/>
      </c>
      <c r="AE458" s="19"/>
      <c r="AF458" s="19" t="str">
        <f t="shared" si="6"/>
        <v>No</v>
      </c>
      <c r="AG458" s="15" t="str">
        <f t="array" ref="AG458">IFERROR(INDEX(LastEngGrade!G:G,MATCH(D458,LastEngGrade!A:A,0)),"")</f>
        <v>F+</v>
      </c>
      <c r="AH458" s="16" t="str">
        <f t="array" ref="AH458">IFERROR(INDEX(LastEngGrade!C:C,MATCH(D458,LastEngGrade!A:A,0)),"")</f>
        <v>Humanities 8</v>
      </c>
      <c r="AI458" s="22" t="str">
        <f t="array" ref="AI458">IFERROR(INDEX(LastEngGrade!F:F,MATCH(D458,LastEngGrade!A:A,0)),"")</f>
        <v>Q1</v>
      </c>
      <c r="AJ458" s="23">
        <f t="array" ref="AJ458">IFERROR(INDEX(CurrentYearGPA!C:C,MATCH(D458,CurrentYearGPA!B:B,0)),"")</f>
        <v>2</v>
      </c>
      <c r="AK458" s="23" t="str">
        <f t="shared" si="7"/>
        <v>No</v>
      </c>
    </row>
    <row r="459" spans="1:37" x14ac:dyDescent="0.2">
      <c r="A459" s="1" t="s">
        <v>62</v>
      </c>
      <c r="B459" s="1" t="s">
        <v>63</v>
      </c>
      <c r="C459" s="1">
        <v>14256</v>
      </c>
      <c r="D459" s="1">
        <v>7482872362</v>
      </c>
      <c r="E459" s="1" t="s">
        <v>530</v>
      </c>
      <c r="F459" s="27">
        <v>40136</v>
      </c>
      <c r="G459" s="13">
        <v>5</v>
      </c>
      <c r="H459" s="1">
        <v>1</v>
      </c>
      <c r="I459" s="14" t="str">
        <f t="array" ref="I459">INDEX('Language Codes'!B:B,MATCH(H459,'Language Codes'!A:A,0))</f>
        <v>Spanish</v>
      </c>
      <c r="J459" s="14" t="s">
        <v>65</v>
      </c>
      <c r="K459" s="15" t="str">
        <f t="array" ref="K459">IFERROR(INDEX('18-19 ELPAC Data'!C:C,MATCH(D459,'18-19 ELPAC Data'!B:B,0)),"")</f>
        <v/>
      </c>
      <c r="L459" s="16" t="str">
        <f t="shared" si="8"/>
        <v/>
      </c>
      <c r="M459" s="16">
        <f t="array" ref="M459">IFERROR(INDEX('18-19 ELPAC Data'!N:N,MATCH(D459,'18-19 ELPAC Data'!B:B,0)),"")</f>
        <v>0</v>
      </c>
      <c r="N459" s="16">
        <f t="array" ref="N459">IFERROR(INDEX('18-19 ELPAC Data'!Q:Q,MATCH(D459,'18-19 ELPAC Data'!B:B,0)),"")</f>
        <v>0</v>
      </c>
      <c r="O459" s="16" t="str">
        <f t="array" ref="O459">IFERROR(INDEX('18-19 ELPAC Data'!F:F,MATCH(D459,'18-19 ELPAC Data'!B:B,0)),"")</f>
        <v/>
      </c>
      <c r="P459" s="16" t="str">
        <f t="array" ref="P459">IFERROR(INDEX('18-19 ELPAC Data'!H:H,MATCH(D459,'18-19 ELPAC Data'!B:B,0)),"")</f>
        <v/>
      </c>
      <c r="Q459" s="16" t="str">
        <f t="array" ref="Q459">IFERROR(INDEX('18-19 ELPAC Data'!J:J,MATCH(D459,'18-19 ELPAC Data'!B:B,0)),"")</f>
        <v/>
      </c>
      <c r="R459" s="16" t="str">
        <f t="array" ref="R459">IFERROR(INDEX('18-19 ELPAC Data'!L:L,MATCH(D459,'18-19 ELPAC Data'!B:B,0)),"")</f>
        <v/>
      </c>
      <c r="S459" s="16" t="s">
        <v>65</v>
      </c>
      <c r="T459" s="17" t="str">
        <f t="shared" si="0"/>
        <v>Fall 20-21</v>
      </c>
      <c r="U459" s="24">
        <v>218</v>
      </c>
      <c r="V459" s="19" t="str">
        <f t="shared" si="1"/>
        <v>Yes</v>
      </c>
      <c r="W459" s="19" t="str">
        <f t="shared" si="2"/>
        <v>No</v>
      </c>
      <c r="X459" s="20" t="str">
        <f t="shared" si="3"/>
        <v>No</v>
      </c>
      <c r="Y459" s="21" t="str">
        <f t="array" ref="Y459">IF(OR(ISBLANK(Z459),Z459="N/A"),"",INDEX('ICA 20-21 ELA'!D:D,MATCH(D459,'ICA 20-21 ELA'!A:A,0)))</f>
        <v/>
      </c>
      <c r="Z459" s="21" t="s">
        <v>66</v>
      </c>
      <c r="AA459" s="21" t="s">
        <v>66</v>
      </c>
      <c r="AB459" s="16" t="str">
        <f t="shared" si="4"/>
        <v>No</v>
      </c>
      <c r="AC459" s="22" t="str">
        <f t="shared" si="5"/>
        <v>No</v>
      </c>
      <c r="AD459" s="19" t="str">
        <f t="array" ref="AD459">IF(ISBLANK(AE459),"",INDEX(WPAData!F:F,MATCH(C459,WPAData!A:A,0)))</f>
        <v/>
      </c>
      <c r="AE459" s="19"/>
      <c r="AF459" s="19" t="str">
        <f t="shared" si="6"/>
        <v>No</v>
      </c>
      <c r="AG459" s="15" t="str">
        <f t="array" ref="AG459">IFERROR(INDEX(LastEngGrade!G:G,MATCH(D459,LastEngGrade!A:A,0)),"")</f>
        <v/>
      </c>
      <c r="AH459" s="16" t="str">
        <f t="array" ref="AH459">IFERROR(INDEX(LastEngGrade!C:C,MATCH(D459,LastEngGrade!A:A,0)),"")</f>
        <v/>
      </c>
      <c r="AI459" s="22" t="str">
        <f t="array" ref="AI459">IFERROR(INDEX(LastEngGrade!F:F,MATCH(D459,LastEngGrade!A:A,0)),"")</f>
        <v/>
      </c>
      <c r="AJ459" s="23">
        <f t="array" ref="AJ459">IFERROR(INDEX(CurrentYearGPA!C:C,MATCH(D459,CurrentYearGPA!B:B,0)),"")</f>
        <v>2.5</v>
      </c>
      <c r="AK459" s="23" t="str">
        <f t="shared" si="7"/>
        <v>No</v>
      </c>
    </row>
    <row r="460" spans="1:37" x14ac:dyDescent="0.2">
      <c r="A460" s="1" t="s">
        <v>68</v>
      </c>
      <c r="B460" s="1" t="s">
        <v>69</v>
      </c>
      <c r="C460" s="1">
        <v>14929</v>
      </c>
      <c r="D460" s="1">
        <v>4194849510</v>
      </c>
      <c r="E460" s="1" t="s">
        <v>531</v>
      </c>
      <c r="F460" s="12">
        <v>38258</v>
      </c>
      <c r="G460" s="13">
        <v>11</v>
      </c>
      <c r="H460" s="1">
        <v>1</v>
      </c>
      <c r="I460" s="14" t="str">
        <f t="array" ref="I460">INDEX('Language Codes'!B:B,MATCH(H460,'Language Codes'!A:A,0))</f>
        <v>Spanish</v>
      </c>
      <c r="J460" s="14" t="s">
        <v>78</v>
      </c>
      <c r="K460" s="15">
        <f t="array" ref="K460">IFERROR(INDEX('18-19 ELPAC Data'!C:C,MATCH(D460,'18-19 ELPAC Data'!B:B,0)),"")</f>
        <v>4</v>
      </c>
      <c r="L460" s="16" t="str">
        <f t="shared" si="8"/>
        <v>Spring 2019</v>
      </c>
      <c r="M460" s="16">
        <f t="array" ref="M460">IFERROR(INDEX('18-19 ELPAC Data'!N:N,MATCH(D460,'18-19 ELPAC Data'!B:B,0)),"")</f>
        <v>4</v>
      </c>
      <c r="N460" s="16">
        <f t="array" ref="N460">IFERROR(INDEX('18-19 ELPAC Data'!Q:Q,MATCH(D460,'18-19 ELPAC Data'!B:B,0)),"")</f>
        <v>2</v>
      </c>
      <c r="O460" s="16">
        <f t="array" ref="O460">IFERROR(INDEX('18-19 ELPAC Data'!F:F,MATCH(D460,'18-19 ELPAC Data'!B:B,0)),"")</f>
        <v>2</v>
      </c>
      <c r="P460" s="16">
        <f t="array" ref="P460">IFERROR(INDEX('18-19 ELPAC Data'!H:H,MATCH(D460,'18-19 ELPAC Data'!B:B,0)),"")</f>
        <v>3</v>
      </c>
      <c r="Q460" s="16">
        <f t="array" ref="Q460">IFERROR(INDEX('18-19 ELPAC Data'!J:J,MATCH(D460,'18-19 ELPAC Data'!B:B,0)),"")</f>
        <v>2</v>
      </c>
      <c r="R460" s="16">
        <f t="array" ref="R460">IFERROR(INDEX('18-19 ELPAC Data'!L:L,MATCH(D460,'18-19 ELPAC Data'!B:B,0)),"")</f>
        <v>1</v>
      </c>
      <c r="S460" s="16" t="s">
        <v>65</v>
      </c>
      <c r="T460" s="17" t="str">
        <f t="shared" si="0"/>
        <v/>
      </c>
      <c r="U460" s="24" t="s">
        <v>66</v>
      </c>
      <c r="V460" s="19" t="str">
        <f t="shared" si="1"/>
        <v>No</v>
      </c>
      <c r="W460" s="19" t="str">
        <f t="shared" si="2"/>
        <v>No</v>
      </c>
      <c r="X460" s="20" t="str">
        <f t="shared" si="3"/>
        <v>No</v>
      </c>
      <c r="Y460" s="25">
        <f t="array" ref="Y460">IF(OR(ISBLANK(Z460),Z460="N/A"),"",INDEX('ICA 20-21 ELA'!D:D,MATCH(D460,'ICA 20-21 ELA'!A:A,0)))</f>
        <v>44088</v>
      </c>
      <c r="Z460" s="21">
        <v>2333</v>
      </c>
      <c r="AA460" s="21">
        <v>-244</v>
      </c>
      <c r="AB460" s="16" t="str">
        <f t="shared" si="4"/>
        <v>No</v>
      </c>
      <c r="AC460" s="22" t="str">
        <f t="shared" si="5"/>
        <v>No</v>
      </c>
      <c r="AD460" s="26">
        <f t="array" ref="AD460">IF(ISBLANK(AE460),"",INDEX(WPAData!F:F,MATCH(C460,WPAData!A:A,0)))</f>
        <v>44120</v>
      </c>
      <c r="AE460" s="24">
        <v>1</v>
      </c>
      <c r="AF460" s="19" t="str">
        <f t="shared" si="6"/>
        <v>No</v>
      </c>
      <c r="AG460" s="15" t="str">
        <f t="array" ref="AG460">IFERROR(INDEX(LastEngGrade!G:G,MATCH(D460,LastEngGrade!A:A,0)),"")</f>
        <v>A+</v>
      </c>
      <c r="AH460" s="16" t="str">
        <f t="array" ref="AH460">IFERROR(INDEX(LastEngGrade!C:C,MATCH(D460,LastEngGrade!A:A,0)),"")</f>
        <v>English III</v>
      </c>
      <c r="AI460" s="22" t="str">
        <f t="array" ref="AI460">IFERROR(INDEX(LastEngGrade!F:F,MATCH(D460,LastEngGrade!A:A,0)),"")</f>
        <v>P1</v>
      </c>
      <c r="AJ460" s="23">
        <f t="array" ref="AJ460">IFERROR(INDEX(CurrentYearGPA!C:C,MATCH(D460,CurrentYearGPA!B:B,0)),"")</f>
        <v>4</v>
      </c>
      <c r="AK460" s="23" t="str">
        <f t="shared" si="7"/>
        <v>No</v>
      </c>
    </row>
    <row r="461" spans="1:37" x14ac:dyDescent="0.2">
      <c r="A461" s="1" t="s">
        <v>62</v>
      </c>
      <c r="B461" s="1" t="s">
        <v>63</v>
      </c>
      <c r="C461" s="1">
        <v>14284</v>
      </c>
      <c r="D461" s="1">
        <v>5973214511</v>
      </c>
      <c r="E461" s="1" t="s">
        <v>532</v>
      </c>
      <c r="F461" s="12">
        <v>39908</v>
      </c>
      <c r="G461" s="13">
        <v>6</v>
      </c>
      <c r="H461" s="1">
        <v>1</v>
      </c>
      <c r="I461" s="14" t="str">
        <f t="array" ref="I461">INDEX('Language Codes'!B:B,MATCH(H461,'Language Codes'!A:A,0))</f>
        <v>Spanish</v>
      </c>
      <c r="J461" s="14" t="s">
        <v>78</v>
      </c>
      <c r="K461" s="15" t="str">
        <f t="array" ref="K461">IFERROR(INDEX('18-19 ELPAC Data'!C:C,MATCH(D461,'18-19 ELPAC Data'!B:B,0)),"")</f>
        <v/>
      </c>
      <c r="L461" s="16" t="str">
        <f t="shared" si="8"/>
        <v/>
      </c>
      <c r="M461" s="16">
        <f t="array" ref="M461">IFERROR(INDEX('18-19 ELPAC Data'!N:N,MATCH(D461,'18-19 ELPAC Data'!B:B,0)),"")</f>
        <v>0</v>
      </c>
      <c r="N461" s="16">
        <f t="array" ref="N461">IFERROR(INDEX('18-19 ELPAC Data'!Q:Q,MATCH(D461,'18-19 ELPAC Data'!B:B,0)),"")</f>
        <v>0</v>
      </c>
      <c r="O461" s="16" t="str">
        <f t="array" ref="O461">IFERROR(INDEX('18-19 ELPAC Data'!F:F,MATCH(D461,'18-19 ELPAC Data'!B:B,0)),"")</f>
        <v/>
      </c>
      <c r="P461" s="16" t="str">
        <f t="array" ref="P461">IFERROR(INDEX('18-19 ELPAC Data'!H:H,MATCH(D461,'18-19 ELPAC Data'!B:B,0)),"")</f>
        <v/>
      </c>
      <c r="Q461" s="16" t="str">
        <f t="array" ref="Q461">IFERROR(INDEX('18-19 ELPAC Data'!J:J,MATCH(D461,'18-19 ELPAC Data'!B:B,0)),"")</f>
        <v/>
      </c>
      <c r="R461" s="16" t="str">
        <f t="array" ref="R461">IFERROR(INDEX('18-19 ELPAC Data'!L:L,MATCH(D461,'18-19 ELPAC Data'!B:B,0)),"")</f>
        <v/>
      </c>
      <c r="S461" s="16" t="s">
        <v>65</v>
      </c>
      <c r="T461" s="17" t="str">
        <f t="shared" si="0"/>
        <v>Fall 20-21</v>
      </c>
      <c r="U461" s="24">
        <v>172</v>
      </c>
      <c r="V461" s="19" t="str">
        <f t="shared" si="1"/>
        <v>No</v>
      </c>
      <c r="W461" s="19" t="str">
        <f t="shared" si="2"/>
        <v>No</v>
      </c>
      <c r="X461" s="20" t="str">
        <f t="shared" si="3"/>
        <v>No</v>
      </c>
      <c r="Y461" s="21" t="str">
        <f t="array" ref="Y461">IF(OR(ISBLANK(Z461),Z461="N/A"),"",INDEX('ICA 20-21 ELA'!D:D,MATCH(D461,'ICA 20-21 ELA'!A:A,0)))</f>
        <v/>
      </c>
      <c r="Z461" s="21" t="s">
        <v>66</v>
      </c>
      <c r="AA461" s="21" t="s">
        <v>66</v>
      </c>
      <c r="AB461" s="16" t="str">
        <f t="shared" si="4"/>
        <v>No</v>
      </c>
      <c r="AC461" s="22" t="str">
        <f t="shared" si="5"/>
        <v>No</v>
      </c>
      <c r="AD461" s="19" t="str">
        <f t="array" ref="AD461">IF(ISBLANK(AE461),"",INDEX(WPAData!F:F,MATCH(C461,WPAData!A:A,0)))</f>
        <v/>
      </c>
      <c r="AE461" s="19"/>
      <c r="AF461" s="19" t="str">
        <f t="shared" si="6"/>
        <v>No</v>
      </c>
      <c r="AG461" s="15" t="str">
        <f t="array" ref="AG461">IFERROR(INDEX(LastEngGrade!G:G,MATCH(D461,LastEngGrade!A:A,0)),"")</f>
        <v>A+</v>
      </c>
      <c r="AH461" s="16" t="str">
        <f t="array" ref="AH461">IFERROR(INDEX(LastEngGrade!C:C,MATCH(D461,LastEngGrade!A:A,0)),"")</f>
        <v>Humanities 6</v>
      </c>
      <c r="AI461" s="22" t="str">
        <f t="array" ref="AI461">IFERROR(INDEX(LastEngGrade!F:F,MATCH(D461,LastEngGrade!A:A,0)),"")</f>
        <v>Q1</v>
      </c>
      <c r="AJ461" s="23">
        <f t="array" ref="AJ461">IFERROR(INDEX(CurrentYearGPA!C:C,MATCH(D461,CurrentYearGPA!B:B,0)),"")</f>
        <v>4</v>
      </c>
      <c r="AK461" s="23" t="str">
        <f t="shared" si="7"/>
        <v>No</v>
      </c>
    </row>
    <row r="462" spans="1:37" x14ac:dyDescent="0.2">
      <c r="A462" s="1" t="s">
        <v>68</v>
      </c>
      <c r="B462" s="1" t="s">
        <v>69</v>
      </c>
      <c r="C462" s="1">
        <v>12158</v>
      </c>
      <c r="D462" s="1">
        <v>2175947065</v>
      </c>
      <c r="E462" s="1" t="s">
        <v>533</v>
      </c>
      <c r="F462" s="27">
        <v>37943</v>
      </c>
      <c r="G462" s="13">
        <v>12</v>
      </c>
      <c r="H462" s="1">
        <v>1</v>
      </c>
      <c r="I462" s="14" t="str">
        <f t="array" ref="I462">INDEX('Language Codes'!B:B,MATCH(H462,'Language Codes'!A:A,0))</f>
        <v>Spanish</v>
      </c>
      <c r="J462" s="14" t="s">
        <v>65</v>
      </c>
      <c r="K462" s="15">
        <f t="array" ref="K462">IFERROR(INDEX('18-19 ELPAC Data'!C:C,MATCH(D462,'18-19 ELPAC Data'!B:B,0)),"")</f>
        <v>4</v>
      </c>
      <c r="L462" s="16" t="str">
        <f t="shared" si="8"/>
        <v>Spring 2019</v>
      </c>
      <c r="M462" s="16">
        <f t="array" ref="M462">IFERROR(INDEX('18-19 ELPAC Data'!N:N,MATCH(D462,'18-19 ELPAC Data'!B:B,0)),"")</f>
        <v>4</v>
      </c>
      <c r="N462" s="16">
        <f t="array" ref="N462">IFERROR(INDEX('18-19 ELPAC Data'!Q:Q,MATCH(D462,'18-19 ELPAC Data'!B:B,0)),"")</f>
        <v>3</v>
      </c>
      <c r="O462" s="16">
        <f t="array" ref="O462">IFERROR(INDEX('18-19 ELPAC Data'!F:F,MATCH(D462,'18-19 ELPAC Data'!B:B,0)),"")</f>
        <v>3</v>
      </c>
      <c r="P462" s="16">
        <f t="array" ref="P462">IFERROR(INDEX('18-19 ELPAC Data'!H:H,MATCH(D462,'18-19 ELPAC Data'!B:B,0)),"")</f>
        <v>3</v>
      </c>
      <c r="Q462" s="16">
        <f t="array" ref="Q462">IFERROR(INDEX('18-19 ELPAC Data'!J:J,MATCH(D462,'18-19 ELPAC Data'!B:B,0)),"")</f>
        <v>2</v>
      </c>
      <c r="R462" s="16">
        <f t="array" ref="R462">IFERROR(INDEX('18-19 ELPAC Data'!L:L,MATCH(D462,'18-19 ELPAC Data'!B:B,0)),"")</f>
        <v>2</v>
      </c>
      <c r="S462" s="16" t="s">
        <v>65</v>
      </c>
      <c r="T462" s="17" t="str">
        <f t="shared" si="0"/>
        <v/>
      </c>
      <c r="U462" s="24" t="s">
        <v>66</v>
      </c>
      <c r="V462" s="19" t="str">
        <f t="shared" si="1"/>
        <v>No</v>
      </c>
      <c r="W462" s="19" t="str">
        <f t="shared" si="2"/>
        <v>No</v>
      </c>
      <c r="X462" s="20" t="str">
        <f t="shared" si="3"/>
        <v>No</v>
      </c>
      <c r="Y462" s="21" t="str">
        <f t="array" ref="Y462">IF(OR(ISBLANK(Z462),Z462="N/A"),"",INDEX('ICA 20-21 ELA'!D:D,MATCH(D462,'ICA 20-21 ELA'!A:A,0)))</f>
        <v/>
      </c>
      <c r="Z462" s="16"/>
      <c r="AA462" s="16"/>
      <c r="AB462" s="16" t="str">
        <f t="shared" si="4"/>
        <v>No</v>
      </c>
      <c r="AC462" s="22" t="str">
        <f t="shared" si="5"/>
        <v>Yes</v>
      </c>
      <c r="AD462" s="26">
        <f t="array" ref="AD462">IF(ISBLANK(AE462),"",INDEX(WPAData!F:F,MATCH(C462,WPAData!A:A,0)))</f>
        <v>44127</v>
      </c>
      <c r="AE462" s="24">
        <v>3</v>
      </c>
      <c r="AF462" s="19" t="str">
        <f t="shared" si="6"/>
        <v>Yes</v>
      </c>
      <c r="AG462" s="15" t="str">
        <f t="array" ref="AG462">IFERROR(INDEX(LastEngGrade!G:G,MATCH(D462,LastEngGrade!A:A,0)),"")</f>
        <v>A+</v>
      </c>
      <c r="AH462" s="16" t="str">
        <f t="array" ref="AH462">IFERROR(INDEX(LastEngGrade!C:C,MATCH(D462,LastEngGrade!A:A,0)),"")</f>
        <v>English IV ERWC</v>
      </c>
      <c r="AI462" s="22" t="str">
        <f t="array" ref="AI462">IFERROR(INDEX(LastEngGrade!F:F,MATCH(D462,LastEngGrade!A:A,0)),"")</f>
        <v>P1</v>
      </c>
      <c r="AJ462" s="23">
        <f t="array" ref="AJ462">IFERROR(INDEX(CurrentYearGPA!C:C,MATCH(D462,CurrentYearGPA!B:B,0)),"")</f>
        <v>4</v>
      </c>
      <c r="AK462" s="23" t="str">
        <f t="shared" si="7"/>
        <v>Yes</v>
      </c>
    </row>
    <row r="463" spans="1:37" x14ac:dyDescent="0.2">
      <c r="A463" s="1" t="s">
        <v>62</v>
      </c>
      <c r="B463" s="1" t="s">
        <v>63</v>
      </c>
      <c r="C463" s="1">
        <v>12962</v>
      </c>
      <c r="D463" s="1">
        <v>4069063260</v>
      </c>
      <c r="E463" s="1" t="s">
        <v>534</v>
      </c>
      <c r="F463" s="12">
        <v>39187</v>
      </c>
      <c r="G463" s="13">
        <v>8</v>
      </c>
      <c r="H463" s="1">
        <v>1</v>
      </c>
      <c r="I463" s="14" t="str">
        <f t="array" ref="I463">INDEX('Language Codes'!B:B,MATCH(H463,'Language Codes'!A:A,0))</f>
        <v>Spanish</v>
      </c>
      <c r="J463" s="14" t="s">
        <v>78</v>
      </c>
      <c r="K463" s="15">
        <f t="array" ref="K463">IFERROR(INDEX('18-19 ELPAC Data'!C:C,MATCH(D463,'18-19 ELPAC Data'!B:B,0)),"")</f>
        <v>3</v>
      </c>
      <c r="L463" s="16" t="str">
        <f t="shared" si="8"/>
        <v>Spring 2019</v>
      </c>
      <c r="M463" s="16">
        <f t="array" ref="M463">IFERROR(INDEX('18-19 ELPAC Data'!N:N,MATCH(D463,'18-19 ELPAC Data'!B:B,0)),"")</f>
        <v>3</v>
      </c>
      <c r="N463" s="16">
        <f t="array" ref="N463">IFERROR(INDEX('18-19 ELPAC Data'!Q:Q,MATCH(D463,'18-19 ELPAC Data'!B:B,0)),"")</f>
        <v>2</v>
      </c>
      <c r="O463" s="16">
        <f t="array" ref="O463">IFERROR(INDEX('18-19 ELPAC Data'!F:F,MATCH(D463,'18-19 ELPAC Data'!B:B,0)),"")</f>
        <v>2</v>
      </c>
      <c r="P463" s="16">
        <f t="array" ref="P463">IFERROR(INDEX('18-19 ELPAC Data'!H:H,MATCH(D463,'18-19 ELPAC Data'!B:B,0)),"")</f>
        <v>2</v>
      </c>
      <c r="Q463" s="16">
        <f t="array" ref="Q463">IFERROR(INDEX('18-19 ELPAC Data'!J:J,MATCH(D463,'18-19 ELPAC Data'!B:B,0)),"")</f>
        <v>1</v>
      </c>
      <c r="R463" s="16">
        <f t="array" ref="R463">IFERROR(INDEX('18-19 ELPAC Data'!L:L,MATCH(D463,'18-19 ELPAC Data'!B:B,0)),"")</f>
        <v>3</v>
      </c>
      <c r="S463" s="16" t="s">
        <v>65</v>
      </c>
      <c r="T463" s="17" t="str">
        <f t="shared" si="0"/>
        <v>Fall 20-21</v>
      </c>
      <c r="U463" s="24">
        <v>195</v>
      </c>
      <c r="V463" s="19" t="str">
        <f t="shared" si="1"/>
        <v>No</v>
      </c>
      <c r="W463" s="19" t="str">
        <f t="shared" si="2"/>
        <v>No</v>
      </c>
      <c r="X463" s="20" t="str">
        <f t="shared" si="3"/>
        <v>No</v>
      </c>
      <c r="Y463" s="21" t="str">
        <f t="array" ref="Y463">IF(OR(ISBLANK(Z463),Z463="N/A"),"",INDEX('ICA 20-21 ELA'!D:D,MATCH(D463,'ICA 20-21 ELA'!A:A,0)))</f>
        <v/>
      </c>
      <c r="Z463" s="21" t="s">
        <v>66</v>
      </c>
      <c r="AA463" s="21" t="s">
        <v>66</v>
      </c>
      <c r="AB463" s="16" t="str">
        <f t="shared" si="4"/>
        <v>No</v>
      </c>
      <c r="AC463" s="22" t="str">
        <f t="shared" si="5"/>
        <v>No</v>
      </c>
      <c r="AD463" s="19" t="str">
        <f t="array" ref="AD463">IF(ISBLANK(AE463),"",INDEX(WPAData!F:F,MATCH(C463,WPAData!A:A,0)))</f>
        <v/>
      </c>
      <c r="AE463" s="19"/>
      <c r="AF463" s="19" t="str">
        <f t="shared" si="6"/>
        <v>No</v>
      </c>
      <c r="AG463" s="15" t="str">
        <f t="array" ref="AG463">IFERROR(INDEX(LastEngGrade!G:G,MATCH(D463,LastEngGrade!A:A,0)),"")</f>
        <v>F+</v>
      </c>
      <c r="AH463" s="16" t="str">
        <f t="array" ref="AH463">IFERROR(INDEX(LastEngGrade!C:C,MATCH(D463,LastEngGrade!A:A,0)),"")</f>
        <v>Humanities 8</v>
      </c>
      <c r="AI463" s="22" t="str">
        <f t="array" ref="AI463">IFERROR(INDEX(LastEngGrade!F:F,MATCH(D463,LastEngGrade!A:A,0)),"")</f>
        <v>Q1</v>
      </c>
      <c r="AJ463" s="23">
        <f t="array" ref="AJ463">IFERROR(INDEX(CurrentYearGPA!C:C,MATCH(D463,CurrentYearGPA!B:B,0)),"")</f>
        <v>2</v>
      </c>
      <c r="AK463" s="23" t="str">
        <f t="shared" si="7"/>
        <v>No</v>
      </c>
    </row>
    <row r="464" spans="1:37" x14ac:dyDescent="0.2">
      <c r="A464" s="1" t="s">
        <v>75</v>
      </c>
      <c r="B464" s="1" t="s">
        <v>76</v>
      </c>
      <c r="C464" s="1">
        <v>13820</v>
      </c>
      <c r="D464" s="1">
        <v>7320589233</v>
      </c>
      <c r="E464" s="1" t="s">
        <v>535</v>
      </c>
      <c r="F464" s="12">
        <v>39469</v>
      </c>
      <c r="G464" s="13">
        <v>7</v>
      </c>
      <c r="H464" s="1">
        <v>1</v>
      </c>
      <c r="I464" s="14" t="str">
        <f t="array" ref="I464">INDEX('Language Codes'!B:B,MATCH(H464,'Language Codes'!A:A,0))</f>
        <v>Spanish</v>
      </c>
      <c r="J464" s="14" t="s">
        <v>65</v>
      </c>
      <c r="K464" s="15">
        <f t="array" ref="K464">IFERROR(INDEX('18-19 ELPAC Data'!C:C,MATCH(D464,'18-19 ELPAC Data'!B:B,0)),"")</f>
        <v>3</v>
      </c>
      <c r="L464" s="16" t="str">
        <f t="shared" si="8"/>
        <v>Spring 2019</v>
      </c>
      <c r="M464" s="16">
        <f t="array" ref="M464">IFERROR(INDEX('18-19 ELPAC Data'!N:N,MATCH(D464,'18-19 ELPAC Data'!B:B,0)),"")</f>
        <v>4</v>
      </c>
      <c r="N464" s="16">
        <f t="array" ref="N464">IFERROR(INDEX('18-19 ELPAC Data'!Q:Q,MATCH(D464,'18-19 ELPAC Data'!B:B,0)),"")</f>
        <v>2</v>
      </c>
      <c r="O464" s="16">
        <f t="array" ref="O464">IFERROR(INDEX('18-19 ELPAC Data'!F:F,MATCH(D464,'18-19 ELPAC Data'!B:B,0)),"")</f>
        <v>2</v>
      </c>
      <c r="P464" s="16">
        <f t="array" ref="P464">IFERROR(INDEX('18-19 ELPAC Data'!H:H,MATCH(D464,'18-19 ELPAC Data'!B:B,0)),"")</f>
        <v>3</v>
      </c>
      <c r="Q464" s="16">
        <f t="array" ref="Q464">IFERROR(INDEX('18-19 ELPAC Data'!J:J,MATCH(D464,'18-19 ELPAC Data'!B:B,0)),"")</f>
        <v>2</v>
      </c>
      <c r="R464" s="16">
        <f t="array" ref="R464">IFERROR(INDEX('18-19 ELPAC Data'!L:L,MATCH(D464,'18-19 ELPAC Data'!B:B,0)),"")</f>
        <v>2</v>
      </c>
      <c r="S464" s="16" t="s">
        <v>65</v>
      </c>
      <c r="T464" s="17" t="str">
        <f t="shared" si="0"/>
        <v>Fall 20-21</v>
      </c>
      <c r="U464" s="24">
        <v>208</v>
      </c>
      <c r="V464" s="19" t="str">
        <f t="shared" si="1"/>
        <v>No</v>
      </c>
      <c r="W464" s="19" t="str">
        <f t="shared" si="2"/>
        <v>No</v>
      </c>
      <c r="X464" s="20" t="str">
        <f t="shared" si="3"/>
        <v>No</v>
      </c>
      <c r="Y464" s="21" t="str">
        <f t="array" ref="Y464">IF(OR(ISBLANK(Z464),Z464="N/A"),"",INDEX('ICA 20-21 ELA'!D:D,MATCH(D464,'ICA 20-21 ELA'!A:A,0)))</f>
        <v/>
      </c>
      <c r="Z464" s="21" t="s">
        <v>66</v>
      </c>
      <c r="AA464" s="21" t="s">
        <v>66</v>
      </c>
      <c r="AB464" s="16" t="str">
        <f t="shared" si="4"/>
        <v>No</v>
      </c>
      <c r="AC464" s="22" t="str">
        <f t="shared" si="5"/>
        <v>No</v>
      </c>
      <c r="AD464" s="19" t="str">
        <f t="array" ref="AD464">IF(ISBLANK(AE464),"",INDEX(WPAData!F:F,MATCH(C464,WPAData!A:A,0)))</f>
        <v/>
      </c>
      <c r="AE464" s="19"/>
      <c r="AF464" s="19" t="str">
        <f t="shared" si="6"/>
        <v>No</v>
      </c>
      <c r="AG464" s="15" t="str">
        <f t="array" ref="AG464">IFERROR(INDEX(LastEngGrade!G:G,MATCH(D464,LastEngGrade!A:A,0)),"")</f>
        <v>F</v>
      </c>
      <c r="AH464" s="16" t="str">
        <f t="array" ref="AH464">IFERROR(INDEX(LastEngGrade!C:C,MATCH(D464,LastEngGrade!A:A,0)),"")</f>
        <v>Humanities 7</v>
      </c>
      <c r="AI464" s="22" t="str">
        <f t="array" ref="AI464">IFERROR(INDEX(LastEngGrade!F:F,MATCH(D464,LastEngGrade!A:A,0)),"")</f>
        <v>Q1</v>
      </c>
      <c r="AJ464" s="23">
        <f t="array" ref="AJ464">IFERROR(INDEX(CurrentYearGPA!C:C,MATCH(D464,CurrentYearGPA!B:B,0)),"")</f>
        <v>0.33</v>
      </c>
      <c r="AK464" s="23" t="str">
        <f t="shared" si="7"/>
        <v>No</v>
      </c>
    </row>
    <row r="465" spans="1:37" x14ac:dyDescent="0.2">
      <c r="A465" s="1" t="s">
        <v>71</v>
      </c>
      <c r="B465" s="1" t="s">
        <v>72</v>
      </c>
      <c r="C465" s="1">
        <v>12486</v>
      </c>
      <c r="D465" s="1">
        <v>9192156941</v>
      </c>
      <c r="E465" s="1" t="s">
        <v>536</v>
      </c>
      <c r="F465" s="12">
        <v>38408</v>
      </c>
      <c r="G465" s="13">
        <v>9</v>
      </c>
      <c r="H465" s="1">
        <v>2</v>
      </c>
      <c r="I465" s="14" t="str">
        <f t="array" ref="I465">INDEX('Language Codes'!B:B,MATCH(H465,'Language Codes'!A:A,0))</f>
        <v>Vietnamese</v>
      </c>
      <c r="J465" s="14" t="s">
        <v>78</v>
      </c>
      <c r="K465" s="15">
        <f t="array" ref="K465">IFERROR(INDEX('18-19 ELPAC Data'!C:C,MATCH(D465,'18-19 ELPAC Data'!B:B,0)),"")</f>
        <v>1</v>
      </c>
      <c r="L465" s="16" t="str">
        <f t="shared" si="8"/>
        <v>Spring 2019</v>
      </c>
      <c r="M465" s="16">
        <f t="array" ref="M465">IFERROR(INDEX('18-19 ELPAC Data'!N:N,MATCH(D465,'18-19 ELPAC Data'!B:B,0)),"")</f>
        <v>1</v>
      </c>
      <c r="N465" s="16">
        <f t="array" ref="N465">IFERROR(INDEX('18-19 ELPAC Data'!Q:Q,MATCH(D465,'18-19 ELPAC Data'!B:B,0)),"")</f>
        <v>1</v>
      </c>
      <c r="O465" s="16">
        <f t="array" ref="O465">IFERROR(INDEX('18-19 ELPAC Data'!F:F,MATCH(D465,'18-19 ELPAC Data'!B:B,0)),"")</f>
        <v>1</v>
      </c>
      <c r="P465" s="16">
        <f t="array" ref="P465">IFERROR(INDEX('18-19 ELPAC Data'!H:H,MATCH(D465,'18-19 ELPAC Data'!B:B,0)),"")</f>
        <v>1</v>
      </c>
      <c r="Q465" s="16">
        <f t="array" ref="Q465">IFERROR(INDEX('18-19 ELPAC Data'!J:J,MATCH(D465,'18-19 ELPAC Data'!B:B,0)),"")</f>
        <v>1</v>
      </c>
      <c r="R465" s="16">
        <f t="array" ref="R465">IFERROR(INDEX('18-19 ELPAC Data'!L:L,MATCH(D465,'18-19 ELPAC Data'!B:B,0)),"")</f>
        <v>1</v>
      </c>
      <c r="S465" s="16" t="s">
        <v>65</v>
      </c>
      <c r="T465" s="17" t="str">
        <f t="shared" si="0"/>
        <v/>
      </c>
      <c r="U465" s="24" t="s">
        <v>66</v>
      </c>
      <c r="V465" s="19" t="str">
        <f t="shared" si="1"/>
        <v>No</v>
      </c>
      <c r="W465" s="19" t="str">
        <f t="shared" si="2"/>
        <v>No</v>
      </c>
      <c r="X465" s="20" t="str">
        <f t="shared" si="3"/>
        <v>No</v>
      </c>
      <c r="Y465" s="21" t="str">
        <f t="array" ref="Y465">IF(OR(ISBLANK(Z465),Z465="N/A"),"",INDEX('ICA 20-21 ELA'!D:D,MATCH(D465,'ICA 20-21 ELA'!A:A,0)))</f>
        <v/>
      </c>
      <c r="Z465" s="16"/>
      <c r="AA465" s="16"/>
      <c r="AB465" s="16" t="str">
        <f t="shared" si="4"/>
        <v>No</v>
      </c>
      <c r="AC465" s="22" t="str">
        <f t="shared" si="5"/>
        <v>No</v>
      </c>
      <c r="AD465" s="19" t="str">
        <f t="array" ref="AD465">IF(ISBLANK(AE465),"",INDEX(WPAData!F:F,MATCH(C465,WPAData!A:A,0)))</f>
        <v/>
      </c>
      <c r="AE465" s="19"/>
      <c r="AF465" s="19" t="str">
        <f t="shared" si="6"/>
        <v>No</v>
      </c>
      <c r="AG465" s="15">
        <f t="array" ref="AG465">IFERROR(INDEX(LastEngGrade!G:G,MATCH(D465,LastEngGrade!A:A,0)),"")</f>
        <v>0</v>
      </c>
      <c r="AH465" s="16" t="str">
        <f t="array" ref="AH465">IFERROR(INDEX(LastEngGrade!C:C,MATCH(D465,LastEngGrade!A:A,0)),"")</f>
        <v>English Lang Arts I (Foundation)</v>
      </c>
      <c r="AI465" s="22" t="str">
        <f t="array" ref="AI465">IFERROR(INDEX(LastEngGrade!F:F,MATCH(D465,LastEngGrade!A:A,0)),"")</f>
        <v>Q1</v>
      </c>
      <c r="AJ465" s="23">
        <f t="array" ref="AJ465">IFERROR(INDEX(CurrentYearGPA!C:C,MATCH(D465,CurrentYearGPA!B:B,0)),"")</f>
        <v>4</v>
      </c>
      <c r="AK465" s="23" t="str">
        <f t="shared" si="7"/>
        <v>No</v>
      </c>
    </row>
    <row r="466" spans="1:37" x14ac:dyDescent="0.2">
      <c r="A466" s="1" t="s">
        <v>71</v>
      </c>
      <c r="B466" s="1" t="s">
        <v>72</v>
      </c>
      <c r="C466" s="1">
        <v>11931</v>
      </c>
      <c r="D466" s="1">
        <v>8153175058</v>
      </c>
      <c r="E466" s="1" t="s">
        <v>537</v>
      </c>
      <c r="F466" s="27">
        <v>37924</v>
      </c>
      <c r="G466" s="13">
        <v>11</v>
      </c>
      <c r="H466" s="1">
        <v>2</v>
      </c>
      <c r="I466" s="14" t="str">
        <f t="array" ref="I466">INDEX('Language Codes'!B:B,MATCH(H466,'Language Codes'!A:A,0))</f>
        <v>Vietnamese</v>
      </c>
      <c r="J466" s="14" t="s">
        <v>78</v>
      </c>
      <c r="K466" s="15">
        <f t="array" ref="K466">IFERROR(INDEX('18-19 ELPAC Data'!C:C,MATCH(D466,'18-19 ELPAC Data'!B:B,0)),"")</f>
        <v>2</v>
      </c>
      <c r="L466" s="16" t="str">
        <f t="shared" si="8"/>
        <v>Spring 2019</v>
      </c>
      <c r="M466" s="16">
        <f t="array" ref="M466">IFERROR(INDEX('18-19 ELPAC Data'!N:N,MATCH(D466,'18-19 ELPAC Data'!B:B,0)),"")</f>
        <v>3</v>
      </c>
      <c r="N466" s="16">
        <f t="array" ref="N466">IFERROR(INDEX('18-19 ELPAC Data'!Q:Q,MATCH(D466,'18-19 ELPAC Data'!B:B,0)),"")</f>
        <v>1</v>
      </c>
      <c r="O466" s="16">
        <f t="array" ref="O466">IFERROR(INDEX('18-19 ELPAC Data'!F:F,MATCH(D466,'18-19 ELPAC Data'!B:B,0)),"")</f>
        <v>2</v>
      </c>
      <c r="P466" s="16">
        <f t="array" ref="P466">IFERROR(INDEX('18-19 ELPAC Data'!H:H,MATCH(D466,'18-19 ELPAC Data'!B:B,0)),"")</f>
        <v>3</v>
      </c>
      <c r="Q466" s="16">
        <f t="array" ref="Q466">IFERROR(INDEX('18-19 ELPAC Data'!J:J,MATCH(D466,'18-19 ELPAC Data'!B:B,0)),"")</f>
        <v>1</v>
      </c>
      <c r="R466" s="16">
        <f t="array" ref="R466">IFERROR(INDEX('18-19 ELPAC Data'!L:L,MATCH(D466,'18-19 ELPAC Data'!B:B,0)),"")</f>
        <v>2</v>
      </c>
      <c r="S466" s="16" t="s">
        <v>65</v>
      </c>
      <c r="T466" s="17" t="str">
        <f t="shared" si="0"/>
        <v/>
      </c>
      <c r="U466" s="24" t="s">
        <v>66</v>
      </c>
      <c r="V466" s="19" t="str">
        <f t="shared" si="1"/>
        <v>No</v>
      </c>
      <c r="W466" s="19" t="str">
        <f t="shared" si="2"/>
        <v>No</v>
      </c>
      <c r="X466" s="20" t="str">
        <f t="shared" si="3"/>
        <v>No</v>
      </c>
      <c r="Y466" s="25">
        <f t="array" ref="Y466">IF(OR(ISBLANK(Z466),Z466="N/A"),"",INDEX('ICA 20-21 ELA'!D:D,MATCH(D466,'ICA 20-21 ELA'!A:A,0)))</f>
        <v>44084</v>
      </c>
      <c r="Z466" s="21">
        <v>2413</v>
      </c>
      <c r="AA466" s="21">
        <v>-164</v>
      </c>
      <c r="AB466" s="16" t="str">
        <f t="shared" si="4"/>
        <v>No</v>
      </c>
      <c r="AC466" s="22" t="str">
        <f t="shared" si="5"/>
        <v>No</v>
      </c>
      <c r="AD466" s="19" t="str">
        <f t="array" ref="AD466">IF(ISBLANK(AE466),"",INDEX(WPAData!F:F,MATCH(C466,WPAData!A:A,0)))</f>
        <v/>
      </c>
      <c r="AE466" s="19"/>
      <c r="AF466" s="19" t="str">
        <f t="shared" si="6"/>
        <v>No</v>
      </c>
      <c r="AG466" s="15" t="str">
        <f t="array" ref="AG466">IFERROR(INDEX(LastEngGrade!G:G,MATCH(D466,LastEngGrade!A:A,0)),"")</f>
        <v>F+</v>
      </c>
      <c r="AH466" s="16" t="str">
        <f t="array" ref="AH466">IFERROR(INDEX(LastEngGrade!C:C,MATCH(D466,LastEngGrade!A:A,0)),"")</f>
        <v>English III</v>
      </c>
      <c r="AI466" s="22" t="str">
        <f t="array" ref="AI466">IFERROR(INDEX(LastEngGrade!F:F,MATCH(D466,LastEngGrade!A:A,0)),"")</f>
        <v>Q1</v>
      </c>
      <c r="AJ466" s="23">
        <f t="array" ref="AJ466">IFERROR(INDEX(CurrentYearGPA!C:C,MATCH(D466,CurrentYearGPA!B:B,0)),"")</f>
        <v>1.6</v>
      </c>
      <c r="AK466" s="23" t="str">
        <f t="shared" si="7"/>
        <v>No</v>
      </c>
    </row>
    <row r="467" spans="1:37" x14ac:dyDescent="0.2">
      <c r="A467" s="1" t="s">
        <v>75</v>
      </c>
      <c r="B467" s="1" t="s">
        <v>76</v>
      </c>
      <c r="C467" s="1">
        <v>13500</v>
      </c>
      <c r="D467" s="1">
        <v>5933278056</v>
      </c>
      <c r="E467" s="1" t="s">
        <v>538</v>
      </c>
      <c r="F467" s="12">
        <v>39692</v>
      </c>
      <c r="G467" s="13">
        <v>7</v>
      </c>
      <c r="H467" s="1">
        <v>2</v>
      </c>
      <c r="I467" s="14" t="str">
        <f t="array" ref="I467">INDEX('Language Codes'!B:B,MATCH(H467,'Language Codes'!A:A,0))</f>
        <v>Vietnamese</v>
      </c>
      <c r="J467" s="14" t="s">
        <v>65</v>
      </c>
      <c r="K467" s="15" t="str">
        <f t="array" ref="K467">IFERROR(INDEX('18-19 ELPAC Data'!C:C,MATCH(D467,'18-19 ELPAC Data'!B:B,0)),"")</f>
        <v/>
      </c>
      <c r="L467" s="16" t="str">
        <f t="shared" si="8"/>
        <v/>
      </c>
      <c r="M467" s="16" t="str">
        <f t="array" ref="M467">IFERROR(INDEX('18-19 ELPAC Data'!N:N,MATCH(D467,'18-19 ELPAC Data'!B:B,0)),"")</f>
        <v/>
      </c>
      <c r="N467" s="16" t="str">
        <f t="array" ref="N467">IFERROR(INDEX('18-19 ELPAC Data'!Q:Q,MATCH(D467,'18-19 ELPAC Data'!B:B,0)),"")</f>
        <v/>
      </c>
      <c r="O467" s="16" t="str">
        <f t="array" ref="O467">IFERROR(INDEX('18-19 ELPAC Data'!F:F,MATCH(D467,'18-19 ELPAC Data'!B:B,0)),"")</f>
        <v/>
      </c>
      <c r="P467" s="16" t="str">
        <f t="array" ref="P467">IFERROR(INDEX('18-19 ELPAC Data'!H:H,MATCH(D467,'18-19 ELPAC Data'!B:B,0)),"")</f>
        <v/>
      </c>
      <c r="Q467" s="16" t="str">
        <f t="array" ref="Q467">IFERROR(INDEX('18-19 ELPAC Data'!J:J,MATCH(D467,'18-19 ELPAC Data'!B:B,0)),"")</f>
        <v/>
      </c>
      <c r="R467" s="16" t="str">
        <f t="array" ref="R467">IFERROR(INDEX('18-19 ELPAC Data'!L:L,MATCH(D467,'18-19 ELPAC Data'!B:B,0)),"")</f>
        <v/>
      </c>
      <c r="S467" s="16" t="s">
        <v>65</v>
      </c>
      <c r="T467" s="17" t="str">
        <f t="shared" si="0"/>
        <v/>
      </c>
      <c r="U467" s="18"/>
      <c r="V467" s="19" t="str">
        <f t="shared" si="1"/>
        <v>No</v>
      </c>
      <c r="W467" s="19" t="str">
        <f t="shared" si="2"/>
        <v>No</v>
      </c>
      <c r="X467" s="20" t="str">
        <f t="shared" si="3"/>
        <v>No</v>
      </c>
      <c r="Y467" s="21" t="str">
        <f t="array" ref="Y467">IF(OR(ISBLANK(Z467),Z467="N/A"),"",INDEX('ICA 20-21 ELA'!D:D,MATCH(D467,'ICA 20-21 ELA'!A:A,0)))</f>
        <v/>
      </c>
      <c r="Z467" s="21" t="s">
        <v>66</v>
      </c>
      <c r="AA467" s="21" t="s">
        <v>66</v>
      </c>
      <c r="AB467" s="16" t="str">
        <f t="shared" si="4"/>
        <v>No</v>
      </c>
      <c r="AC467" s="22" t="str">
        <f t="shared" si="5"/>
        <v>No</v>
      </c>
      <c r="AD467" s="19" t="str">
        <f t="array" ref="AD467">IF(ISBLANK(AE467),"",INDEX(WPAData!F:F,MATCH(C467,WPAData!A:A,0)))</f>
        <v/>
      </c>
      <c r="AE467" s="19"/>
      <c r="AF467" s="19" t="str">
        <f t="shared" si="6"/>
        <v>No</v>
      </c>
      <c r="AG467" s="15" t="str">
        <f t="array" ref="AG467">IFERROR(INDEX(LastEngGrade!G:G,MATCH(D467,LastEngGrade!A:A,0)),"")</f>
        <v>C-</v>
      </c>
      <c r="AH467" s="16" t="str">
        <f t="array" ref="AH467">IFERROR(INDEX(LastEngGrade!C:C,MATCH(D467,LastEngGrade!A:A,0)),"")</f>
        <v>Humanities 7</v>
      </c>
      <c r="AI467" s="22" t="str">
        <f t="array" ref="AI467">IFERROR(INDEX(LastEngGrade!F:F,MATCH(D467,LastEngGrade!A:A,0)),"")</f>
        <v>Q1</v>
      </c>
      <c r="AJ467" s="23">
        <f t="array" ref="AJ467">IFERROR(INDEX(CurrentYearGPA!C:C,MATCH(D467,CurrentYearGPA!B:B,0)),"")</f>
        <v>2</v>
      </c>
      <c r="AK467" s="23" t="str">
        <f t="shared" si="7"/>
        <v>No</v>
      </c>
    </row>
    <row r="468" spans="1:37" x14ac:dyDescent="0.2">
      <c r="A468" s="1" t="s">
        <v>62</v>
      </c>
      <c r="B468" s="1" t="s">
        <v>63</v>
      </c>
      <c r="C468" s="1">
        <v>13630</v>
      </c>
      <c r="D468" s="1">
        <v>5203410524</v>
      </c>
      <c r="E468" s="1" t="s">
        <v>539</v>
      </c>
      <c r="F468" s="12">
        <v>39616</v>
      </c>
      <c r="G468" s="13">
        <v>7</v>
      </c>
      <c r="H468" s="1">
        <v>1</v>
      </c>
      <c r="I468" s="14" t="str">
        <f t="array" ref="I468">INDEX('Language Codes'!B:B,MATCH(H468,'Language Codes'!A:A,0))</f>
        <v>Spanish</v>
      </c>
      <c r="J468" s="14" t="s">
        <v>78</v>
      </c>
      <c r="K468" s="15">
        <f t="array" ref="K468">IFERROR(INDEX('18-19 ELPAC Data'!C:C,MATCH(D468,'18-19 ELPAC Data'!B:B,0)),"")</f>
        <v>2</v>
      </c>
      <c r="L468" s="16" t="str">
        <f t="shared" si="8"/>
        <v>Spring 2019</v>
      </c>
      <c r="M468" s="16">
        <f t="array" ref="M468">IFERROR(INDEX('18-19 ELPAC Data'!N:N,MATCH(D468,'18-19 ELPAC Data'!B:B,0)),"")</f>
        <v>3</v>
      </c>
      <c r="N468" s="16">
        <f t="array" ref="N468">IFERROR(INDEX('18-19 ELPAC Data'!Q:Q,MATCH(D468,'18-19 ELPAC Data'!B:B,0)),"")</f>
        <v>2</v>
      </c>
      <c r="O468" s="16">
        <f t="array" ref="O468">IFERROR(INDEX('18-19 ELPAC Data'!F:F,MATCH(D468,'18-19 ELPAC Data'!B:B,0)),"")</f>
        <v>2</v>
      </c>
      <c r="P468" s="16">
        <f t="array" ref="P468">IFERROR(INDEX('18-19 ELPAC Data'!H:H,MATCH(D468,'18-19 ELPAC Data'!B:B,0)),"")</f>
        <v>2</v>
      </c>
      <c r="Q468" s="16">
        <f t="array" ref="Q468">IFERROR(INDEX('18-19 ELPAC Data'!J:J,MATCH(D468,'18-19 ELPAC Data'!B:B,0)),"")</f>
        <v>2</v>
      </c>
      <c r="R468" s="16">
        <f t="array" ref="R468">IFERROR(INDEX('18-19 ELPAC Data'!L:L,MATCH(D468,'18-19 ELPAC Data'!B:B,0)),"")</f>
        <v>2</v>
      </c>
      <c r="S468" s="16" t="s">
        <v>65</v>
      </c>
      <c r="T468" s="17" t="str">
        <f t="shared" si="0"/>
        <v>Fall 20-21</v>
      </c>
      <c r="U468" s="24">
        <v>207</v>
      </c>
      <c r="V468" s="19" t="str">
        <f t="shared" si="1"/>
        <v>No</v>
      </c>
      <c r="W468" s="19" t="str">
        <f t="shared" si="2"/>
        <v>No</v>
      </c>
      <c r="X468" s="20" t="str">
        <f t="shared" si="3"/>
        <v>No</v>
      </c>
      <c r="Y468" s="21" t="str">
        <f t="array" ref="Y468">IF(OR(ISBLANK(Z468),Z468="N/A"),"",INDEX('ICA 20-21 ELA'!D:D,MATCH(D468,'ICA 20-21 ELA'!A:A,0)))</f>
        <v/>
      </c>
      <c r="Z468" s="21" t="s">
        <v>66</v>
      </c>
      <c r="AA468" s="21" t="s">
        <v>66</v>
      </c>
      <c r="AB468" s="16" t="str">
        <f t="shared" si="4"/>
        <v>No</v>
      </c>
      <c r="AC468" s="22" t="str">
        <f t="shared" si="5"/>
        <v>No</v>
      </c>
      <c r="AD468" s="19" t="str">
        <f t="array" ref="AD468">IF(ISBLANK(AE468),"",INDEX(WPAData!F:F,MATCH(C468,WPAData!A:A,0)))</f>
        <v/>
      </c>
      <c r="AE468" s="19"/>
      <c r="AF468" s="19" t="str">
        <f t="shared" si="6"/>
        <v>No</v>
      </c>
      <c r="AG468" s="15" t="str">
        <f t="array" ref="AG468">IFERROR(INDEX(LastEngGrade!G:G,MATCH(D468,LastEngGrade!A:A,0)),"")</f>
        <v>A+</v>
      </c>
      <c r="AH468" s="16" t="str">
        <f t="array" ref="AH468">IFERROR(INDEX(LastEngGrade!C:C,MATCH(D468,LastEngGrade!A:A,0)),"")</f>
        <v>Humanities 7</v>
      </c>
      <c r="AI468" s="22" t="str">
        <f t="array" ref="AI468">IFERROR(INDEX(LastEngGrade!F:F,MATCH(D468,LastEngGrade!A:A,0)),"")</f>
        <v>Q1</v>
      </c>
      <c r="AJ468" s="23">
        <f t="array" ref="AJ468">IFERROR(INDEX(CurrentYearGPA!C:C,MATCH(D468,CurrentYearGPA!B:B,0)),"")</f>
        <v>3.67</v>
      </c>
      <c r="AK468" s="23" t="str">
        <f t="shared" si="7"/>
        <v>No</v>
      </c>
    </row>
    <row r="469" spans="1:37" x14ac:dyDescent="0.2">
      <c r="A469" s="1" t="s">
        <v>62</v>
      </c>
      <c r="B469" s="1" t="s">
        <v>63</v>
      </c>
      <c r="C469" s="1">
        <v>14260</v>
      </c>
      <c r="D469" s="1">
        <v>3487548688</v>
      </c>
      <c r="E469" s="1" t="s">
        <v>540</v>
      </c>
      <c r="F469" s="12">
        <v>39837</v>
      </c>
      <c r="G469" s="13">
        <v>6</v>
      </c>
      <c r="H469" s="1">
        <v>1</v>
      </c>
      <c r="I469" s="14" t="str">
        <f t="array" ref="I469">INDEX('Language Codes'!B:B,MATCH(H469,'Language Codes'!A:A,0))</f>
        <v>Spanish</v>
      </c>
      <c r="J469" s="14" t="s">
        <v>65</v>
      </c>
      <c r="K469" s="15" t="str">
        <f t="array" ref="K469">IFERROR(INDEX('18-19 ELPAC Data'!C:C,MATCH(D469,'18-19 ELPAC Data'!B:B,0)),"")</f>
        <v/>
      </c>
      <c r="L469" s="16" t="str">
        <f t="shared" si="8"/>
        <v/>
      </c>
      <c r="M469" s="16">
        <f t="array" ref="M469">IFERROR(INDEX('18-19 ELPAC Data'!N:N,MATCH(D469,'18-19 ELPAC Data'!B:B,0)),"")</f>
        <v>0</v>
      </c>
      <c r="N469" s="16">
        <f t="array" ref="N469">IFERROR(INDEX('18-19 ELPAC Data'!Q:Q,MATCH(D469,'18-19 ELPAC Data'!B:B,0)),"")</f>
        <v>0</v>
      </c>
      <c r="O469" s="16" t="str">
        <f t="array" ref="O469">IFERROR(INDEX('18-19 ELPAC Data'!F:F,MATCH(D469,'18-19 ELPAC Data'!B:B,0)),"")</f>
        <v/>
      </c>
      <c r="P469" s="16" t="str">
        <f t="array" ref="P469">IFERROR(INDEX('18-19 ELPAC Data'!H:H,MATCH(D469,'18-19 ELPAC Data'!B:B,0)),"")</f>
        <v/>
      </c>
      <c r="Q469" s="16" t="str">
        <f t="array" ref="Q469">IFERROR(INDEX('18-19 ELPAC Data'!J:J,MATCH(D469,'18-19 ELPAC Data'!B:B,0)),"")</f>
        <v/>
      </c>
      <c r="R469" s="16" t="str">
        <f t="array" ref="R469">IFERROR(INDEX('18-19 ELPAC Data'!L:L,MATCH(D469,'18-19 ELPAC Data'!B:B,0)),"")</f>
        <v/>
      </c>
      <c r="S469" s="16" t="s">
        <v>65</v>
      </c>
      <c r="T469" s="17" t="str">
        <f t="shared" si="0"/>
        <v>Fall 20-21</v>
      </c>
      <c r="U469" s="24">
        <v>194</v>
      </c>
      <c r="V469" s="19" t="str">
        <f t="shared" si="1"/>
        <v>No</v>
      </c>
      <c r="W469" s="19" t="str">
        <f t="shared" si="2"/>
        <v>No</v>
      </c>
      <c r="X469" s="20" t="str">
        <f t="shared" si="3"/>
        <v>No</v>
      </c>
      <c r="Y469" s="21" t="str">
        <f t="array" ref="Y469">IF(OR(ISBLANK(Z469),Z469="N/A"),"",INDEX('ICA 20-21 ELA'!D:D,MATCH(D469,'ICA 20-21 ELA'!A:A,0)))</f>
        <v/>
      </c>
      <c r="Z469" s="21" t="s">
        <v>66</v>
      </c>
      <c r="AA469" s="21" t="s">
        <v>66</v>
      </c>
      <c r="AB469" s="16" t="str">
        <f t="shared" si="4"/>
        <v>No</v>
      </c>
      <c r="AC469" s="22" t="str">
        <f t="shared" si="5"/>
        <v>No</v>
      </c>
      <c r="AD469" s="19" t="str">
        <f t="array" ref="AD469">IF(ISBLANK(AE469),"",INDEX(WPAData!F:F,MATCH(C469,WPAData!A:A,0)))</f>
        <v/>
      </c>
      <c r="AE469" s="19"/>
      <c r="AF469" s="19" t="str">
        <f t="shared" si="6"/>
        <v>No</v>
      </c>
      <c r="AG469" s="15" t="str">
        <f t="array" ref="AG469">IFERROR(INDEX(LastEngGrade!G:G,MATCH(D469,LastEngGrade!A:A,0)),"")</f>
        <v>C</v>
      </c>
      <c r="AH469" s="16" t="str">
        <f t="array" ref="AH469">IFERROR(INDEX(LastEngGrade!C:C,MATCH(D469,LastEngGrade!A:A,0)),"")</f>
        <v>Humanities 6</v>
      </c>
      <c r="AI469" s="22" t="str">
        <f t="array" ref="AI469">IFERROR(INDEX(LastEngGrade!F:F,MATCH(D469,LastEngGrade!A:A,0)),"")</f>
        <v>Q1</v>
      </c>
      <c r="AJ469" s="23">
        <f t="array" ref="AJ469">IFERROR(INDEX(CurrentYearGPA!C:C,MATCH(D469,CurrentYearGPA!B:B,0)),"")</f>
        <v>1.33</v>
      </c>
      <c r="AK469" s="23" t="str">
        <f t="shared" si="7"/>
        <v>No</v>
      </c>
    </row>
    <row r="470" spans="1:37" x14ac:dyDescent="0.2">
      <c r="A470" s="1" t="s">
        <v>68</v>
      </c>
      <c r="B470" s="1" t="s">
        <v>69</v>
      </c>
      <c r="C470" s="1">
        <v>92313</v>
      </c>
      <c r="D470" s="1">
        <v>5175961312</v>
      </c>
      <c r="E470" s="1" t="s">
        <v>541</v>
      </c>
      <c r="F470" s="12">
        <v>37665</v>
      </c>
      <c r="G470" s="13">
        <v>12</v>
      </c>
      <c r="H470" s="1">
        <v>1</v>
      </c>
      <c r="I470" s="14" t="str">
        <f t="array" ref="I470">INDEX('Language Codes'!B:B,MATCH(H470,'Language Codes'!A:A,0))</f>
        <v>Spanish</v>
      </c>
      <c r="J470" s="14" t="s">
        <v>65</v>
      </c>
      <c r="K470" s="15">
        <f t="array" ref="K470">IFERROR(INDEX('18-19 ELPAC Data'!C:C,MATCH(D470,'18-19 ELPAC Data'!B:B,0)),"")</f>
        <v>4</v>
      </c>
      <c r="L470" s="16" t="str">
        <f t="shared" si="8"/>
        <v>Spring 2019</v>
      </c>
      <c r="M470" s="16">
        <f t="array" ref="M470">IFERROR(INDEX('18-19 ELPAC Data'!N:N,MATCH(D470,'18-19 ELPAC Data'!B:B,0)),"")</f>
        <v>4</v>
      </c>
      <c r="N470" s="16">
        <f t="array" ref="N470">IFERROR(INDEX('18-19 ELPAC Data'!Q:Q,MATCH(D470,'18-19 ELPAC Data'!B:B,0)),"")</f>
        <v>3</v>
      </c>
      <c r="O470" s="16">
        <f t="array" ref="O470">IFERROR(INDEX('18-19 ELPAC Data'!F:F,MATCH(D470,'18-19 ELPAC Data'!B:B,0)),"")</f>
        <v>2</v>
      </c>
      <c r="P470" s="16">
        <f t="array" ref="P470">IFERROR(INDEX('18-19 ELPAC Data'!H:H,MATCH(D470,'18-19 ELPAC Data'!B:B,0)),"")</f>
        <v>3</v>
      </c>
      <c r="Q470" s="16">
        <f t="array" ref="Q470">IFERROR(INDEX('18-19 ELPAC Data'!J:J,MATCH(D470,'18-19 ELPAC Data'!B:B,0)),"")</f>
        <v>2</v>
      </c>
      <c r="R470" s="16">
        <f t="array" ref="R470">IFERROR(INDEX('18-19 ELPAC Data'!L:L,MATCH(D470,'18-19 ELPAC Data'!B:B,0)),"")</f>
        <v>2</v>
      </c>
      <c r="S470" s="16" t="s">
        <v>65</v>
      </c>
      <c r="T470" s="17" t="str">
        <f t="shared" si="0"/>
        <v/>
      </c>
      <c r="U470" s="24" t="s">
        <v>66</v>
      </c>
      <c r="V470" s="19" t="str">
        <f t="shared" si="1"/>
        <v>No</v>
      </c>
      <c r="W470" s="19" t="str">
        <f t="shared" si="2"/>
        <v>No</v>
      </c>
      <c r="X470" s="20" t="str">
        <f t="shared" si="3"/>
        <v>No</v>
      </c>
      <c r="Y470" s="21" t="str">
        <f t="array" ref="Y470">IF(OR(ISBLANK(Z470),Z470="N/A"),"",INDEX('ICA 20-21 ELA'!D:D,MATCH(D470,'ICA 20-21 ELA'!A:A,0)))</f>
        <v/>
      </c>
      <c r="Z470" s="16"/>
      <c r="AA470" s="16"/>
      <c r="AB470" s="16" t="str">
        <f t="shared" si="4"/>
        <v>No</v>
      </c>
      <c r="AC470" s="22" t="str">
        <f t="shared" si="5"/>
        <v>Yes</v>
      </c>
      <c r="AD470" s="19" t="str">
        <f t="array" ref="AD470">IF(ISBLANK(AE470),"",INDEX(WPAData!F:F,MATCH(C470,WPAData!A:A,0)))</f>
        <v/>
      </c>
      <c r="AE470" s="19"/>
      <c r="AF470" s="19" t="str">
        <f t="shared" si="6"/>
        <v>No</v>
      </c>
      <c r="AG470" s="15" t="str">
        <f t="array" ref="AG470">IFERROR(INDEX(LastEngGrade!G:G,MATCH(D470,LastEngGrade!A:A,0)),"")</f>
        <v>B+</v>
      </c>
      <c r="AH470" s="16" t="str">
        <f t="array" ref="AH470">IFERROR(INDEX(LastEngGrade!C:C,MATCH(D470,LastEngGrade!A:A,0)),"")</f>
        <v>English IV ERWC</v>
      </c>
      <c r="AI470" s="22" t="str">
        <f t="array" ref="AI470">IFERROR(INDEX(LastEngGrade!F:F,MATCH(D470,LastEngGrade!A:A,0)),"")</f>
        <v>P1</v>
      </c>
      <c r="AJ470" s="23">
        <f t="array" ref="AJ470">IFERROR(INDEX(CurrentYearGPA!C:C,MATCH(D470,CurrentYearGPA!B:B,0)),"")</f>
        <v>3</v>
      </c>
      <c r="AK470" s="23" t="str">
        <f t="shared" si="7"/>
        <v>No</v>
      </c>
    </row>
    <row r="471" spans="1:37" x14ac:dyDescent="0.2">
      <c r="A471" s="1" t="s">
        <v>68</v>
      </c>
      <c r="B471" s="1" t="s">
        <v>69</v>
      </c>
      <c r="C471" s="1">
        <v>12340</v>
      </c>
      <c r="D471" s="1">
        <v>7681076291</v>
      </c>
      <c r="E471" s="1" t="s">
        <v>542</v>
      </c>
      <c r="F471" s="12">
        <v>38855</v>
      </c>
      <c r="G471" s="13">
        <v>9</v>
      </c>
      <c r="H471" s="1">
        <v>1</v>
      </c>
      <c r="I471" s="14" t="str">
        <f t="array" ref="I471">INDEX('Language Codes'!B:B,MATCH(H471,'Language Codes'!A:A,0))</f>
        <v>Spanish</v>
      </c>
      <c r="J471" s="14" t="s">
        <v>65</v>
      </c>
      <c r="K471" s="15">
        <f t="array" ref="K471">IFERROR(INDEX('18-19 ELPAC Data'!C:C,MATCH(D471,'18-19 ELPAC Data'!B:B,0)),"")</f>
        <v>3</v>
      </c>
      <c r="L471" s="16" t="str">
        <f t="shared" si="8"/>
        <v>Spring 2019</v>
      </c>
      <c r="M471" s="16">
        <f t="array" ref="M471">IFERROR(INDEX('18-19 ELPAC Data'!N:N,MATCH(D471,'18-19 ELPAC Data'!B:B,0)),"")</f>
        <v>4</v>
      </c>
      <c r="N471" s="16">
        <f t="array" ref="N471">IFERROR(INDEX('18-19 ELPAC Data'!Q:Q,MATCH(D471,'18-19 ELPAC Data'!B:B,0)),"")</f>
        <v>3</v>
      </c>
      <c r="O471" s="16">
        <f t="array" ref="O471">IFERROR(INDEX('18-19 ELPAC Data'!F:F,MATCH(D471,'18-19 ELPAC Data'!B:B,0)),"")</f>
        <v>2</v>
      </c>
      <c r="P471" s="16">
        <f t="array" ref="P471">IFERROR(INDEX('18-19 ELPAC Data'!H:H,MATCH(D471,'18-19 ELPAC Data'!B:B,0)),"")</f>
        <v>3</v>
      </c>
      <c r="Q471" s="16">
        <f t="array" ref="Q471">IFERROR(INDEX('18-19 ELPAC Data'!J:J,MATCH(D471,'18-19 ELPAC Data'!B:B,0)),"")</f>
        <v>3</v>
      </c>
      <c r="R471" s="16">
        <f t="array" ref="R471">IFERROR(INDEX('18-19 ELPAC Data'!L:L,MATCH(D471,'18-19 ELPAC Data'!B:B,0)),"")</f>
        <v>2</v>
      </c>
      <c r="S471" s="16" t="s">
        <v>65</v>
      </c>
      <c r="T471" s="17" t="str">
        <f t="shared" si="0"/>
        <v/>
      </c>
      <c r="U471" s="24" t="s">
        <v>66</v>
      </c>
      <c r="V471" s="19" t="str">
        <f t="shared" si="1"/>
        <v>No</v>
      </c>
      <c r="W471" s="19" t="str">
        <f t="shared" si="2"/>
        <v>No</v>
      </c>
      <c r="X471" s="20" t="str">
        <f t="shared" si="3"/>
        <v>No</v>
      </c>
      <c r="Y471" s="25">
        <f t="array" ref="Y471">IF(OR(ISBLANK(Z471),Z471="N/A"),"",INDEX('ICA 20-21 ELA'!D:D,MATCH(D471,'ICA 20-21 ELA'!A:A,0)))</f>
        <v>44085</v>
      </c>
      <c r="Z471" s="21">
        <v>2482</v>
      </c>
      <c r="AA471" s="21">
        <v>-85</v>
      </c>
      <c r="AB471" s="16" t="str">
        <f t="shared" si="4"/>
        <v>No</v>
      </c>
      <c r="AC471" s="22" t="str">
        <f t="shared" si="5"/>
        <v>No</v>
      </c>
      <c r="AD471" s="26">
        <f t="array" ref="AD471">IF(ISBLANK(AE471),"",INDEX(WPAData!F:F,MATCH(C471,WPAData!A:A,0)))</f>
        <v>44131</v>
      </c>
      <c r="AE471" s="24">
        <v>1</v>
      </c>
      <c r="AF471" s="19" t="str">
        <f t="shared" si="6"/>
        <v>No</v>
      </c>
      <c r="AG471" s="15" t="str">
        <f t="array" ref="AG471">IFERROR(INDEX(LastEngGrade!G:G,MATCH(D471,LastEngGrade!A:A,0)),"")</f>
        <v>C-</v>
      </c>
      <c r="AH471" s="16" t="str">
        <f t="array" ref="AH471">IFERROR(INDEX(LastEngGrade!C:C,MATCH(D471,LastEngGrade!A:A,0)),"")</f>
        <v>English I</v>
      </c>
      <c r="AI471" s="22" t="str">
        <f t="array" ref="AI471">IFERROR(INDEX(LastEngGrade!F:F,MATCH(D471,LastEngGrade!A:A,0)),"")</f>
        <v>P1</v>
      </c>
      <c r="AJ471" s="23">
        <f t="array" ref="AJ471">IFERROR(INDEX(CurrentYearGPA!C:C,MATCH(D471,CurrentYearGPA!B:B,0)),"")</f>
        <v>1.25</v>
      </c>
      <c r="AK471" s="23" t="str">
        <f t="shared" si="7"/>
        <v>No</v>
      </c>
    </row>
    <row r="472" spans="1:37" x14ac:dyDescent="0.2">
      <c r="A472" s="1" t="s">
        <v>62</v>
      </c>
      <c r="B472" s="1" t="s">
        <v>63</v>
      </c>
      <c r="C472" s="1">
        <v>13839</v>
      </c>
      <c r="D472" s="1">
        <v>8973050398</v>
      </c>
      <c r="E472" s="1" t="s">
        <v>543</v>
      </c>
      <c r="F472" s="12">
        <v>38917</v>
      </c>
      <c r="G472" s="13">
        <v>8</v>
      </c>
      <c r="H472" s="1">
        <v>1</v>
      </c>
      <c r="I472" s="14" t="str">
        <f t="array" ref="I472">INDEX('Language Codes'!B:B,MATCH(H472,'Language Codes'!A:A,0))</f>
        <v>Spanish</v>
      </c>
      <c r="J472" s="14" t="s">
        <v>65</v>
      </c>
      <c r="K472" s="15" t="str">
        <f t="array" ref="K472">IFERROR(INDEX('18-19 ELPAC Data'!C:C,MATCH(D472,'18-19 ELPAC Data'!B:B,0)),"")</f>
        <v/>
      </c>
      <c r="L472" s="16" t="str">
        <f t="shared" si="8"/>
        <v/>
      </c>
      <c r="M472" s="16">
        <f t="array" ref="M472">IFERROR(INDEX('18-19 ELPAC Data'!N:N,MATCH(D472,'18-19 ELPAC Data'!B:B,0)),"")</f>
        <v>0</v>
      </c>
      <c r="N472" s="16">
        <f t="array" ref="N472">IFERROR(INDEX('18-19 ELPAC Data'!Q:Q,MATCH(D472,'18-19 ELPAC Data'!B:B,0)),"")</f>
        <v>0</v>
      </c>
      <c r="O472" s="16" t="str">
        <f t="array" ref="O472">IFERROR(INDEX('18-19 ELPAC Data'!F:F,MATCH(D472,'18-19 ELPAC Data'!B:B,0)),"")</f>
        <v/>
      </c>
      <c r="P472" s="16" t="str">
        <f t="array" ref="P472">IFERROR(INDEX('18-19 ELPAC Data'!H:H,MATCH(D472,'18-19 ELPAC Data'!B:B,0)),"")</f>
        <v/>
      </c>
      <c r="Q472" s="16" t="str">
        <f t="array" ref="Q472">IFERROR(INDEX('18-19 ELPAC Data'!J:J,MATCH(D472,'18-19 ELPAC Data'!B:B,0)),"")</f>
        <v/>
      </c>
      <c r="R472" s="16" t="str">
        <f t="array" ref="R472">IFERROR(INDEX('18-19 ELPAC Data'!L:L,MATCH(D472,'18-19 ELPAC Data'!B:B,0)),"")</f>
        <v/>
      </c>
      <c r="S472" s="16" t="s">
        <v>65</v>
      </c>
      <c r="T472" s="17" t="str">
        <f t="shared" si="0"/>
        <v/>
      </c>
      <c r="U472" s="18"/>
      <c r="V472" s="19" t="str">
        <f t="shared" si="1"/>
        <v>No</v>
      </c>
      <c r="W472" s="19" t="str">
        <f t="shared" si="2"/>
        <v>No</v>
      </c>
      <c r="X472" s="20" t="str">
        <f t="shared" si="3"/>
        <v>No</v>
      </c>
      <c r="Y472" s="21" t="str">
        <f t="array" ref="Y472">IF(OR(ISBLANK(Z472),Z472="N/A"),"",INDEX('ICA 20-21 ELA'!D:D,MATCH(D472,'ICA 20-21 ELA'!A:A,0)))</f>
        <v/>
      </c>
      <c r="Z472" s="21" t="s">
        <v>66</v>
      </c>
      <c r="AA472" s="21" t="s">
        <v>66</v>
      </c>
      <c r="AB472" s="16" t="str">
        <f t="shared" si="4"/>
        <v>No</v>
      </c>
      <c r="AC472" s="22" t="str">
        <f t="shared" si="5"/>
        <v>No</v>
      </c>
      <c r="AD472" s="19" t="str">
        <f t="array" ref="AD472">IF(ISBLANK(AE472),"",INDEX(WPAData!F:F,MATCH(C472,WPAData!A:A,0)))</f>
        <v/>
      </c>
      <c r="AE472" s="19"/>
      <c r="AF472" s="19" t="str">
        <f t="shared" si="6"/>
        <v>No</v>
      </c>
      <c r="AG472" s="15" t="str">
        <f t="array" ref="AG472">IFERROR(INDEX(LastEngGrade!G:G,MATCH(D472,LastEngGrade!A:A,0)),"")</f>
        <v>C-</v>
      </c>
      <c r="AH472" s="16" t="str">
        <f t="array" ref="AH472">IFERROR(INDEX(LastEngGrade!C:C,MATCH(D472,LastEngGrade!A:A,0)),"")</f>
        <v>Humanities 8</v>
      </c>
      <c r="AI472" s="22" t="str">
        <f t="array" ref="AI472">IFERROR(INDEX(LastEngGrade!F:F,MATCH(D472,LastEngGrade!A:A,0)),"")</f>
        <v>Q1</v>
      </c>
      <c r="AJ472" s="23">
        <f t="array" ref="AJ472">IFERROR(INDEX(CurrentYearGPA!C:C,MATCH(D472,CurrentYearGPA!B:B,0)),"")</f>
        <v>2.67</v>
      </c>
      <c r="AK472" s="23" t="str">
        <f t="shared" si="7"/>
        <v>No</v>
      </c>
    </row>
    <row r="473" spans="1:37" x14ac:dyDescent="0.2">
      <c r="A473" s="1" t="s">
        <v>62</v>
      </c>
      <c r="B473" s="1" t="s">
        <v>63</v>
      </c>
      <c r="C473" s="1">
        <v>13838</v>
      </c>
      <c r="D473" s="1">
        <v>6360925566</v>
      </c>
      <c r="E473" s="1" t="s">
        <v>544</v>
      </c>
      <c r="F473" s="12">
        <v>39549</v>
      </c>
      <c r="G473" s="13">
        <v>7</v>
      </c>
      <c r="H473" s="1">
        <v>1</v>
      </c>
      <c r="I473" s="14" t="str">
        <f t="array" ref="I473">INDEX('Language Codes'!B:B,MATCH(H473,'Language Codes'!A:A,0))</f>
        <v>Spanish</v>
      </c>
      <c r="J473" s="14" t="s">
        <v>65</v>
      </c>
      <c r="K473" s="15" t="str">
        <f t="array" ref="K473">IFERROR(INDEX('18-19 ELPAC Data'!C:C,MATCH(D473,'18-19 ELPAC Data'!B:B,0)),"")</f>
        <v/>
      </c>
      <c r="L473" s="16" t="str">
        <f t="shared" si="8"/>
        <v/>
      </c>
      <c r="M473" s="16">
        <f t="array" ref="M473">IFERROR(INDEX('18-19 ELPAC Data'!N:N,MATCH(D473,'18-19 ELPAC Data'!B:B,0)),"")</f>
        <v>0</v>
      </c>
      <c r="N473" s="16">
        <f t="array" ref="N473">IFERROR(INDEX('18-19 ELPAC Data'!Q:Q,MATCH(D473,'18-19 ELPAC Data'!B:B,0)),"")</f>
        <v>0</v>
      </c>
      <c r="O473" s="16" t="str">
        <f t="array" ref="O473">IFERROR(INDEX('18-19 ELPAC Data'!F:F,MATCH(D473,'18-19 ELPAC Data'!B:B,0)),"")</f>
        <v/>
      </c>
      <c r="P473" s="16" t="str">
        <f t="array" ref="P473">IFERROR(INDEX('18-19 ELPAC Data'!H:H,MATCH(D473,'18-19 ELPAC Data'!B:B,0)),"")</f>
        <v/>
      </c>
      <c r="Q473" s="16" t="str">
        <f t="array" ref="Q473">IFERROR(INDEX('18-19 ELPAC Data'!J:J,MATCH(D473,'18-19 ELPAC Data'!B:B,0)),"")</f>
        <v/>
      </c>
      <c r="R473" s="16" t="str">
        <f t="array" ref="R473">IFERROR(INDEX('18-19 ELPAC Data'!L:L,MATCH(D473,'18-19 ELPAC Data'!B:B,0)),"")</f>
        <v/>
      </c>
      <c r="S473" s="16" t="s">
        <v>65</v>
      </c>
      <c r="T473" s="17" t="str">
        <f t="shared" si="0"/>
        <v/>
      </c>
      <c r="U473" s="18"/>
      <c r="V473" s="19" t="str">
        <f t="shared" si="1"/>
        <v>No</v>
      </c>
      <c r="W473" s="19" t="str">
        <f t="shared" si="2"/>
        <v>No</v>
      </c>
      <c r="X473" s="20" t="str">
        <f t="shared" si="3"/>
        <v>No</v>
      </c>
      <c r="Y473" s="21" t="str">
        <f t="array" ref="Y473">IF(OR(ISBLANK(Z473),Z473="N/A"),"",INDEX('ICA 20-21 ELA'!D:D,MATCH(D473,'ICA 20-21 ELA'!A:A,0)))</f>
        <v/>
      </c>
      <c r="Z473" s="21" t="s">
        <v>66</v>
      </c>
      <c r="AA473" s="21" t="s">
        <v>66</v>
      </c>
      <c r="AB473" s="16" t="str">
        <f t="shared" si="4"/>
        <v>No</v>
      </c>
      <c r="AC473" s="22" t="str">
        <f t="shared" si="5"/>
        <v>No</v>
      </c>
      <c r="AD473" s="19" t="str">
        <f t="array" ref="AD473">IF(ISBLANK(AE473),"",INDEX(WPAData!F:F,MATCH(C473,WPAData!A:A,0)))</f>
        <v/>
      </c>
      <c r="AE473" s="19"/>
      <c r="AF473" s="19" t="str">
        <f t="shared" si="6"/>
        <v>No</v>
      </c>
      <c r="AG473" s="15" t="str">
        <f t="array" ref="AG473">IFERROR(INDEX(LastEngGrade!G:G,MATCH(D473,LastEngGrade!A:A,0)),"")</f>
        <v>F</v>
      </c>
      <c r="AH473" s="16" t="str">
        <f t="array" ref="AH473">IFERROR(INDEX(LastEngGrade!C:C,MATCH(D473,LastEngGrade!A:A,0)),"")</f>
        <v>Humanities 7</v>
      </c>
      <c r="AI473" s="22" t="str">
        <f t="array" ref="AI473">IFERROR(INDEX(LastEngGrade!F:F,MATCH(D473,LastEngGrade!A:A,0)),"")</f>
        <v>Q1</v>
      </c>
      <c r="AJ473" s="23">
        <f t="array" ref="AJ473">IFERROR(INDEX(CurrentYearGPA!C:C,MATCH(D473,CurrentYearGPA!B:B,0)),"")</f>
        <v>0.33</v>
      </c>
      <c r="AK473" s="23" t="str">
        <f t="shared" si="7"/>
        <v>No</v>
      </c>
    </row>
    <row r="474" spans="1:37" x14ac:dyDescent="0.2">
      <c r="A474" s="1" t="s">
        <v>62</v>
      </c>
      <c r="B474" s="1" t="s">
        <v>63</v>
      </c>
      <c r="C474" s="1">
        <v>12985</v>
      </c>
      <c r="D474" s="1">
        <v>3984868034</v>
      </c>
      <c r="E474" s="1" t="s">
        <v>545</v>
      </c>
      <c r="F474" s="12">
        <v>39086</v>
      </c>
      <c r="G474" s="13">
        <v>8</v>
      </c>
      <c r="H474" s="1">
        <v>1</v>
      </c>
      <c r="I474" s="14" t="str">
        <f t="array" ref="I474">INDEX('Language Codes'!B:B,MATCH(H474,'Language Codes'!A:A,0))</f>
        <v>Spanish</v>
      </c>
      <c r="J474" s="14" t="s">
        <v>78</v>
      </c>
      <c r="K474" s="15">
        <f t="array" ref="K474">IFERROR(INDEX('18-19 ELPAC Data'!C:C,MATCH(D474,'18-19 ELPAC Data'!B:B,0)),"")</f>
        <v>3</v>
      </c>
      <c r="L474" s="16" t="str">
        <f t="shared" si="8"/>
        <v>Spring 2019</v>
      </c>
      <c r="M474" s="16">
        <f t="array" ref="M474">IFERROR(INDEX('18-19 ELPAC Data'!N:N,MATCH(D474,'18-19 ELPAC Data'!B:B,0)),"")</f>
        <v>3</v>
      </c>
      <c r="N474" s="16">
        <f t="array" ref="N474">IFERROR(INDEX('18-19 ELPAC Data'!Q:Q,MATCH(D474,'18-19 ELPAC Data'!B:B,0)),"")</f>
        <v>2</v>
      </c>
      <c r="O474" s="16">
        <f t="array" ref="O474">IFERROR(INDEX('18-19 ELPAC Data'!F:F,MATCH(D474,'18-19 ELPAC Data'!B:B,0)),"")</f>
        <v>2</v>
      </c>
      <c r="P474" s="16">
        <f t="array" ref="P474">IFERROR(INDEX('18-19 ELPAC Data'!H:H,MATCH(D474,'18-19 ELPAC Data'!B:B,0)),"")</f>
        <v>3</v>
      </c>
      <c r="Q474" s="16">
        <f t="array" ref="Q474">IFERROR(INDEX('18-19 ELPAC Data'!J:J,MATCH(D474,'18-19 ELPAC Data'!B:B,0)),"")</f>
        <v>2</v>
      </c>
      <c r="R474" s="16">
        <f t="array" ref="R474">IFERROR(INDEX('18-19 ELPAC Data'!L:L,MATCH(D474,'18-19 ELPAC Data'!B:B,0)),"")</f>
        <v>2</v>
      </c>
      <c r="S474" s="16" t="s">
        <v>65</v>
      </c>
      <c r="T474" s="17" t="str">
        <f t="shared" si="0"/>
        <v>Fall 20-21</v>
      </c>
      <c r="U474" s="24">
        <v>203</v>
      </c>
      <c r="V474" s="19" t="str">
        <f t="shared" si="1"/>
        <v>No</v>
      </c>
      <c r="W474" s="19" t="str">
        <f t="shared" si="2"/>
        <v>No</v>
      </c>
      <c r="X474" s="20" t="str">
        <f t="shared" si="3"/>
        <v>No</v>
      </c>
      <c r="Y474" s="21" t="str">
        <f t="array" ref="Y474">IF(OR(ISBLANK(Z474),Z474="N/A"),"",INDEX('ICA 20-21 ELA'!D:D,MATCH(D474,'ICA 20-21 ELA'!A:A,0)))</f>
        <v/>
      </c>
      <c r="Z474" s="21" t="s">
        <v>66</v>
      </c>
      <c r="AA474" s="21" t="s">
        <v>66</v>
      </c>
      <c r="AB474" s="16" t="str">
        <f t="shared" si="4"/>
        <v>No</v>
      </c>
      <c r="AC474" s="22" t="str">
        <f t="shared" si="5"/>
        <v>No</v>
      </c>
      <c r="AD474" s="19" t="str">
        <f t="array" ref="AD474">IF(ISBLANK(AE474),"",INDEX(WPAData!F:F,MATCH(C474,WPAData!A:A,0)))</f>
        <v/>
      </c>
      <c r="AE474" s="19"/>
      <c r="AF474" s="19" t="str">
        <f t="shared" si="6"/>
        <v>No</v>
      </c>
      <c r="AG474" s="15" t="str">
        <f t="array" ref="AG474">IFERROR(INDEX(LastEngGrade!G:G,MATCH(D474,LastEngGrade!A:A,0)),"")</f>
        <v>B</v>
      </c>
      <c r="AH474" s="16" t="str">
        <f t="array" ref="AH474">IFERROR(INDEX(LastEngGrade!C:C,MATCH(D474,LastEngGrade!A:A,0)),"")</f>
        <v>Humanities 8</v>
      </c>
      <c r="AI474" s="22" t="str">
        <f t="array" ref="AI474">IFERROR(INDEX(LastEngGrade!F:F,MATCH(D474,LastEngGrade!A:A,0)),"")</f>
        <v>Q1</v>
      </c>
      <c r="AJ474" s="23">
        <f t="array" ref="AJ474">IFERROR(INDEX(CurrentYearGPA!C:C,MATCH(D474,CurrentYearGPA!B:B,0)),"")</f>
        <v>3.33</v>
      </c>
      <c r="AK474" s="23" t="str">
        <f t="shared" si="7"/>
        <v>No</v>
      </c>
    </row>
    <row r="475" spans="1:37" x14ac:dyDescent="0.2">
      <c r="A475" s="1" t="s">
        <v>68</v>
      </c>
      <c r="B475" s="1" t="s">
        <v>69</v>
      </c>
      <c r="C475" s="1">
        <v>12867</v>
      </c>
      <c r="D475" s="1">
        <v>3186481307</v>
      </c>
      <c r="E475" s="1" t="s">
        <v>546</v>
      </c>
      <c r="F475" s="12">
        <v>38158</v>
      </c>
      <c r="G475" s="13">
        <v>11</v>
      </c>
      <c r="H475" s="1">
        <v>1</v>
      </c>
      <c r="I475" s="14" t="str">
        <f t="array" ref="I475">INDEX('Language Codes'!B:B,MATCH(H475,'Language Codes'!A:A,0))</f>
        <v>Spanish</v>
      </c>
      <c r="J475" s="14" t="s">
        <v>78</v>
      </c>
      <c r="K475" s="15">
        <f t="array" ref="K475">IFERROR(INDEX('18-19 ELPAC Data'!C:C,MATCH(D475,'18-19 ELPAC Data'!B:B,0)),"")</f>
        <v>1</v>
      </c>
      <c r="L475" s="16" t="str">
        <f t="shared" si="8"/>
        <v>Spring 2019</v>
      </c>
      <c r="M475" s="16">
        <f t="array" ref="M475">IFERROR(INDEX('18-19 ELPAC Data'!N:N,MATCH(D475,'18-19 ELPAC Data'!B:B,0)),"")</f>
        <v>1</v>
      </c>
      <c r="N475" s="16">
        <f t="array" ref="N475">IFERROR(INDEX('18-19 ELPAC Data'!Q:Q,MATCH(D475,'18-19 ELPAC Data'!B:B,0)),"")</f>
        <v>1</v>
      </c>
      <c r="O475" s="16">
        <f t="array" ref="O475">IFERROR(INDEX('18-19 ELPAC Data'!F:F,MATCH(D475,'18-19 ELPAC Data'!B:B,0)),"")</f>
        <v>1</v>
      </c>
      <c r="P475" s="16">
        <f t="array" ref="P475">IFERROR(INDEX('18-19 ELPAC Data'!H:H,MATCH(D475,'18-19 ELPAC Data'!B:B,0)),"")</f>
        <v>1</v>
      </c>
      <c r="Q475" s="16">
        <f t="array" ref="Q475">IFERROR(INDEX('18-19 ELPAC Data'!J:J,MATCH(D475,'18-19 ELPAC Data'!B:B,0)),"")</f>
        <v>1</v>
      </c>
      <c r="R475" s="16">
        <f t="array" ref="R475">IFERROR(INDEX('18-19 ELPAC Data'!L:L,MATCH(D475,'18-19 ELPAC Data'!B:B,0)),"")</f>
        <v>1</v>
      </c>
      <c r="S475" s="16" t="s">
        <v>65</v>
      </c>
      <c r="T475" s="17" t="str">
        <f t="shared" si="0"/>
        <v/>
      </c>
      <c r="U475" s="24" t="s">
        <v>66</v>
      </c>
      <c r="V475" s="19" t="str">
        <f t="shared" si="1"/>
        <v>No</v>
      </c>
      <c r="W475" s="19" t="str">
        <f t="shared" si="2"/>
        <v>No</v>
      </c>
      <c r="X475" s="20" t="str">
        <f t="shared" si="3"/>
        <v>No</v>
      </c>
      <c r="Y475" s="25">
        <f t="array" ref="Y475">IF(OR(ISBLANK(Z475),Z475="N/A"),"",INDEX('ICA 20-21 ELA'!D:D,MATCH(D475,'ICA 20-21 ELA'!A:A,0)))</f>
        <v>44097</v>
      </c>
      <c r="Z475" s="21">
        <v>2310</v>
      </c>
      <c r="AA475" s="21">
        <v>-267</v>
      </c>
      <c r="AB475" s="16" t="str">
        <f t="shared" si="4"/>
        <v>No</v>
      </c>
      <c r="AC475" s="22" t="str">
        <f t="shared" si="5"/>
        <v>No</v>
      </c>
      <c r="AD475" s="19" t="str">
        <f t="array" ref="AD475">IF(ISBLANK(AE475),"",INDEX(WPAData!F:F,MATCH(C475,WPAData!A:A,0)))</f>
        <v/>
      </c>
      <c r="AE475" s="19"/>
      <c r="AF475" s="19" t="str">
        <f t="shared" si="6"/>
        <v>No</v>
      </c>
      <c r="AG475" s="15" t="str">
        <f t="array" ref="AG475">IFERROR(INDEX(LastEngGrade!G:G,MATCH(D475,LastEngGrade!A:A,0)),"")</f>
        <v>F</v>
      </c>
      <c r="AH475" s="16" t="str">
        <f t="array" ref="AH475">IFERROR(INDEX(LastEngGrade!C:C,MATCH(D475,LastEngGrade!A:A,0)),"")</f>
        <v>English III (Foundation)</v>
      </c>
      <c r="AI475" s="22" t="str">
        <f t="array" ref="AI475">IFERROR(INDEX(LastEngGrade!F:F,MATCH(D475,LastEngGrade!A:A,0)),"")</f>
        <v>P1</v>
      </c>
      <c r="AJ475" s="23">
        <f t="array" ref="AJ475">IFERROR(INDEX(CurrentYearGPA!C:C,MATCH(D475,CurrentYearGPA!B:B,0)),"")</f>
        <v>0</v>
      </c>
      <c r="AK475" s="23" t="str">
        <f t="shared" si="7"/>
        <v>No</v>
      </c>
    </row>
    <row r="476" spans="1:37" x14ac:dyDescent="0.2">
      <c r="A476" s="1" t="s">
        <v>68</v>
      </c>
      <c r="B476" s="1" t="s">
        <v>69</v>
      </c>
      <c r="C476" s="1">
        <v>14230</v>
      </c>
      <c r="D476" s="1">
        <v>5356160820</v>
      </c>
      <c r="E476" s="1" t="s">
        <v>547</v>
      </c>
      <c r="F476" s="12">
        <v>38730</v>
      </c>
      <c r="G476" s="13">
        <v>9</v>
      </c>
      <c r="H476" s="1">
        <v>1</v>
      </c>
      <c r="I476" s="14" t="str">
        <f t="array" ref="I476">INDEX('Language Codes'!B:B,MATCH(H476,'Language Codes'!A:A,0))</f>
        <v>Spanish</v>
      </c>
      <c r="J476" s="14" t="s">
        <v>78</v>
      </c>
      <c r="K476" s="15" t="str">
        <f t="array" ref="K476">IFERROR(INDEX('18-19 ELPAC Data'!C:C,MATCH(D476,'18-19 ELPAC Data'!B:B,0)),"")</f>
        <v/>
      </c>
      <c r="L476" s="16" t="str">
        <f t="shared" si="8"/>
        <v/>
      </c>
      <c r="M476" s="16">
        <f t="array" ref="M476">IFERROR(INDEX('18-19 ELPAC Data'!N:N,MATCH(D476,'18-19 ELPAC Data'!B:B,0)),"")</f>
        <v>0</v>
      </c>
      <c r="N476" s="16">
        <f t="array" ref="N476">IFERROR(INDEX('18-19 ELPAC Data'!Q:Q,MATCH(D476,'18-19 ELPAC Data'!B:B,0)),"")</f>
        <v>0</v>
      </c>
      <c r="O476" s="16" t="str">
        <f t="array" ref="O476">IFERROR(INDEX('18-19 ELPAC Data'!F:F,MATCH(D476,'18-19 ELPAC Data'!B:B,0)),"")</f>
        <v/>
      </c>
      <c r="P476" s="16" t="str">
        <f t="array" ref="P476">IFERROR(INDEX('18-19 ELPAC Data'!H:H,MATCH(D476,'18-19 ELPAC Data'!B:B,0)),"")</f>
        <v/>
      </c>
      <c r="Q476" s="16" t="str">
        <f t="array" ref="Q476">IFERROR(INDEX('18-19 ELPAC Data'!J:J,MATCH(D476,'18-19 ELPAC Data'!B:B,0)),"")</f>
        <v/>
      </c>
      <c r="R476" s="16" t="str">
        <f t="array" ref="R476">IFERROR(INDEX('18-19 ELPAC Data'!L:L,MATCH(D476,'18-19 ELPAC Data'!B:B,0)),"")</f>
        <v/>
      </c>
      <c r="S476" s="16" t="s">
        <v>65</v>
      </c>
      <c r="T476" s="17" t="str">
        <f t="shared" si="0"/>
        <v/>
      </c>
      <c r="U476" s="24" t="s">
        <v>66</v>
      </c>
      <c r="V476" s="19" t="str">
        <f t="shared" si="1"/>
        <v>No</v>
      </c>
      <c r="W476" s="19" t="str">
        <f t="shared" si="2"/>
        <v>No</v>
      </c>
      <c r="X476" s="20" t="str">
        <f t="shared" si="3"/>
        <v>No</v>
      </c>
      <c r="Y476" s="25">
        <f t="array" ref="Y476">IF(OR(ISBLANK(Z476),Z476="N/A"),"",INDEX('ICA 20-21 ELA'!D:D,MATCH(D476,'ICA 20-21 ELA'!A:A,0)))</f>
        <v>44088</v>
      </c>
      <c r="Z476" s="21">
        <v>2482</v>
      </c>
      <c r="AA476" s="21">
        <v>-85</v>
      </c>
      <c r="AB476" s="16" t="str">
        <f t="shared" si="4"/>
        <v>No</v>
      </c>
      <c r="AC476" s="22" t="str">
        <f t="shared" si="5"/>
        <v>No</v>
      </c>
      <c r="AD476" s="26">
        <f t="array" ref="AD476">IF(ISBLANK(AE476),"",INDEX(WPAData!F:F,MATCH(C476,WPAData!A:A,0)))</f>
        <v>44132</v>
      </c>
      <c r="AE476" s="24">
        <v>1</v>
      </c>
      <c r="AF476" s="19" t="str">
        <f t="shared" si="6"/>
        <v>No</v>
      </c>
      <c r="AG476" s="15" t="str">
        <f t="array" ref="AG476">IFERROR(INDEX(LastEngGrade!G:G,MATCH(D476,LastEngGrade!A:A,0)),"")</f>
        <v>A+</v>
      </c>
      <c r="AH476" s="16" t="str">
        <f t="array" ref="AH476">IFERROR(INDEX(LastEngGrade!C:C,MATCH(D476,LastEngGrade!A:A,0)),"")</f>
        <v>English I</v>
      </c>
      <c r="AI476" s="22" t="str">
        <f t="array" ref="AI476">IFERROR(INDEX(LastEngGrade!F:F,MATCH(D476,LastEngGrade!A:A,0)),"")</f>
        <v>P1</v>
      </c>
      <c r="AJ476" s="23">
        <f t="array" ref="AJ476">IFERROR(INDEX(CurrentYearGPA!C:C,MATCH(D476,CurrentYearGPA!B:B,0)),"")</f>
        <v>3.25</v>
      </c>
      <c r="AK476" s="23" t="str">
        <f t="shared" si="7"/>
        <v>No</v>
      </c>
    </row>
    <row r="477" spans="1:37" x14ac:dyDescent="0.2">
      <c r="A477" s="1" t="s">
        <v>62</v>
      </c>
      <c r="B477" s="1" t="s">
        <v>63</v>
      </c>
      <c r="C477" s="1">
        <v>14247</v>
      </c>
      <c r="D477" s="1">
        <v>4272759606</v>
      </c>
      <c r="E477" s="1" t="s">
        <v>548</v>
      </c>
      <c r="F477" s="12">
        <v>40400</v>
      </c>
      <c r="G477" s="13">
        <v>5</v>
      </c>
      <c r="H477" s="1">
        <v>1</v>
      </c>
      <c r="I477" s="14" t="str">
        <f t="array" ref="I477">INDEX('Language Codes'!B:B,MATCH(H477,'Language Codes'!A:A,0))</f>
        <v>Spanish</v>
      </c>
      <c r="J477" s="14" t="s">
        <v>65</v>
      </c>
      <c r="K477" s="15" t="str">
        <f t="array" ref="K477">IFERROR(INDEX('18-19 ELPAC Data'!C:C,MATCH(D477,'18-19 ELPAC Data'!B:B,0)),"")</f>
        <v/>
      </c>
      <c r="L477" s="16" t="str">
        <f t="shared" si="8"/>
        <v/>
      </c>
      <c r="M477" s="16">
        <f t="array" ref="M477">IFERROR(INDEX('18-19 ELPAC Data'!N:N,MATCH(D477,'18-19 ELPAC Data'!B:B,0)),"")</f>
        <v>0</v>
      </c>
      <c r="N477" s="16">
        <f t="array" ref="N477">IFERROR(INDEX('18-19 ELPAC Data'!Q:Q,MATCH(D477,'18-19 ELPAC Data'!B:B,0)),"")</f>
        <v>0</v>
      </c>
      <c r="O477" s="16" t="str">
        <f t="array" ref="O477">IFERROR(INDEX('18-19 ELPAC Data'!F:F,MATCH(D477,'18-19 ELPAC Data'!B:B,0)),"")</f>
        <v/>
      </c>
      <c r="P477" s="16" t="str">
        <f t="array" ref="P477">IFERROR(INDEX('18-19 ELPAC Data'!H:H,MATCH(D477,'18-19 ELPAC Data'!B:B,0)),"")</f>
        <v/>
      </c>
      <c r="Q477" s="16" t="str">
        <f t="array" ref="Q477">IFERROR(INDEX('18-19 ELPAC Data'!J:J,MATCH(D477,'18-19 ELPAC Data'!B:B,0)),"")</f>
        <v/>
      </c>
      <c r="R477" s="16" t="str">
        <f t="array" ref="R477">IFERROR(INDEX('18-19 ELPAC Data'!L:L,MATCH(D477,'18-19 ELPAC Data'!B:B,0)),"")</f>
        <v/>
      </c>
      <c r="S477" s="16" t="s">
        <v>65</v>
      </c>
      <c r="T477" s="17" t="str">
        <f t="shared" si="0"/>
        <v>Fall 20-21</v>
      </c>
      <c r="U477" s="24">
        <v>168</v>
      </c>
      <c r="V477" s="19" t="str">
        <f t="shared" si="1"/>
        <v>No</v>
      </c>
      <c r="W477" s="19" t="str">
        <f t="shared" si="2"/>
        <v>No</v>
      </c>
      <c r="X477" s="20" t="str">
        <f t="shared" si="3"/>
        <v>No</v>
      </c>
      <c r="Y477" s="21" t="str">
        <f t="array" ref="Y477">IF(OR(ISBLANK(Z477),Z477="N/A"),"",INDEX('ICA 20-21 ELA'!D:D,MATCH(D477,'ICA 20-21 ELA'!A:A,0)))</f>
        <v/>
      </c>
      <c r="Z477" s="21" t="s">
        <v>66</v>
      </c>
      <c r="AA477" s="21" t="s">
        <v>66</v>
      </c>
      <c r="AB477" s="16" t="str">
        <f t="shared" si="4"/>
        <v>No</v>
      </c>
      <c r="AC477" s="22" t="str">
        <f t="shared" si="5"/>
        <v>No</v>
      </c>
      <c r="AD477" s="19" t="str">
        <f t="array" ref="AD477">IF(ISBLANK(AE477),"",INDEX(WPAData!F:F,MATCH(C477,WPAData!A:A,0)))</f>
        <v/>
      </c>
      <c r="AE477" s="19"/>
      <c r="AF477" s="19" t="str">
        <f t="shared" si="6"/>
        <v>No</v>
      </c>
      <c r="AG477" s="15" t="str">
        <f t="array" ref="AG477">IFERROR(INDEX(LastEngGrade!G:G,MATCH(D477,LastEngGrade!A:A,0)),"")</f>
        <v/>
      </c>
      <c r="AH477" s="16" t="str">
        <f t="array" ref="AH477">IFERROR(INDEX(LastEngGrade!C:C,MATCH(D477,LastEngGrade!A:A,0)),"")</f>
        <v/>
      </c>
      <c r="AI477" s="22" t="str">
        <f t="array" ref="AI477">IFERROR(INDEX(LastEngGrade!F:F,MATCH(D477,LastEngGrade!A:A,0)),"")</f>
        <v/>
      </c>
      <c r="AJ477" s="23">
        <f t="array" ref="AJ477">IFERROR(INDEX(CurrentYearGPA!C:C,MATCH(D477,CurrentYearGPA!B:B,0)),"")</f>
        <v>2</v>
      </c>
      <c r="AK477" s="23" t="str">
        <f t="shared" si="7"/>
        <v>No</v>
      </c>
    </row>
    <row r="478" spans="1:37" x14ac:dyDescent="0.2">
      <c r="A478" s="1" t="s">
        <v>71</v>
      </c>
      <c r="B478" s="1" t="s">
        <v>72</v>
      </c>
      <c r="C478" s="1">
        <v>92098</v>
      </c>
      <c r="D478" s="1">
        <v>1780432211</v>
      </c>
      <c r="E478" s="1" t="s">
        <v>549</v>
      </c>
      <c r="F478" s="12">
        <v>38426</v>
      </c>
      <c r="G478" s="13">
        <v>10</v>
      </c>
      <c r="H478" s="1">
        <v>1</v>
      </c>
      <c r="I478" s="14" t="str">
        <f t="array" ref="I478">INDEX('Language Codes'!B:B,MATCH(H478,'Language Codes'!A:A,0))</f>
        <v>Spanish</v>
      </c>
      <c r="J478" s="14" t="s">
        <v>65</v>
      </c>
      <c r="K478" s="15">
        <f t="array" ref="K478">IFERROR(INDEX('18-19 ELPAC Data'!C:C,MATCH(D478,'18-19 ELPAC Data'!B:B,0)),"")</f>
        <v>4</v>
      </c>
      <c r="L478" s="16" t="str">
        <f t="shared" si="8"/>
        <v>Spring 2019</v>
      </c>
      <c r="M478" s="16">
        <f t="array" ref="M478">IFERROR(INDEX('18-19 ELPAC Data'!N:N,MATCH(D478,'18-19 ELPAC Data'!B:B,0)),"")</f>
        <v>4</v>
      </c>
      <c r="N478" s="16">
        <f t="array" ref="N478">IFERROR(INDEX('18-19 ELPAC Data'!Q:Q,MATCH(D478,'18-19 ELPAC Data'!B:B,0)),"")</f>
        <v>3</v>
      </c>
      <c r="O478" s="16">
        <f t="array" ref="O478">IFERROR(INDEX('18-19 ELPAC Data'!F:F,MATCH(D478,'18-19 ELPAC Data'!B:B,0)),"")</f>
        <v>2</v>
      </c>
      <c r="P478" s="16">
        <f t="array" ref="P478">IFERROR(INDEX('18-19 ELPAC Data'!H:H,MATCH(D478,'18-19 ELPAC Data'!B:B,0)),"")</f>
        <v>3</v>
      </c>
      <c r="Q478" s="16">
        <f t="array" ref="Q478">IFERROR(INDEX('18-19 ELPAC Data'!J:J,MATCH(D478,'18-19 ELPAC Data'!B:B,0)),"")</f>
        <v>2</v>
      </c>
      <c r="R478" s="16">
        <f t="array" ref="R478">IFERROR(INDEX('18-19 ELPAC Data'!L:L,MATCH(D478,'18-19 ELPAC Data'!B:B,0)),"")</f>
        <v>2</v>
      </c>
      <c r="S478" s="16" t="s">
        <v>65</v>
      </c>
      <c r="T478" s="17" t="str">
        <f t="shared" si="0"/>
        <v/>
      </c>
      <c r="U478" s="24" t="s">
        <v>66</v>
      </c>
      <c r="V478" s="19" t="str">
        <f t="shared" si="1"/>
        <v>No</v>
      </c>
      <c r="W478" s="19" t="str">
        <f t="shared" si="2"/>
        <v>No</v>
      </c>
      <c r="X478" s="20" t="str">
        <f t="shared" si="3"/>
        <v>No</v>
      </c>
      <c r="Y478" s="21" t="str">
        <f t="array" ref="Y478">IF(OR(ISBLANK(Z478),Z478="N/A"),"",INDEX('ICA 20-21 ELA'!D:D,MATCH(D478,'ICA 20-21 ELA'!A:A,0)))</f>
        <v/>
      </c>
      <c r="Z478" s="16"/>
      <c r="AA478" s="16"/>
      <c r="AB478" s="16" t="str">
        <f t="shared" si="4"/>
        <v>No</v>
      </c>
      <c r="AC478" s="22" t="str">
        <f t="shared" si="5"/>
        <v>Yes</v>
      </c>
      <c r="AD478" s="19" t="str">
        <f t="array" ref="AD478">IF(ISBLANK(AE478),"",INDEX(WPAData!F:F,MATCH(C478,WPAData!A:A,0)))</f>
        <v/>
      </c>
      <c r="AE478" s="19"/>
      <c r="AF478" s="19" t="str">
        <f t="shared" si="6"/>
        <v>No</v>
      </c>
      <c r="AG478" s="15" t="str">
        <f t="array" ref="AG478">IFERROR(INDEX(LastEngGrade!G:G,MATCH(D478,LastEngGrade!A:A,0)),"")</f>
        <v>B-</v>
      </c>
      <c r="AH478" s="16" t="str">
        <f t="array" ref="AH478">IFERROR(INDEX(LastEngGrade!C:C,MATCH(D478,LastEngGrade!A:A,0)),"")</f>
        <v>English II</v>
      </c>
      <c r="AI478" s="22" t="str">
        <f t="array" ref="AI478">IFERROR(INDEX(LastEngGrade!F:F,MATCH(D478,LastEngGrade!A:A,0)),"")</f>
        <v>Q1</v>
      </c>
      <c r="AJ478" s="23">
        <f t="array" ref="AJ478">IFERROR(INDEX(CurrentYearGPA!C:C,MATCH(D478,CurrentYearGPA!B:B,0)),"")</f>
        <v>2.2000000000000002</v>
      </c>
      <c r="AK478" s="23" t="str">
        <f t="shared" si="7"/>
        <v>No</v>
      </c>
    </row>
    <row r="479" spans="1:37" x14ac:dyDescent="0.2">
      <c r="A479" s="1" t="s">
        <v>68</v>
      </c>
      <c r="B479" s="1" t="s">
        <v>69</v>
      </c>
      <c r="C479" s="1">
        <v>14384</v>
      </c>
      <c r="D479" s="1">
        <v>4923585516</v>
      </c>
      <c r="E479" s="1" t="s">
        <v>550</v>
      </c>
      <c r="F479" s="12">
        <v>38968</v>
      </c>
      <c r="G479" s="13">
        <v>9</v>
      </c>
      <c r="H479" s="1">
        <v>1</v>
      </c>
      <c r="I479" s="14" t="str">
        <f t="array" ref="I479">INDEX('Language Codes'!B:B,MATCH(H479,'Language Codes'!A:A,0))</f>
        <v>Spanish</v>
      </c>
      <c r="J479" s="14" t="s">
        <v>78</v>
      </c>
      <c r="K479" s="15" t="str">
        <f t="array" ref="K479">IFERROR(INDEX('18-19 ELPAC Data'!C:C,MATCH(D479,'18-19 ELPAC Data'!B:B,0)),"")</f>
        <v/>
      </c>
      <c r="L479" s="16" t="str">
        <f t="shared" si="8"/>
        <v/>
      </c>
      <c r="M479" s="16">
        <f t="array" ref="M479">IFERROR(INDEX('18-19 ELPAC Data'!N:N,MATCH(D479,'18-19 ELPAC Data'!B:B,0)),"")</f>
        <v>0</v>
      </c>
      <c r="N479" s="16">
        <f t="array" ref="N479">IFERROR(INDEX('18-19 ELPAC Data'!Q:Q,MATCH(D479,'18-19 ELPAC Data'!B:B,0)),"")</f>
        <v>0</v>
      </c>
      <c r="O479" s="16" t="str">
        <f t="array" ref="O479">IFERROR(INDEX('18-19 ELPAC Data'!F:F,MATCH(D479,'18-19 ELPAC Data'!B:B,0)),"")</f>
        <v/>
      </c>
      <c r="P479" s="16" t="str">
        <f t="array" ref="P479">IFERROR(INDEX('18-19 ELPAC Data'!H:H,MATCH(D479,'18-19 ELPAC Data'!B:B,0)),"")</f>
        <v/>
      </c>
      <c r="Q479" s="16" t="str">
        <f t="array" ref="Q479">IFERROR(INDEX('18-19 ELPAC Data'!J:J,MATCH(D479,'18-19 ELPAC Data'!B:B,0)),"")</f>
        <v/>
      </c>
      <c r="R479" s="16" t="str">
        <f t="array" ref="R479">IFERROR(INDEX('18-19 ELPAC Data'!L:L,MATCH(D479,'18-19 ELPAC Data'!B:B,0)),"")</f>
        <v/>
      </c>
      <c r="S479" s="16" t="s">
        <v>65</v>
      </c>
      <c r="T479" s="17" t="str">
        <f t="shared" si="0"/>
        <v/>
      </c>
      <c r="U479" s="24" t="s">
        <v>66</v>
      </c>
      <c r="V479" s="19" t="str">
        <f t="shared" si="1"/>
        <v>No</v>
      </c>
      <c r="W479" s="19" t="str">
        <f t="shared" si="2"/>
        <v>No</v>
      </c>
      <c r="X479" s="20" t="str">
        <f t="shared" si="3"/>
        <v>No</v>
      </c>
      <c r="Y479" s="25">
        <f t="array" ref="Y479">IF(OR(ISBLANK(Z479),Z479="N/A"),"",INDEX('ICA 20-21 ELA'!D:D,MATCH(D479,'ICA 20-21 ELA'!A:A,0)))</f>
        <v>44084</v>
      </c>
      <c r="Z479" s="21">
        <v>2396</v>
      </c>
      <c r="AA479" s="21">
        <v>-171</v>
      </c>
      <c r="AB479" s="16" t="str">
        <f t="shared" si="4"/>
        <v>No</v>
      </c>
      <c r="AC479" s="22" t="str">
        <f t="shared" si="5"/>
        <v>No</v>
      </c>
      <c r="AD479" s="26">
        <f t="array" ref="AD479">IF(ISBLANK(AE479),"",INDEX(WPAData!F:F,MATCH(C479,WPAData!A:A,0)))</f>
        <v>44124</v>
      </c>
      <c r="AE479" s="24">
        <v>1</v>
      </c>
      <c r="AF479" s="19" t="str">
        <f t="shared" si="6"/>
        <v>No</v>
      </c>
      <c r="AG479" s="15" t="str">
        <f t="array" ref="AG479">IFERROR(INDEX(LastEngGrade!G:G,MATCH(D479,LastEngGrade!A:A,0)),"")</f>
        <v>F</v>
      </c>
      <c r="AH479" s="16" t="str">
        <f t="array" ref="AH479">IFERROR(INDEX(LastEngGrade!C:C,MATCH(D479,LastEngGrade!A:A,0)),"")</f>
        <v>English I</v>
      </c>
      <c r="AI479" s="22" t="str">
        <f t="array" ref="AI479">IFERROR(INDEX(LastEngGrade!F:F,MATCH(D479,LastEngGrade!A:A,0)),"")</f>
        <v>P1</v>
      </c>
      <c r="AJ479" s="23">
        <f t="array" ref="AJ479">IFERROR(INDEX(CurrentYearGPA!C:C,MATCH(D479,CurrentYearGPA!B:B,0)),"")</f>
        <v>0</v>
      </c>
      <c r="AK479" s="23" t="str">
        <f t="shared" si="7"/>
        <v>No</v>
      </c>
    </row>
    <row r="480" spans="1:37" x14ac:dyDescent="0.2">
      <c r="A480" s="1" t="s">
        <v>71</v>
      </c>
      <c r="B480" s="1" t="s">
        <v>72</v>
      </c>
      <c r="C480" s="1">
        <v>12827</v>
      </c>
      <c r="D480" s="1">
        <v>4180953510</v>
      </c>
      <c r="E480" s="1" t="s">
        <v>551</v>
      </c>
      <c r="F480" s="12">
        <v>37659</v>
      </c>
      <c r="G480" s="13">
        <v>12</v>
      </c>
      <c r="H480" s="1">
        <v>1</v>
      </c>
      <c r="I480" s="14" t="str">
        <f t="array" ref="I480">INDEX('Language Codes'!B:B,MATCH(H480,'Language Codes'!A:A,0))</f>
        <v>Spanish</v>
      </c>
      <c r="J480" s="14" t="s">
        <v>65</v>
      </c>
      <c r="K480" s="15">
        <f t="array" ref="K480">IFERROR(INDEX('18-19 ELPAC Data'!C:C,MATCH(D480,'18-19 ELPAC Data'!B:B,0)),"")</f>
        <v>3</v>
      </c>
      <c r="L480" s="16" t="str">
        <f t="shared" si="8"/>
        <v>Spring 2019</v>
      </c>
      <c r="M480" s="16">
        <f t="array" ref="M480">IFERROR(INDEX('18-19 ELPAC Data'!N:N,MATCH(D480,'18-19 ELPAC Data'!B:B,0)),"")</f>
        <v>3</v>
      </c>
      <c r="N480" s="16">
        <f t="array" ref="N480">IFERROR(INDEX('18-19 ELPAC Data'!Q:Q,MATCH(D480,'18-19 ELPAC Data'!B:B,0)),"")</f>
        <v>2</v>
      </c>
      <c r="O480" s="16">
        <f t="array" ref="O480">IFERROR(INDEX('18-19 ELPAC Data'!F:F,MATCH(D480,'18-19 ELPAC Data'!B:B,0)),"")</f>
        <v>2</v>
      </c>
      <c r="P480" s="16">
        <f t="array" ref="P480">IFERROR(INDEX('18-19 ELPAC Data'!H:H,MATCH(D480,'18-19 ELPAC Data'!B:B,0)),"")</f>
        <v>3</v>
      </c>
      <c r="Q480" s="16">
        <f t="array" ref="Q480">IFERROR(INDEX('18-19 ELPAC Data'!J:J,MATCH(D480,'18-19 ELPAC Data'!B:B,0)),"")</f>
        <v>2</v>
      </c>
      <c r="R480" s="16">
        <f t="array" ref="R480">IFERROR(INDEX('18-19 ELPAC Data'!L:L,MATCH(D480,'18-19 ELPAC Data'!B:B,0)),"")</f>
        <v>2</v>
      </c>
      <c r="S480" s="16" t="s">
        <v>65</v>
      </c>
      <c r="T480" s="17" t="str">
        <f t="shared" si="0"/>
        <v/>
      </c>
      <c r="U480" s="24" t="s">
        <v>66</v>
      </c>
      <c r="V480" s="19" t="str">
        <f t="shared" si="1"/>
        <v>No</v>
      </c>
      <c r="W480" s="19" t="str">
        <f t="shared" si="2"/>
        <v>No</v>
      </c>
      <c r="X480" s="20" t="str">
        <f t="shared" si="3"/>
        <v>No</v>
      </c>
      <c r="Y480" s="25">
        <f t="array" ref="Y480">IF(OR(ISBLANK(Z480),Z480="N/A"),"",INDEX('ICA 20-21 ELA'!D:D,MATCH(D480,'ICA 20-21 ELA'!A:A,0)))</f>
        <v>44084</v>
      </c>
      <c r="Z480" s="21">
        <v>2465</v>
      </c>
      <c r="AA480" s="21">
        <v>-118</v>
      </c>
      <c r="AB480" s="16" t="str">
        <f t="shared" si="4"/>
        <v>No</v>
      </c>
      <c r="AC480" s="22" t="str">
        <f t="shared" si="5"/>
        <v>No</v>
      </c>
      <c r="AD480" s="26">
        <f t="array" ref="AD480">IF(ISBLANK(AE480),"",INDEX(WPAData!F:F,MATCH(C480,WPAData!A:A,0)))</f>
        <v>44119</v>
      </c>
      <c r="AE480" s="24">
        <v>4</v>
      </c>
      <c r="AF480" s="19" t="str">
        <f t="shared" si="6"/>
        <v>No</v>
      </c>
      <c r="AG480" s="15" t="str">
        <f t="array" ref="AG480">IFERROR(INDEX(LastEngGrade!G:G,MATCH(D480,LastEngGrade!A:A,0)),"")</f>
        <v>B+</v>
      </c>
      <c r="AH480" s="16" t="str">
        <f t="array" ref="AH480">IFERROR(INDEX(LastEngGrade!C:C,MATCH(D480,LastEngGrade!A:A,0)),"")</f>
        <v>English IV ERWC</v>
      </c>
      <c r="AI480" s="22" t="str">
        <f t="array" ref="AI480">IFERROR(INDEX(LastEngGrade!F:F,MATCH(D480,LastEngGrade!A:A,0)),"")</f>
        <v>Q1</v>
      </c>
      <c r="AJ480" s="23">
        <f t="array" ref="AJ480">IFERROR(INDEX(CurrentYearGPA!C:C,MATCH(D480,CurrentYearGPA!B:B,0)),"")</f>
        <v>3.38</v>
      </c>
      <c r="AK480" s="23" t="str">
        <f t="shared" si="7"/>
        <v>No</v>
      </c>
    </row>
    <row r="481" spans="1:37" x14ac:dyDescent="0.2">
      <c r="A481" s="1" t="s">
        <v>75</v>
      </c>
      <c r="B481" s="1" t="s">
        <v>76</v>
      </c>
      <c r="C481" s="1">
        <v>14061</v>
      </c>
      <c r="D481" s="1">
        <v>3449683067</v>
      </c>
      <c r="E481" s="1" t="s">
        <v>552</v>
      </c>
      <c r="F481" s="12">
        <v>39417</v>
      </c>
      <c r="G481" s="13">
        <v>7</v>
      </c>
      <c r="H481" s="1">
        <v>1</v>
      </c>
      <c r="I481" s="14" t="str">
        <f t="array" ref="I481">INDEX('Language Codes'!B:B,MATCH(H481,'Language Codes'!A:A,0))</f>
        <v>Spanish</v>
      </c>
      <c r="J481" s="14" t="s">
        <v>65</v>
      </c>
      <c r="K481" s="15">
        <f t="array" ref="K481">IFERROR(INDEX('18-19 ELPAC Data'!C:C,MATCH(D481,'18-19 ELPAC Data'!B:B,0)),"")</f>
        <v>4</v>
      </c>
      <c r="L481" s="16" t="str">
        <f t="shared" si="8"/>
        <v>Spring 2019</v>
      </c>
      <c r="M481" s="16">
        <f t="array" ref="M481">IFERROR(INDEX('18-19 ELPAC Data'!N:N,MATCH(D481,'18-19 ELPAC Data'!B:B,0)),"")</f>
        <v>4</v>
      </c>
      <c r="N481" s="16">
        <f t="array" ref="N481">IFERROR(INDEX('18-19 ELPAC Data'!Q:Q,MATCH(D481,'18-19 ELPAC Data'!B:B,0)),"")</f>
        <v>3</v>
      </c>
      <c r="O481" s="16">
        <f t="array" ref="O481">IFERROR(INDEX('18-19 ELPAC Data'!F:F,MATCH(D481,'18-19 ELPAC Data'!B:B,0)),"")</f>
        <v>3</v>
      </c>
      <c r="P481" s="16">
        <f t="array" ref="P481">IFERROR(INDEX('18-19 ELPAC Data'!H:H,MATCH(D481,'18-19 ELPAC Data'!B:B,0)),"")</f>
        <v>3</v>
      </c>
      <c r="Q481" s="16">
        <f t="array" ref="Q481">IFERROR(INDEX('18-19 ELPAC Data'!J:J,MATCH(D481,'18-19 ELPAC Data'!B:B,0)),"")</f>
        <v>2</v>
      </c>
      <c r="R481" s="16">
        <f t="array" ref="R481">IFERROR(INDEX('18-19 ELPAC Data'!L:L,MATCH(D481,'18-19 ELPAC Data'!B:B,0)),"")</f>
        <v>2</v>
      </c>
      <c r="S481" s="16" t="s">
        <v>65</v>
      </c>
      <c r="T481" s="17" t="str">
        <f t="shared" si="0"/>
        <v/>
      </c>
      <c r="U481" s="18"/>
      <c r="V481" s="19" t="str">
        <f t="shared" si="1"/>
        <v>No</v>
      </c>
      <c r="W481" s="19" t="str">
        <f t="shared" si="2"/>
        <v>No</v>
      </c>
      <c r="X481" s="20" t="str">
        <f t="shared" si="3"/>
        <v>Yes</v>
      </c>
      <c r="Y481" s="21" t="str">
        <f t="array" ref="Y481">IF(OR(ISBLANK(Z481),Z481="N/A"),"",INDEX('ICA 20-21 ELA'!D:D,MATCH(D481,'ICA 20-21 ELA'!A:A,0)))</f>
        <v/>
      </c>
      <c r="Z481" s="21" t="s">
        <v>66</v>
      </c>
      <c r="AA481" s="21" t="s">
        <v>66</v>
      </c>
      <c r="AB481" s="16" t="str">
        <f t="shared" si="4"/>
        <v>No</v>
      </c>
      <c r="AC481" s="22" t="str">
        <f t="shared" si="5"/>
        <v>No</v>
      </c>
      <c r="AD481" s="19" t="str">
        <f t="array" ref="AD481">IF(ISBLANK(AE481),"",INDEX(WPAData!F:F,MATCH(C481,WPAData!A:A,0)))</f>
        <v/>
      </c>
      <c r="AE481" s="19"/>
      <c r="AF481" s="19" t="str">
        <f t="shared" si="6"/>
        <v>No</v>
      </c>
      <c r="AG481" s="15" t="str">
        <f t="array" ref="AG481">IFERROR(INDEX(LastEngGrade!G:G,MATCH(D481,LastEngGrade!A:A,0)),"")</f>
        <v>F</v>
      </c>
      <c r="AH481" s="16" t="str">
        <f t="array" ref="AH481">IFERROR(INDEX(LastEngGrade!C:C,MATCH(D481,LastEngGrade!A:A,0)),"")</f>
        <v>Humanities 7</v>
      </c>
      <c r="AI481" s="22" t="str">
        <f t="array" ref="AI481">IFERROR(INDEX(LastEngGrade!F:F,MATCH(D481,LastEngGrade!A:A,0)),"")</f>
        <v>Q1</v>
      </c>
      <c r="AJ481" s="23">
        <f t="array" ref="AJ481">IFERROR(INDEX(CurrentYearGPA!C:C,MATCH(D481,CurrentYearGPA!B:B,0)),"")</f>
        <v>0</v>
      </c>
      <c r="AK481" s="23" t="str">
        <f t="shared" si="7"/>
        <v>No</v>
      </c>
    </row>
    <row r="482" spans="1:37" x14ac:dyDescent="0.2">
      <c r="A482" s="1" t="s">
        <v>62</v>
      </c>
      <c r="B482" s="1" t="s">
        <v>63</v>
      </c>
      <c r="C482" s="1">
        <v>13421</v>
      </c>
      <c r="D482" s="1">
        <v>5201753321</v>
      </c>
      <c r="E482" s="1" t="s">
        <v>553</v>
      </c>
      <c r="F482" s="12">
        <v>39791</v>
      </c>
      <c r="G482" s="13">
        <v>6</v>
      </c>
      <c r="H482" s="1">
        <v>1</v>
      </c>
      <c r="I482" s="14" t="str">
        <f t="array" ref="I482">INDEX('Language Codes'!B:B,MATCH(H482,'Language Codes'!A:A,0))</f>
        <v>Spanish</v>
      </c>
      <c r="J482" s="14" t="s">
        <v>65</v>
      </c>
      <c r="K482" s="15">
        <f t="array" ref="K482">IFERROR(INDEX('18-19 ELPAC Data'!C:C,MATCH(D482,'18-19 ELPAC Data'!B:B,0)),"")</f>
        <v>3</v>
      </c>
      <c r="L482" s="16" t="str">
        <f t="shared" si="8"/>
        <v>Spring 2019</v>
      </c>
      <c r="M482" s="16">
        <f t="array" ref="M482">IFERROR(INDEX('18-19 ELPAC Data'!N:N,MATCH(D482,'18-19 ELPAC Data'!B:B,0)),"")</f>
        <v>4</v>
      </c>
      <c r="N482" s="16">
        <f t="array" ref="N482">IFERROR(INDEX('18-19 ELPAC Data'!Q:Q,MATCH(D482,'18-19 ELPAC Data'!B:B,0)),"")</f>
        <v>2</v>
      </c>
      <c r="O482" s="16">
        <f t="array" ref="O482">IFERROR(INDEX('18-19 ELPAC Data'!F:F,MATCH(D482,'18-19 ELPAC Data'!B:B,0)),"")</f>
        <v>2</v>
      </c>
      <c r="P482" s="16">
        <f t="array" ref="P482">IFERROR(INDEX('18-19 ELPAC Data'!H:H,MATCH(D482,'18-19 ELPAC Data'!B:B,0)),"")</f>
        <v>3</v>
      </c>
      <c r="Q482" s="16">
        <f t="array" ref="Q482">IFERROR(INDEX('18-19 ELPAC Data'!J:J,MATCH(D482,'18-19 ELPAC Data'!B:B,0)),"")</f>
        <v>2</v>
      </c>
      <c r="R482" s="16">
        <f t="array" ref="R482">IFERROR(INDEX('18-19 ELPAC Data'!L:L,MATCH(D482,'18-19 ELPAC Data'!B:B,0)),"")</f>
        <v>2</v>
      </c>
      <c r="S482" s="16" t="s">
        <v>65</v>
      </c>
      <c r="T482" s="17" t="str">
        <f t="shared" si="0"/>
        <v/>
      </c>
      <c r="U482" s="18"/>
      <c r="V482" s="19" t="str">
        <f t="shared" si="1"/>
        <v>No</v>
      </c>
      <c r="W482" s="19" t="str">
        <f t="shared" si="2"/>
        <v>No</v>
      </c>
      <c r="X482" s="20" t="str">
        <f t="shared" si="3"/>
        <v>No</v>
      </c>
      <c r="Y482" s="21" t="str">
        <f t="array" ref="Y482">IF(OR(ISBLANK(Z482),Z482="N/A"),"",INDEX('ICA 20-21 ELA'!D:D,MATCH(D482,'ICA 20-21 ELA'!A:A,0)))</f>
        <v/>
      </c>
      <c r="Z482" s="21" t="s">
        <v>66</v>
      </c>
      <c r="AA482" s="21" t="s">
        <v>66</v>
      </c>
      <c r="AB482" s="16" t="str">
        <f t="shared" si="4"/>
        <v>No</v>
      </c>
      <c r="AC482" s="22" t="str">
        <f t="shared" si="5"/>
        <v>No</v>
      </c>
      <c r="AD482" s="19" t="str">
        <f t="array" ref="AD482">IF(ISBLANK(AE482),"",INDEX(WPAData!F:F,MATCH(C482,WPAData!A:A,0)))</f>
        <v/>
      </c>
      <c r="AE482" s="19"/>
      <c r="AF482" s="19" t="str">
        <f t="shared" si="6"/>
        <v>No</v>
      </c>
      <c r="AG482" s="15" t="str">
        <f t="array" ref="AG482">IFERROR(INDEX(LastEngGrade!G:G,MATCH(D482,LastEngGrade!A:A,0)),"")</f>
        <v>C-</v>
      </c>
      <c r="AH482" s="16" t="str">
        <f t="array" ref="AH482">IFERROR(INDEX(LastEngGrade!C:C,MATCH(D482,LastEngGrade!A:A,0)),"")</f>
        <v>Humanities 6</v>
      </c>
      <c r="AI482" s="22" t="str">
        <f t="array" ref="AI482">IFERROR(INDEX(LastEngGrade!F:F,MATCH(D482,LastEngGrade!A:A,0)),"")</f>
        <v>Q1</v>
      </c>
      <c r="AJ482" s="23">
        <f t="array" ref="AJ482">IFERROR(INDEX(CurrentYearGPA!C:C,MATCH(D482,CurrentYearGPA!B:B,0)),"")</f>
        <v>0.67</v>
      </c>
      <c r="AK482" s="23" t="str">
        <f t="shared" si="7"/>
        <v>No</v>
      </c>
    </row>
    <row r="483" spans="1:37" x14ac:dyDescent="0.2">
      <c r="A483" s="1" t="s">
        <v>75</v>
      </c>
      <c r="B483" s="1" t="s">
        <v>76</v>
      </c>
      <c r="C483" s="1">
        <v>14094</v>
      </c>
      <c r="D483" s="1">
        <v>1754749282</v>
      </c>
      <c r="E483" s="1" t="s">
        <v>554</v>
      </c>
      <c r="F483" s="27">
        <v>39813</v>
      </c>
      <c r="G483" s="13">
        <v>6</v>
      </c>
      <c r="H483" s="1">
        <v>1</v>
      </c>
      <c r="I483" s="14" t="str">
        <f t="array" ref="I483">INDEX('Language Codes'!B:B,MATCH(H483,'Language Codes'!A:A,0))</f>
        <v>Spanish</v>
      </c>
      <c r="J483" s="14" t="s">
        <v>65</v>
      </c>
      <c r="K483" s="15" t="str">
        <f t="array" ref="K483">IFERROR(INDEX('18-19 ELPAC Data'!C:C,MATCH(D483,'18-19 ELPAC Data'!B:B,0)),"")</f>
        <v/>
      </c>
      <c r="L483" s="16" t="str">
        <f t="shared" si="8"/>
        <v/>
      </c>
      <c r="M483" s="16">
        <f t="array" ref="M483">IFERROR(INDEX('18-19 ELPAC Data'!N:N,MATCH(D483,'18-19 ELPAC Data'!B:B,0)),"")</f>
        <v>0</v>
      </c>
      <c r="N483" s="16">
        <f t="array" ref="N483">IFERROR(INDEX('18-19 ELPAC Data'!Q:Q,MATCH(D483,'18-19 ELPAC Data'!B:B,0)),"")</f>
        <v>0</v>
      </c>
      <c r="O483" s="16" t="str">
        <f t="array" ref="O483">IFERROR(INDEX('18-19 ELPAC Data'!F:F,MATCH(D483,'18-19 ELPAC Data'!B:B,0)),"")</f>
        <v/>
      </c>
      <c r="P483" s="16" t="str">
        <f t="array" ref="P483">IFERROR(INDEX('18-19 ELPAC Data'!H:H,MATCH(D483,'18-19 ELPAC Data'!B:B,0)),"")</f>
        <v/>
      </c>
      <c r="Q483" s="16" t="str">
        <f t="array" ref="Q483">IFERROR(INDEX('18-19 ELPAC Data'!J:J,MATCH(D483,'18-19 ELPAC Data'!B:B,0)),"")</f>
        <v/>
      </c>
      <c r="R483" s="16" t="str">
        <f t="array" ref="R483">IFERROR(INDEX('18-19 ELPAC Data'!L:L,MATCH(D483,'18-19 ELPAC Data'!B:B,0)),"")</f>
        <v/>
      </c>
      <c r="S483" s="16" t="s">
        <v>65</v>
      </c>
      <c r="T483" s="17" t="str">
        <f t="shared" si="0"/>
        <v>Fall 20-21</v>
      </c>
      <c r="U483" s="24">
        <v>223</v>
      </c>
      <c r="V483" s="19" t="str">
        <f t="shared" si="1"/>
        <v>Yes</v>
      </c>
      <c r="W483" s="19" t="str">
        <f t="shared" si="2"/>
        <v>No</v>
      </c>
      <c r="X483" s="20" t="str">
        <f t="shared" si="3"/>
        <v>No</v>
      </c>
      <c r="Y483" s="21" t="str">
        <f t="array" ref="Y483">IF(OR(ISBLANK(Z483),Z483="N/A"),"",INDEX('ICA 20-21 ELA'!D:D,MATCH(D483,'ICA 20-21 ELA'!A:A,0)))</f>
        <v/>
      </c>
      <c r="Z483" s="21" t="s">
        <v>66</v>
      </c>
      <c r="AA483" s="21" t="s">
        <v>66</v>
      </c>
      <c r="AB483" s="16" t="str">
        <f t="shared" si="4"/>
        <v>No</v>
      </c>
      <c r="AC483" s="22" t="str">
        <f t="shared" si="5"/>
        <v>No</v>
      </c>
      <c r="AD483" s="19" t="str">
        <f t="array" ref="AD483">IF(ISBLANK(AE483),"",INDEX(WPAData!F:F,MATCH(C483,WPAData!A:A,0)))</f>
        <v/>
      </c>
      <c r="AE483" s="19"/>
      <c r="AF483" s="19" t="str">
        <f t="shared" si="6"/>
        <v>No</v>
      </c>
      <c r="AG483" s="15" t="str">
        <f t="array" ref="AG483">IFERROR(INDEX(LastEngGrade!G:G,MATCH(D483,LastEngGrade!A:A,0)),"")</f>
        <v>A+</v>
      </c>
      <c r="AH483" s="16" t="str">
        <f t="array" ref="AH483">IFERROR(INDEX(LastEngGrade!C:C,MATCH(D483,LastEngGrade!A:A,0)),"")</f>
        <v>Humanities 6</v>
      </c>
      <c r="AI483" s="22" t="str">
        <f t="array" ref="AI483">IFERROR(INDEX(LastEngGrade!F:F,MATCH(D483,LastEngGrade!A:A,0)),"")</f>
        <v>Q1</v>
      </c>
      <c r="AJ483" s="23">
        <f t="array" ref="AJ483">IFERROR(INDEX(CurrentYearGPA!C:C,MATCH(D483,CurrentYearGPA!B:B,0)),"")</f>
        <v>4</v>
      </c>
      <c r="AK483" s="23" t="str">
        <f t="shared" si="7"/>
        <v>No</v>
      </c>
    </row>
    <row r="484" spans="1:37" x14ac:dyDescent="0.2">
      <c r="A484" s="1" t="s">
        <v>62</v>
      </c>
      <c r="B484" s="1" t="s">
        <v>63</v>
      </c>
      <c r="C484" s="1">
        <v>13631</v>
      </c>
      <c r="D484" s="1">
        <v>5966876384</v>
      </c>
      <c r="E484" s="1" t="s">
        <v>555</v>
      </c>
      <c r="F484" s="27">
        <v>39404</v>
      </c>
      <c r="G484" s="13">
        <v>7</v>
      </c>
      <c r="H484" s="1">
        <v>1</v>
      </c>
      <c r="I484" s="14" t="str">
        <f t="array" ref="I484">INDEX('Language Codes'!B:B,MATCH(H484,'Language Codes'!A:A,0))</f>
        <v>Spanish</v>
      </c>
      <c r="J484" s="14" t="s">
        <v>65</v>
      </c>
      <c r="K484" s="15">
        <f t="array" ref="K484">IFERROR(INDEX('18-19 ELPAC Data'!C:C,MATCH(D484,'18-19 ELPAC Data'!B:B,0)),"")</f>
        <v>2</v>
      </c>
      <c r="L484" s="16" t="str">
        <f t="shared" si="8"/>
        <v>Spring 2019</v>
      </c>
      <c r="M484" s="16">
        <f t="array" ref="M484">IFERROR(INDEX('18-19 ELPAC Data'!N:N,MATCH(D484,'18-19 ELPAC Data'!B:B,0)),"")</f>
        <v>2</v>
      </c>
      <c r="N484" s="16">
        <f t="array" ref="N484">IFERROR(INDEX('18-19 ELPAC Data'!Q:Q,MATCH(D484,'18-19 ELPAC Data'!B:B,0)),"")</f>
        <v>2</v>
      </c>
      <c r="O484" s="16">
        <f t="array" ref="O484">IFERROR(INDEX('18-19 ELPAC Data'!F:F,MATCH(D484,'18-19 ELPAC Data'!B:B,0)),"")</f>
        <v>1</v>
      </c>
      <c r="P484" s="16">
        <f t="array" ref="P484">IFERROR(INDEX('18-19 ELPAC Data'!H:H,MATCH(D484,'18-19 ELPAC Data'!B:B,0)),"")</f>
        <v>3</v>
      </c>
      <c r="Q484" s="16">
        <f t="array" ref="Q484">IFERROR(INDEX('18-19 ELPAC Data'!J:J,MATCH(D484,'18-19 ELPAC Data'!B:B,0)),"")</f>
        <v>2</v>
      </c>
      <c r="R484" s="16">
        <f t="array" ref="R484">IFERROR(INDEX('18-19 ELPAC Data'!L:L,MATCH(D484,'18-19 ELPAC Data'!B:B,0)),"")</f>
        <v>2</v>
      </c>
      <c r="S484" s="16" t="s">
        <v>65</v>
      </c>
      <c r="T484" s="17" t="str">
        <f t="shared" si="0"/>
        <v>Fall 20-21</v>
      </c>
      <c r="U484" s="24">
        <v>193</v>
      </c>
      <c r="V484" s="19" t="str">
        <f t="shared" si="1"/>
        <v>No</v>
      </c>
      <c r="W484" s="19" t="str">
        <f t="shared" si="2"/>
        <v>No</v>
      </c>
      <c r="X484" s="20" t="str">
        <f t="shared" si="3"/>
        <v>No</v>
      </c>
      <c r="Y484" s="21" t="str">
        <f t="array" ref="Y484">IF(OR(ISBLANK(Z484),Z484="N/A"),"",INDEX('ICA 20-21 ELA'!D:D,MATCH(D484,'ICA 20-21 ELA'!A:A,0)))</f>
        <v/>
      </c>
      <c r="Z484" s="21" t="s">
        <v>66</v>
      </c>
      <c r="AA484" s="21" t="s">
        <v>66</v>
      </c>
      <c r="AB484" s="16" t="str">
        <f t="shared" si="4"/>
        <v>No</v>
      </c>
      <c r="AC484" s="22" t="str">
        <f t="shared" si="5"/>
        <v>No</v>
      </c>
      <c r="AD484" s="19" t="str">
        <f t="array" ref="AD484">IF(ISBLANK(AE484),"",INDEX(WPAData!F:F,MATCH(C484,WPAData!A:A,0)))</f>
        <v/>
      </c>
      <c r="AE484" s="19"/>
      <c r="AF484" s="19" t="str">
        <f t="shared" si="6"/>
        <v>No</v>
      </c>
      <c r="AG484" s="15" t="str">
        <f t="array" ref="AG484">IFERROR(INDEX(LastEngGrade!G:G,MATCH(D484,LastEngGrade!A:A,0)),"")</f>
        <v>C</v>
      </c>
      <c r="AH484" s="16" t="str">
        <f t="array" ref="AH484">IFERROR(INDEX(LastEngGrade!C:C,MATCH(D484,LastEngGrade!A:A,0)),"")</f>
        <v>Humanities 7</v>
      </c>
      <c r="AI484" s="22" t="str">
        <f t="array" ref="AI484">IFERROR(INDEX(LastEngGrade!F:F,MATCH(D484,LastEngGrade!A:A,0)),"")</f>
        <v>Q1</v>
      </c>
      <c r="AJ484" s="23">
        <f t="array" ref="AJ484">IFERROR(INDEX(CurrentYearGPA!C:C,MATCH(D484,CurrentYearGPA!B:B,0)),"")</f>
        <v>2.33</v>
      </c>
      <c r="AK484" s="23" t="str">
        <f t="shared" si="7"/>
        <v>No</v>
      </c>
    </row>
    <row r="485" spans="1:37" x14ac:dyDescent="0.2">
      <c r="A485" s="1" t="s">
        <v>62</v>
      </c>
      <c r="B485" s="1" t="s">
        <v>63</v>
      </c>
      <c r="C485" s="1">
        <v>13969</v>
      </c>
      <c r="D485" s="1">
        <v>5995735042</v>
      </c>
      <c r="E485" s="1" t="s">
        <v>556</v>
      </c>
      <c r="F485" s="27">
        <v>39075</v>
      </c>
      <c r="G485" s="13">
        <v>8</v>
      </c>
      <c r="H485" s="1">
        <v>1</v>
      </c>
      <c r="I485" s="14" t="str">
        <f t="array" ref="I485">INDEX('Language Codes'!B:B,MATCH(H485,'Language Codes'!A:A,0))</f>
        <v>Spanish</v>
      </c>
      <c r="J485" s="14" t="s">
        <v>78</v>
      </c>
      <c r="K485" s="15">
        <f t="array" ref="K485">IFERROR(INDEX('18-19 ELPAC Data'!C:C,MATCH(D485,'18-19 ELPAC Data'!B:B,0)),"")</f>
        <v>2</v>
      </c>
      <c r="L485" s="16" t="str">
        <f t="shared" si="8"/>
        <v>Spring 2019</v>
      </c>
      <c r="M485" s="16">
        <f t="array" ref="M485">IFERROR(INDEX('18-19 ELPAC Data'!N:N,MATCH(D485,'18-19 ELPAC Data'!B:B,0)),"")</f>
        <v>3</v>
      </c>
      <c r="N485" s="16">
        <f t="array" ref="N485">IFERROR(INDEX('18-19 ELPAC Data'!Q:Q,MATCH(D485,'18-19 ELPAC Data'!B:B,0)),"")</f>
        <v>1</v>
      </c>
      <c r="O485" s="16">
        <f t="array" ref="O485">IFERROR(INDEX('18-19 ELPAC Data'!F:F,MATCH(D485,'18-19 ELPAC Data'!B:B,0)),"")</f>
        <v>2</v>
      </c>
      <c r="P485" s="16">
        <f t="array" ref="P485">IFERROR(INDEX('18-19 ELPAC Data'!H:H,MATCH(D485,'18-19 ELPAC Data'!B:B,0)),"")</f>
        <v>2</v>
      </c>
      <c r="Q485" s="16">
        <f t="array" ref="Q485">IFERROR(INDEX('18-19 ELPAC Data'!J:J,MATCH(D485,'18-19 ELPAC Data'!B:B,0)),"")</f>
        <v>1</v>
      </c>
      <c r="R485" s="16">
        <f t="array" ref="R485">IFERROR(INDEX('18-19 ELPAC Data'!L:L,MATCH(D485,'18-19 ELPAC Data'!B:B,0)),"")</f>
        <v>1</v>
      </c>
      <c r="S485" s="16" t="s">
        <v>65</v>
      </c>
      <c r="T485" s="17" t="str">
        <f t="shared" si="0"/>
        <v>Fall 20-21</v>
      </c>
      <c r="U485" s="24">
        <v>151</v>
      </c>
      <c r="V485" s="19" t="str">
        <f t="shared" si="1"/>
        <v>No</v>
      </c>
      <c r="W485" s="19" t="str">
        <f t="shared" si="2"/>
        <v>No</v>
      </c>
      <c r="X485" s="20" t="str">
        <f t="shared" si="3"/>
        <v>No</v>
      </c>
      <c r="Y485" s="21" t="str">
        <f t="array" ref="Y485">IF(OR(ISBLANK(Z485),Z485="N/A"),"",INDEX('ICA 20-21 ELA'!D:D,MATCH(D485,'ICA 20-21 ELA'!A:A,0)))</f>
        <v/>
      </c>
      <c r="Z485" s="21" t="s">
        <v>66</v>
      </c>
      <c r="AA485" s="21" t="s">
        <v>66</v>
      </c>
      <c r="AB485" s="16" t="str">
        <f t="shared" si="4"/>
        <v>No</v>
      </c>
      <c r="AC485" s="22" t="str">
        <f t="shared" si="5"/>
        <v>No</v>
      </c>
      <c r="AD485" s="19" t="str">
        <f t="array" ref="AD485">IF(ISBLANK(AE485),"",INDEX(WPAData!F:F,MATCH(C485,WPAData!A:A,0)))</f>
        <v/>
      </c>
      <c r="AE485" s="19"/>
      <c r="AF485" s="19" t="str">
        <f t="shared" si="6"/>
        <v>No</v>
      </c>
      <c r="AG485" s="15" t="str">
        <f t="array" ref="AG485">IFERROR(INDEX(LastEngGrade!G:G,MATCH(D485,LastEngGrade!A:A,0)),"")</f>
        <v>F+</v>
      </c>
      <c r="AH485" s="16" t="str">
        <f t="array" ref="AH485">IFERROR(INDEX(LastEngGrade!C:C,MATCH(D485,LastEngGrade!A:A,0)),"")</f>
        <v>Humanities 8</v>
      </c>
      <c r="AI485" s="22" t="str">
        <f t="array" ref="AI485">IFERROR(INDEX(LastEngGrade!F:F,MATCH(D485,LastEngGrade!A:A,0)),"")</f>
        <v>Q1</v>
      </c>
      <c r="AJ485" s="23">
        <f t="array" ref="AJ485">IFERROR(INDEX(CurrentYearGPA!C:C,MATCH(D485,CurrentYearGPA!B:B,0)),"")</f>
        <v>2.67</v>
      </c>
      <c r="AK485" s="23" t="str">
        <f t="shared" si="7"/>
        <v>No</v>
      </c>
    </row>
    <row r="486" spans="1:37" x14ac:dyDescent="0.2">
      <c r="A486" s="1" t="s">
        <v>68</v>
      </c>
      <c r="B486" s="1" t="s">
        <v>69</v>
      </c>
      <c r="C486" s="1">
        <v>14960</v>
      </c>
      <c r="D486" s="1">
        <v>8191812688</v>
      </c>
      <c r="E486" s="1" t="s">
        <v>557</v>
      </c>
      <c r="F486" s="27">
        <v>38276</v>
      </c>
      <c r="G486" s="13">
        <v>11</v>
      </c>
      <c r="H486" s="1">
        <v>1</v>
      </c>
      <c r="I486" s="14" t="str">
        <f t="array" ref="I486">INDEX('Language Codes'!B:B,MATCH(H486,'Language Codes'!A:A,0))</f>
        <v>Spanish</v>
      </c>
      <c r="J486" s="14" t="s">
        <v>65</v>
      </c>
      <c r="K486" s="15">
        <f t="array" ref="K486">IFERROR(INDEX('18-19 ELPAC Data'!C:C,MATCH(D486,'18-19 ELPAC Data'!B:B,0)),"")</f>
        <v>3</v>
      </c>
      <c r="L486" s="16" t="str">
        <f t="shared" si="8"/>
        <v>Spring 2019</v>
      </c>
      <c r="M486" s="16">
        <f t="array" ref="M486">IFERROR(INDEX('18-19 ELPAC Data'!N:N,MATCH(D486,'18-19 ELPAC Data'!B:B,0)),"")</f>
        <v>4</v>
      </c>
      <c r="N486" s="16">
        <f t="array" ref="N486">IFERROR(INDEX('18-19 ELPAC Data'!Q:Q,MATCH(D486,'18-19 ELPAC Data'!B:B,0)),"")</f>
        <v>3</v>
      </c>
      <c r="O486" s="16">
        <f t="array" ref="O486">IFERROR(INDEX('18-19 ELPAC Data'!F:F,MATCH(D486,'18-19 ELPAC Data'!B:B,0)),"")</f>
        <v>2</v>
      </c>
      <c r="P486" s="16">
        <f t="array" ref="P486">IFERROR(INDEX('18-19 ELPAC Data'!H:H,MATCH(D486,'18-19 ELPAC Data'!B:B,0)),"")</f>
        <v>3</v>
      </c>
      <c r="Q486" s="16">
        <f t="array" ref="Q486">IFERROR(INDEX('18-19 ELPAC Data'!J:J,MATCH(D486,'18-19 ELPAC Data'!B:B,0)),"")</f>
        <v>2</v>
      </c>
      <c r="R486" s="16">
        <f t="array" ref="R486">IFERROR(INDEX('18-19 ELPAC Data'!L:L,MATCH(D486,'18-19 ELPAC Data'!B:B,0)),"")</f>
        <v>2</v>
      </c>
      <c r="S486" s="16" t="s">
        <v>65</v>
      </c>
      <c r="T486" s="17" t="str">
        <f t="shared" si="0"/>
        <v/>
      </c>
      <c r="U486" s="24" t="s">
        <v>66</v>
      </c>
      <c r="V486" s="19" t="str">
        <f t="shared" si="1"/>
        <v>No</v>
      </c>
      <c r="W486" s="19" t="str">
        <f t="shared" si="2"/>
        <v>No</v>
      </c>
      <c r="X486" s="20" t="str">
        <f t="shared" si="3"/>
        <v>No</v>
      </c>
      <c r="Y486" s="25">
        <f t="array" ref="Y486">IF(OR(ISBLANK(Z486),Z486="N/A"),"",INDEX('ICA 20-21 ELA'!D:D,MATCH(D486,'ICA 20-21 ELA'!A:A,0)))</f>
        <v>44088</v>
      </c>
      <c r="Z486" s="21">
        <v>2434</v>
      </c>
      <c r="AA486" s="21">
        <v>-143</v>
      </c>
      <c r="AB486" s="16" t="str">
        <f t="shared" si="4"/>
        <v>No</v>
      </c>
      <c r="AC486" s="22" t="str">
        <f t="shared" si="5"/>
        <v>No</v>
      </c>
      <c r="AD486" s="19" t="str">
        <f t="array" ref="AD486">IF(ISBLANK(AE486),"",INDEX(WPAData!F:F,MATCH(C486,WPAData!A:A,0)))</f>
        <v/>
      </c>
      <c r="AE486" s="19"/>
      <c r="AF486" s="19" t="str">
        <f t="shared" si="6"/>
        <v>No</v>
      </c>
      <c r="AG486" s="15" t="str">
        <f t="array" ref="AG486">IFERROR(INDEX(LastEngGrade!G:G,MATCH(D486,LastEngGrade!A:A,0)),"")</f>
        <v>B-</v>
      </c>
      <c r="AH486" s="16" t="str">
        <f t="array" ref="AH486">IFERROR(INDEX(LastEngGrade!C:C,MATCH(D486,LastEngGrade!A:A,0)),"")</f>
        <v>AP English Language</v>
      </c>
      <c r="AI486" s="22" t="str">
        <f t="array" ref="AI486">IFERROR(INDEX(LastEngGrade!F:F,MATCH(D486,LastEngGrade!A:A,0)),"")</f>
        <v>P1</v>
      </c>
      <c r="AJ486" s="23">
        <f t="array" ref="AJ486">IFERROR(INDEX(CurrentYearGPA!C:C,MATCH(D486,CurrentYearGPA!B:B,0)),"")</f>
        <v>3.75</v>
      </c>
      <c r="AK486" s="23" t="str">
        <f t="shared" si="7"/>
        <v>No</v>
      </c>
    </row>
    <row r="487" spans="1:37" x14ac:dyDescent="0.2">
      <c r="A487" s="1" t="s">
        <v>68</v>
      </c>
      <c r="B487" s="1" t="s">
        <v>69</v>
      </c>
      <c r="C487" s="1">
        <v>14972</v>
      </c>
      <c r="D487" s="1">
        <v>1175955603</v>
      </c>
      <c r="E487" s="1" t="s">
        <v>558</v>
      </c>
      <c r="F487" s="12">
        <v>37862</v>
      </c>
      <c r="G487" s="13">
        <v>11</v>
      </c>
      <c r="H487" s="1">
        <v>1</v>
      </c>
      <c r="I487" s="14" t="str">
        <f t="array" ref="I487">INDEX('Language Codes'!B:B,MATCH(H487,'Language Codes'!A:A,0))</f>
        <v>Spanish</v>
      </c>
      <c r="J487" s="14" t="s">
        <v>78</v>
      </c>
      <c r="K487" s="15">
        <f t="array" ref="K487">IFERROR(INDEX('18-19 ELPAC Data'!C:C,MATCH(D487,'18-19 ELPAC Data'!B:B,0)),"")</f>
        <v>3</v>
      </c>
      <c r="L487" s="16" t="str">
        <f t="shared" si="8"/>
        <v>Spring 2019</v>
      </c>
      <c r="M487" s="16">
        <f t="array" ref="M487">IFERROR(INDEX('18-19 ELPAC Data'!N:N,MATCH(D487,'18-19 ELPAC Data'!B:B,0)),"")</f>
        <v>4</v>
      </c>
      <c r="N487" s="16">
        <f t="array" ref="N487">IFERROR(INDEX('18-19 ELPAC Data'!Q:Q,MATCH(D487,'18-19 ELPAC Data'!B:B,0)),"")</f>
        <v>1</v>
      </c>
      <c r="O487" s="16">
        <f t="array" ref="O487">IFERROR(INDEX('18-19 ELPAC Data'!F:F,MATCH(D487,'18-19 ELPAC Data'!B:B,0)),"")</f>
        <v>2</v>
      </c>
      <c r="P487" s="16">
        <f t="array" ref="P487">IFERROR(INDEX('18-19 ELPAC Data'!H:H,MATCH(D487,'18-19 ELPAC Data'!B:B,0)),"")</f>
        <v>3</v>
      </c>
      <c r="Q487" s="16">
        <f t="array" ref="Q487">IFERROR(INDEX('18-19 ELPAC Data'!J:J,MATCH(D487,'18-19 ELPAC Data'!B:B,0)),"")</f>
        <v>1</v>
      </c>
      <c r="R487" s="16">
        <f t="array" ref="R487">IFERROR(INDEX('18-19 ELPAC Data'!L:L,MATCH(D487,'18-19 ELPAC Data'!B:B,0)),"")</f>
        <v>1</v>
      </c>
      <c r="S487" s="16" t="s">
        <v>65</v>
      </c>
      <c r="T487" s="17" t="str">
        <f t="shared" si="0"/>
        <v/>
      </c>
      <c r="U487" s="24" t="s">
        <v>66</v>
      </c>
      <c r="V487" s="19" t="str">
        <f t="shared" si="1"/>
        <v>No</v>
      </c>
      <c r="W487" s="19" t="str">
        <f t="shared" si="2"/>
        <v>No</v>
      </c>
      <c r="X487" s="20" t="str">
        <f t="shared" si="3"/>
        <v>No</v>
      </c>
      <c r="Y487" s="25">
        <f t="array" ref="Y487">IF(OR(ISBLANK(Z487),Z487="N/A"),"",INDEX('ICA 20-21 ELA'!D:D,MATCH(D487,'ICA 20-21 ELA'!A:A,0)))</f>
        <v>44088</v>
      </c>
      <c r="Z487" s="21">
        <v>2397</v>
      </c>
      <c r="AA487" s="21">
        <v>-180</v>
      </c>
      <c r="AB487" s="16" t="str">
        <f t="shared" si="4"/>
        <v>No</v>
      </c>
      <c r="AC487" s="22" t="str">
        <f t="shared" si="5"/>
        <v>No</v>
      </c>
      <c r="AD487" s="19" t="str">
        <f t="array" ref="AD487">IF(ISBLANK(AE487),"",INDEX(WPAData!F:F,MATCH(C487,WPAData!A:A,0)))</f>
        <v/>
      </c>
      <c r="AE487" s="19"/>
      <c r="AF487" s="19" t="str">
        <f t="shared" si="6"/>
        <v>No</v>
      </c>
      <c r="AG487" s="15" t="str">
        <f t="array" ref="AG487">IFERROR(INDEX(LastEngGrade!G:G,MATCH(D487,LastEngGrade!A:A,0)),"")</f>
        <v>A</v>
      </c>
      <c r="AH487" s="16" t="str">
        <f t="array" ref="AH487">IFERROR(INDEX(LastEngGrade!C:C,MATCH(D487,LastEngGrade!A:A,0)),"")</f>
        <v>English III</v>
      </c>
      <c r="AI487" s="22" t="str">
        <f t="array" ref="AI487">IFERROR(INDEX(LastEngGrade!F:F,MATCH(D487,LastEngGrade!A:A,0)),"")</f>
        <v>P1</v>
      </c>
      <c r="AJ487" s="23">
        <f t="array" ref="AJ487">IFERROR(INDEX(CurrentYearGPA!C:C,MATCH(D487,CurrentYearGPA!B:B,0)),"")</f>
        <v>3.4</v>
      </c>
      <c r="AK487" s="23" t="str">
        <f t="shared" si="7"/>
        <v>No</v>
      </c>
    </row>
    <row r="488" spans="1:37" x14ac:dyDescent="0.2">
      <c r="A488" s="1" t="s">
        <v>68</v>
      </c>
      <c r="B488" s="1" t="s">
        <v>69</v>
      </c>
      <c r="C488" s="1">
        <v>13273</v>
      </c>
      <c r="D488" s="1">
        <v>4435586460</v>
      </c>
      <c r="E488" s="1" t="s">
        <v>559</v>
      </c>
      <c r="F488" s="27">
        <v>38673</v>
      </c>
      <c r="G488" s="13">
        <v>9</v>
      </c>
      <c r="H488" s="1">
        <v>1</v>
      </c>
      <c r="I488" s="14" t="str">
        <f t="array" ref="I488">INDEX('Language Codes'!B:B,MATCH(H488,'Language Codes'!A:A,0))</f>
        <v>Spanish</v>
      </c>
      <c r="J488" s="14" t="s">
        <v>65</v>
      </c>
      <c r="K488" s="15">
        <f t="array" ref="K488">IFERROR(INDEX('18-19 ELPAC Data'!C:C,MATCH(D488,'18-19 ELPAC Data'!B:B,0)),"")</f>
        <v>1</v>
      </c>
      <c r="L488" s="16" t="str">
        <f t="shared" si="8"/>
        <v>Spring 2019</v>
      </c>
      <c r="M488" s="16">
        <f t="array" ref="M488">IFERROR(INDEX('18-19 ELPAC Data'!N:N,MATCH(D488,'18-19 ELPAC Data'!B:B,0)),"")</f>
        <v>2</v>
      </c>
      <c r="N488" s="16">
        <f t="array" ref="N488">IFERROR(INDEX('18-19 ELPAC Data'!Q:Q,MATCH(D488,'18-19 ELPAC Data'!B:B,0)),"")</f>
        <v>1</v>
      </c>
      <c r="O488" s="16">
        <f t="array" ref="O488">IFERROR(INDEX('18-19 ELPAC Data'!F:F,MATCH(D488,'18-19 ELPAC Data'!B:B,0)),"")</f>
        <v>1</v>
      </c>
      <c r="P488" s="16">
        <f t="array" ref="P488">IFERROR(INDEX('18-19 ELPAC Data'!H:H,MATCH(D488,'18-19 ELPAC Data'!B:B,0)),"")</f>
        <v>2</v>
      </c>
      <c r="Q488" s="16">
        <f t="array" ref="Q488">IFERROR(INDEX('18-19 ELPAC Data'!J:J,MATCH(D488,'18-19 ELPAC Data'!B:B,0)),"")</f>
        <v>1</v>
      </c>
      <c r="R488" s="16">
        <f t="array" ref="R488">IFERROR(INDEX('18-19 ELPAC Data'!L:L,MATCH(D488,'18-19 ELPAC Data'!B:B,0)),"")</f>
        <v>2</v>
      </c>
      <c r="S488" s="16" t="s">
        <v>65</v>
      </c>
      <c r="T488" s="17" t="str">
        <f t="shared" si="0"/>
        <v/>
      </c>
      <c r="U488" s="24" t="s">
        <v>66</v>
      </c>
      <c r="V488" s="19" t="str">
        <f t="shared" si="1"/>
        <v>No</v>
      </c>
      <c r="W488" s="19" t="str">
        <f t="shared" si="2"/>
        <v>No</v>
      </c>
      <c r="X488" s="20" t="str">
        <f t="shared" si="3"/>
        <v>No</v>
      </c>
      <c r="Y488" s="21" t="str">
        <f t="array" ref="Y488">IF(OR(ISBLANK(Z488),Z488="N/A"),"",INDEX('ICA 20-21 ELA'!D:D,MATCH(D488,'ICA 20-21 ELA'!A:A,0)))</f>
        <v/>
      </c>
      <c r="Z488" s="16"/>
      <c r="AA488" s="16"/>
      <c r="AB488" s="16" t="str">
        <f t="shared" si="4"/>
        <v>No</v>
      </c>
      <c r="AC488" s="22" t="str">
        <f t="shared" si="5"/>
        <v>No</v>
      </c>
      <c r="AD488" s="26">
        <f t="array" ref="AD488">IF(ISBLANK(AE488),"",INDEX(WPAData!F:F,MATCH(C488,WPAData!A:A,0)))</f>
        <v>44132</v>
      </c>
      <c r="AE488" s="24">
        <v>1</v>
      </c>
      <c r="AF488" s="19" t="str">
        <f t="shared" si="6"/>
        <v>No</v>
      </c>
      <c r="AG488" s="15" t="str">
        <f t="array" ref="AG488">IFERROR(INDEX(LastEngGrade!G:G,MATCH(D488,LastEngGrade!A:A,0)),"")</f>
        <v>F</v>
      </c>
      <c r="AH488" s="16" t="str">
        <f t="array" ref="AH488">IFERROR(INDEX(LastEngGrade!C:C,MATCH(D488,LastEngGrade!A:A,0)),"")</f>
        <v>English I</v>
      </c>
      <c r="AI488" s="22" t="str">
        <f t="array" ref="AI488">IFERROR(INDEX(LastEngGrade!F:F,MATCH(D488,LastEngGrade!A:A,0)),"")</f>
        <v>P1</v>
      </c>
      <c r="AJ488" s="23">
        <f t="array" ref="AJ488">IFERROR(INDEX(CurrentYearGPA!C:C,MATCH(D488,CurrentYearGPA!B:B,0)),"")</f>
        <v>0.25</v>
      </c>
      <c r="AK488" s="23" t="str">
        <f t="shared" si="7"/>
        <v>No</v>
      </c>
    </row>
    <row r="489" spans="1:37" x14ac:dyDescent="0.2">
      <c r="A489" s="1" t="s">
        <v>68</v>
      </c>
      <c r="B489" s="1" t="s">
        <v>69</v>
      </c>
      <c r="C489" s="1">
        <v>14320</v>
      </c>
      <c r="D489" s="1">
        <v>5631732707</v>
      </c>
      <c r="E489" s="1" t="s">
        <v>560</v>
      </c>
      <c r="F489" s="12">
        <v>38575</v>
      </c>
      <c r="G489" s="13">
        <v>9</v>
      </c>
      <c r="H489" s="1">
        <v>1</v>
      </c>
      <c r="I489" s="14" t="str">
        <f t="array" ref="I489">INDEX('Language Codes'!B:B,MATCH(H489,'Language Codes'!A:A,0))</f>
        <v>Spanish</v>
      </c>
      <c r="J489" s="14" t="s">
        <v>65</v>
      </c>
      <c r="K489" s="15" t="str">
        <f t="array" ref="K489">IFERROR(INDEX('18-19 ELPAC Data'!C:C,MATCH(D489,'18-19 ELPAC Data'!B:B,0)),"")</f>
        <v/>
      </c>
      <c r="L489" s="16" t="str">
        <f t="shared" si="8"/>
        <v/>
      </c>
      <c r="M489" s="16">
        <f t="array" ref="M489">IFERROR(INDEX('18-19 ELPAC Data'!N:N,MATCH(D489,'18-19 ELPAC Data'!B:B,0)),"")</f>
        <v>0</v>
      </c>
      <c r="N489" s="16">
        <f t="array" ref="N489">IFERROR(INDEX('18-19 ELPAC Data'!Q:Q,MATCH(D489,'18-19 ELPAC Data'!B:B,0)),"")</f>
        <v>0</v>
      </c>
      <c r="O489" s="16" t="str">
        <f t="array" ref="O489">IFERROR(INDEX('18-19 ELPAC Data'!F:F,MATCH(D489,'18-19 ELPAC Data'!B:B,0)),"")</f>
        <v/>
      </c>
      <c r="P489" s="16" t="str">
        <f t="array" ref="P489">IFERROR(INDEX('18-19 ELPAC Data'!H:H,MATCH(D489,'18-19 ELPAC Data'!B:B,0)),"")</f>
        <v/>
      </c>
      <c r="Q489" s="16" t="str">
        <f t="array" ref="Q489">IFERROR(INDEX('18-19 ELPAC Data'!J:J,MATCH(D489,'18-19 ELPAC Data'!B:B,0)),"")</f>
        <v/>
      </c>
      <c r="R489" s="16" t="str">
        <f t="array" ref="R489">IFERROR(INDEX('18-19 ELPAC Data'!L:L,MATCH(D489,'18-19 ELPAC Data'!B:B,0)),"")</f>
        <v/>
      </c>
      <c r="S489" s="16" t="s">
        <v>65</v>
      </c>
      <c r="T489" s="17" t="str">
        <f t="shared" si="0"/>
        <v/>
      </c>
      <c r="U489" s="24" t="s">
        <v>66</v>
      </c>
      <c r="V489" s="19" t="str">
        <f t="shared" si="1"/>
        <v>No</v>
      </c>
      <c r="W489" s="19" t="str">
        <f t="shared" si="2"/>
        <v>No</v>
      </c>
      <c r="X489" s="20" t="str">
        <f t="shared" si="3"/>
        <v>No</v>
      </c>
      <c r="Y489" s="21" t="str">
        <f t="array" ref="Y489">IF(OR(ISBLANK(Z489),Z489="N/A"),"",INDEX('ICA 20-21 ELA'!D:D,MATCH(D489,'ICA 20-21 ELA'!A:A,0)))</f>
        <v/>
      </c>
      <c r="Z489" s="16"/>
      <c r="AA489" s="16"/>
      <c r="AB489" s="16" t="str">
        <f t="shared" si="4"/>
        <v>No</v>
      </c>
      <c r="AC489" s="22" t="str">
        <f t="shared" si="5"/>
        <v>No</v>
      </c>
      <c r="AD489" s="26">
        <f t="array" ref="AD489">IF(ISBLANK(AE489),"",INDEX(WPAData!F:F,MATCH(C489,WPAData!A:A,0)))</f>
        <v>44132</v>
      </c>
      <c r="AE489" s="24">
        <v>1</v>
      </c>
      <c r="AF489" s="19" t="str">
        <f t="shared" si="6"/>
        <v>No</v>
      </c>
      <c r="AG489" s="15" t="str">
        <f t="array" ref="AG489">IFERROR(INDEX(LastEngGrade!G:G,MATCH(D489,LastEngGrade!A:A,0)),"")</f>
        <v>B+</v>
      </c>
      <c r="AH489" s="16" t="str">
        <f t="array" ref="AH489">IFERROR(INDEX(LastEngGrade!C:C,MATCH(D489,LastEngGrade!A:A,0)),"")</f>
        <v>English I</v>
      </c>
      <c r="AI489" s="22" t="str">
        <f t="array" ref="AI489">IFERROR(INDEX(LastEngGrade!F:F,MATCH(D489,LastEngGrade!A:A,0)),"")</f>
        <v>P1</v>
      </c>
      <c r="AJ489" s="23">
        <f t="array" ref="AJ489">IFERROR(INDEX(CurrentYearGPA!C:C,MATCH(D489,CurrentYearGPA!B:B,0)),"")</f>
        <v>2.5</v>
      </c>
      <c r="AK489" s="23" t="str">
        <f t="shared" si="7"/>
        <v>No</v>
      </c>
    </row>
    <row r="490" spans="1:37" x14ac:dyDescent="0.2">
      <c r="A490" s="1" t="s">
        <v>62</v>
      </c>
      <c r="B490" s="1" t="s">
        <v>63</v>
      </c>
      <c r="C490" s="1">
        <v>13009</v>
      </c>
      <c r="D490" s="1">
        <v>5470412117</v>
      </c>
      <c r="E490" s="1" t="s">
        <v>561</v>
      </c>
      <c r="F490" s="12">
        <v>39290</v>
      </c>
      <c r="G490" s="13">
        <v>7</v>
      </c>
      <c r="H490" s="1">
        <v>1</v>
      </c>
      <c r="I490" s="14" t="str">
        <f t="array" ref="I490">INDEX('Language Codes'!B:B,MATCH(H490,'Language Codes'!A:A,0))</f>
        <v>Spanish</v>
      </c>
      <c r="J490" s="14" t="s">
        <v>65</v>
      </c>
      <c r="K490" s="15">
        <f t="array" ref="K490">IFERROR(INDEX('18-19 ELPAC Data'!C:C,MATCH(D490,'18-19 ELPAC Data'!B:B,0)),"")</f>
        <v>2</v>
      </c>
      <c r="L490" s="16" t="str">
        <f t="shared" si="8"/>
        <v>Spring 2019</v>
      </c>
      <c r="M490" s="16">
        <f t="array" ref="M490">IFERROR(INDEX('18-19 ELPAC Data'!N:N,MATCH(D490,'18-19 ELPAC Data'!B:B,0)),"")</f>
        <v>2</v>
      </c>
      <c r="N490" s="16">
        <f t="array" ref="N490">IFERROR(INDEX('18-19 ELPAC Data'!Q:Q,MATCH(D490,'18-19 ELPAC Data'!B:B,0)),"")</f>
        <v>2</v>
      </c>
      <c r="O490" s="16">
        <f t="array" ref="O490">IFERROR(INDEX('18-19 ELPAC Data'!F:F,MATCH(D490,'18-19 ELPAC Data'!B:B,0)),"")</f>
        <v>1</v>
      </c>
      <c r="P490" s="16">
        <f t="array" ref="P490">IFERROR(INDEX('18-19 ELPAC Data'!H:H,MATCH(D490,'18-19 ELPAC Data'!B:B,0)),"")</f>
        <v>2</v>
      </c>
      <c r="Q490" s="16">
        <f t="array" ref="Q490">IFERROR(INDEX('18-19 ELPAC Data'!J:J,MATCH(D490,'18-19 ELPAC Data'!B:B,0)),"")</f>
        <v>2</v>
      </c>
      <c r="R490" s="16">
        <f t="array" ref="R490">IFERROR(INDEX('18-19 ELPAC Data'!L:L,MATCH(D490,'18-19 ELPAC Data'!B:B,0)),"")</f>
        <v>1</v>
      </c>
      <c r="S490" s="16" t="s">
        <v>65</v>
      </c>
      <c r="T490" s="17" t="str">
        <f t="shared" si="0"/>
        <v/>
      </c>
      <c r="U490" s="18"/>
      <c r="V490" s="19" t="str">
        <f t="shared" si="1"/>
        <v>No</v>
      </c>
      <c r="W490" s="19" t="str">
        <f t="shared" si="2"/>
        <v>No</v>
      </c>
      <c r="X490" s="20" t="str">
        <f t="shared" si="3"/>
        <v>No</v>
      </c>
      <c r="Y490" s="21" t="str">
        <f t="array" ref="Y490">IF(OR(ISBLANK(Z490),Z490="N/A"),"",INDEX('ICA 20-21 ELA'!D:D,MATCH(D490,'ICA 20-21 ELA'!A:A,0)))</f>
        <v/>
      </c>
      <c r="Z490" s="21" t="s">
        <v>66</v>
      </c>
      <c r="AA490" s="21" t="s">
        <v>66</v>
      </c>
      <c r="AB490" s="16" t="str">
        <f t="shared" si="4"/>
        <v>No</v>
      </c>
      <c r="AC490" s="22" t="str">
        <f t="shared" si="5"/>
        <v>No</v>
      </c>
      <c r="AD490" s="19" t="str">
        <f t="array" ref="AD490">IF(ISBLANK(AE490),"",INDEX(WPAData!F:F,MATCH(C490,WPAData!A:A,0)))</f>
        <v/>
      </c>
      <c r="AE490" s="19"/>
      <c r="AF490" s="19" t="str">
        <f t="shared" si="6"/>
        <v>No</v>
      </c>
      <c r="AG490" s="15" t="str">
        <f t="array" ref="AG490">IFERROR(INDEX(LastEngGrade!G:G,MATCH(D490,LastEngGrade!A:A,0)),"")</f>
        <v>F</v>
      </c>
      <c r="AH490" s="16" t="str">
        <f t="array" ref="AH490">IFERROR(INDEX(LastEngGrade!C:C,MATCH(D490,LastEngGrade!A:A,0)),"")</f>
        <v>Humanities 7</v>
      </c>
      <c r="AI490" s="22" t="str">
        <f t="array" ref="AI490">IFERROR(INDEX(LastEngGrade!F:F,MATCH(D490,LastEngGrade!A:A,0)),"")</f>
        <v>Q1</v>
      </c>
      <c r="AJ490" s="23">
        <f t="array" ref="AJ490">IFERROR(INDEX(CurrentYearGPA!C:C,MATCH(D490,CurrentYearGPA!B:B,0)),"")</f>
        <v>0.67</v>
      </c>
      <c r="AK490" s="23" t="str">
        <f t="shared" si="7"/>
        <v>No</v>
      </c>
    </row>
    <row r="491" spans="1:37" x14ac:dyDescent="0.2">
      <c r="A491" s="1" t="s">
        <v>71</v>
      </c>
      <c r="B491" s="1" t="s">
        <v>72</v>
      </c>
      <c r="C491" s="1">
        <v>93000009</v>
      </c>
      <c r="D491" s="1">
        <v>8179440028</v>
      </c>
      <c r="E491" s="1" t="s">
        <v>562</v>
      </c>
      <c r="F491" s="12">
        <v>37867</v>
      </c>
      <c r="G491" s="13">
        <v>12</v>
      </c>
      <c r="H491" s="1">
        <v>1</v>
      </c>
      <c r="I491" s="14" t="str">
        <f t="array" ref="I491">INDEX('Language Codes'!B:B,MATCH(H491,'Language Codes'!A:A,0))</f>
        <v>Spanish</v>
      </c>
      <c r="J491" s="14" t="s">
        <v>65</v>
      </c>
      <c r="K491" s="15">
        <f t="array" ref="K491">IFERROR(INDEX('18-19 ELPAC Data'!C:C,MATCH(D491,'18-19 ELPAC Data'!B:B,0)),"")</f>
        <v>2</v>
      </c>
      <c r="L491" s="16" t="str">
        <f t="shared" si="8"/>
        <v>Spring 2019</v>
      </c>
      <c r="M491" s="16">
        <f t="array" ref="M491">IFERROR(INDEX('18-19 ELPAC Data'!N:N,MATCH(D491,'18-19 ELPAC Data'!B:B,0)),"")</f>
        <v>3</v>
      </c>
      <c r="N491" s="16">
        <f t="array" ref="N491">IFERROR(INDEX('18-19 ELPAC Data'!Q:Q,MATCH(D491,'18-19 ELPAC Data'!B:B,0)),"")</f>
        <v>1</v>
      </c>
      <c r="O491" s="16">
        <f t="array" ref="O491">IFERROR(INDEX('18-19 ELPAC Data'!F:F,MATCH(D491,'18-19 ELPAC Data'!B:B,0)),"")</f>
        <v>2</v>
      </c>
      <c r="P491" s="16">
        <f t="array" ref="P491">IFERROR(INDEX('18-19 ELPAC Data'!H:H,MATCH(D491,'18-19 ELPAC Data'!B:B,0)),"")</f>
        <v>3</v>
      </c>
      <c r="Q491" s="16">
        <f t="array" ref="Q491">IFERROR(INDEX('18-19 ELPAC Data'!J:J,MATCH(D491,'18-19 ELPAC Data'!B:B,0)),"")</f>
        <v>1</v>
      </c>
      <c r="R491" s="16">
        <f t="array" ref="R491">IFERROR(INDEX('18-19 ELPAC Data'!L:L,MATCH(D491,'18-19 ELPAC Data'!B:B,0)),"")</f>
        <v>2</v>
      </c>
      <c r="S491" s="16" t="s">
        <v>65</v>
      </c>
      <c r="T491" s="17" t="str">
        <f t="shared" si="0"/>
        <v/>
      </c>
      <c r="U491" s="24" t="s">
        <v>66</v>
      </c>
      <c r="V491" s="19" t="str">
        <f t="shared" si="1"/>
        <v>No</v>
      </c>
      <c r="W491" s="19" t="str">
        <f t="shared" si="2"/>
        <v>No</v>
      </c>
      <c r="X491" s="20" t="str">
        <f t="shared" si="3"/>
        <v>No</v>
      </c>
      <c r="Y491" s="25">
        <f t="array" ref="Y491">IF(OR(ISBLANK(Z491),Z491="N/A"),"",INDEX('ICA 20-21 ELA'!D:D,MATCH(D491,'ICA 20-21 ELA'!A:A,0)))</f>
        <v>44084</v>
      </c>
      <c r="Z491" s="21">
        <v>2511</v>
      </c>
      <c r="AA491" s="21">
        <v>-72</v>
      </c>
      <c r="AB491" s="16" t="str">
        <f t="shared" si="4"/>
        <v>No</v>
      </c>
      <c r="AC491" s="22" t="str">
        <f t="shared" si="5"/>
        <v>No</v>
      </c>
      <c r="AD491" s="19" t="str">
        <f t="array" ref="AD491">IF(ISBLANK(AE491),"",INDEX(WPAData!F:F,MATCH(C491,WPAData!A:A,0)))</f>
        <v/>
      </c>
      <c r="AE491" s="19"/>
      <c r="AF491" s="19" t="str">
        <f t="shared" si="6"/>
        <v>No</v>
      </c>
      <c r="AG491" s="15" t="str">
        <f t="array" ref="AG491">IFERROR(INDEX(LastEngGrade!G:G,MATCH(D491,LastEngGrade!A:A,0)),"")</f>
        <v>C</v>
      </c>
      <c r="AH491" s="16" t="str">
        <f t="array" ref="AH491">IFERROR(INDEX(LastEngGrade!C:C,MATCH(D491,LastEngGrade!A:A,0)),"")</f>
        <v>AP English Language</v>
      </c>
      <c r="AI491" s="22" t="str">
        <f t="array" ref="AI491">IFERROR(INDEX(LastEngGrade!F:F,MATCH(D491,LastEngGrade!A:A,0)),"")</f>
        <v>Q1</v>
      </c>
      <c r="AJ491" s="23">
        <f t="array" ref="AJ491">IFERROR(INDEX(CurrentYearGPA!C:C,MATCH(D491,CurrentYearGPA!B:B,0)),"")</f>
        <v>2.9</v>
      </c>
      <c r="AK491" s="23" t="str">
        <f t="shared" si="7"/>
        <v>No</v>
      </c>
    </row>
    <row r="492" spans="1:37" x14ac:dyDescent="0.2">
      <c r="A492" s="1" t="s">
        <v>68</v>
      </c>
      <c r="B492" s="1" t="s">
        <v>69</v>
      </c>
      <c r="C492" s="1">
        <v>14297</v>
      </c>
      <c r="D492" s="1">
        <v>5460324118</v>
      </c>
      <c r="E492" s="1" t="s">
        <v>563</v>
      </c>
      <c r="F492" s="12">
        <v>38749</v>
      </c>
      <c r="G492" s="13">
        <v>9</v>
      </c>
      <c r="H492" s="1">
        <v>1</v>
      </c>
      <c r="I492" s="14" t="str">
        <f t="array" ref="I492">INDEX('Language Codes'!B:B,MATCH(H492,'Language Codes'!A:A,0))</f>
        <v>Spanish</v>
      </c>
      <c r="J492" s="14" t="s">
        <v>78</v>
      </c>
      <c r="K492" s="15" t="str">
        <f t="array" ref="K492">IFERROR(INDEX('18-19 ELPAC Data'!C:C,MATCH(D492,'18-19 ELPAC Data'!B:B,0)),"")</f>
        <v/>
      </c>
      <c r="L492" s="16" t="str">
        <f t="shared" si="8"/>
        <v/>
      </c>
      <c r="M492" s="16">
        <f t="array" ref="M492">IFERROR(INDEX('18-19 ELPAC Data'!N:N,MATCH(D492,'18-19 ELPAC Data'!B:B,0)),"")</f>
        <v>0</v>
      </c>
      <c r="N492" s="16">
        <f t="array" ref="N492">IFERROR(INDEX('18-19 ELPAC Data'!Q:Q,MATCH(D492,'18-19 ELPAC Data'!B:B,0)),"")</f>
        <v>0</v>
      </c>
      <c r="O492" s="16" t="str">
        <f t="array" ref="O492">IFERROR(INDEX('18-19 ELPAC Data'!F:F,MATCH(D492,'18-19 ELPAC Data'!B:B,0)),"")</f>
        <v/>
      </c>
      <c r="P492" s="16" t="str">
        <f t="array" ref="P492">IFERROR(INDEX('18-19 ELPAC Data'!H:H,MATCH(D492,'18-19 ELPAC Data'!B:B,0)),"")</f>
        <v/>
      </c>
      <c r="Q492" s="16" t="str">
        <f t="array" ref="Q492">IFERROR(INDEX('18-19 ELPAC Data'!J:J,MATCH(D492,'18-19 ELPAC Data'!B:B,0)),"")</f>
        <v/>
      </c>
      <c r="R492" s="16" t="str">
        <f t="array" ref="R492">IFERROR(INDEX('18-19 ELPAC Data'!L:L,MATCH(D492,'18-19 ELPAC Data'!B:B,0)),"")</f>
        <v/>
      </c>
      <c r="S492" s="16" t="s">
        <v>65</v>
      </c>
      <c r="T492" s="17" t="str">
        <f t="shared" si="0"/>
        <v/>
      </c>
      <c r="U492" s="24" t="s">
        <v>66</v>
      </c>
      <c r="V492" s="19" t="str">
        <f t="shared" si="1"/>
        <v>No</v>
      </c>
      <c r="W492" s="19" t="str">
        <f t="shared" si="2"/>
        <v>No</v>
      </c>
      <c r="X492" s="20" t="str">
        <f t="shared" si="3"/>
        <v>No</v>
      </c>
      <c r="Y492" s="21" t="str">
        <f t="array" ref="Y492">IF(OR(ISBLANK(Z492),Z492="N/A"),"",INDEX('ICA 20-21 ELA'!D:D,MATCH(D492,'ICA 20-21 ELA'!A:A,0)))</f>
        <v/>
      </c>
      <c r="Z492" s="16"/>
      <c r="AA492" s="16"/>
      <c r="AB492" s="16" t="str">
        <f t="shared" si="4"/>
        <v>No</v>
      </c>
      <c r="AC492" s="22" t="str">
        <f t="shared" si="5"/>
        <v>No</v>
      </c>
      <c r="AD492" s="26">
        <f t="array" ref="AD492">IF(ISBLANK(AE492),"",INDEX(WPAData!F:F,MATCH(C492,WPAData!A:A,0)))</f>
        <v>44120</v>
      </c>
      <c r="AE492" s="24">
        <v>2</v>
      </c>
      <c r="AF492" s="19" t="str">
        <f t="shared" si="6"/>
        <v>No</v>
      </c>
      <c r="AG492" s="15" t="str">
        <f t="array" ref="AG492">IFERROR(INDEX(LastEngGrade!G:G,MATCH(D492,LastEngGrade!A:A,0)),"")</f>
        <v>B+</v>
      </c>
      <c r="AH492" s="16" t="str">
        <f t="array" ref="AH492">IFERROR(INDEX(LastEngGrade!C:C,MATCH(D492,LastEngGrade!A:A,0)),"")</f>
        <v>English I</v>
      </c>
      <c r="AI492" s="22" t="str">
        <f t="array" ref="AI492">IFERROR(INDEX(LastEngGrade!F:F,MATCH(D492,LastEngGrade!A:A,0)),"")</f>
        <v>P1</v>
      </c>
      <c r="AJ492" s="23">
        <f t="array" ref="AJ492">IFERROR(INDEX(CurrentYearGPA!C:C,MATCH(D492,CurrentYearGPA!B:B,0)),"")</f>
        <v>2.75</v>
      </c>
      <c r="AK492" s="23" t="str">
        <f t="shared" si="7"/>
        <v>No</v>
      </c>
    </row>
    <row r="493" spans="1:37" x14ac:dyDescent="0.2">
      <c r="A493" s="1" t="s">
        <v>68</v>
      </c>
      <c r="B493" s="1" t="s">
        <v>69</v>
      </c>
      <c r="C493" s="1">
        <v>11891</v>
      </c>
      <c r="D493" s="1">
        <v>3192839627</v>
      </c>
      <c r="E493" s="1" t="s">
        <v>564</v>
      </c>
      <c r="F493" s="27">
        <v>38321</v>
      </c>
      <c r="G493" s="13">
        <v>11</v>
      </c>
      <c r="H493" s="1">
        <v>1</v>
      </c>
      <c r="I493" s="14" t="str">
        <f t="array" ref="I493">INDEX('Language Codes'!B:B,MATCH(H493,'Language Codes'!A:A,0))</f>
        <v>Spanish</v>
      </c>
      <c r="J493" s="14" t="s">
        <v>78</v>
      </c>
      <c r="K493" s="15">
        <f t="array" ref="K493">IFERROR(INDEX('18-19 ELPAC Data'!C:C,MATCH(D493,'18-19 ELPAC Data'!B:B,0)),"")</f>
        <v>2</v>
      </c>
      <c r="L493" s="16" t="str">
        <f t="shared" si="8"/>
        <v>Spring 2019</v>
      </c>
      <c r="M493" s="16">
        <f t="array" ref="M493">IFERROR(INDEX('18-19 ELPAC Data'!N:N,MATCH(D493,'18-19 ELPAC Data'!B:B,0)),"")</f>
        <v>3</v>
      </c>
      <c r="N493" s="16">
        <f t="array" ref="N493">IFERROR(INDEX('18-19 ELPAC Data'!Q:Q,MATCH(D493,'18-19 ELPAC Data'!B:B,0)),"")</f>
        <v>2</v>
      </c>
      <c r="O493" s="16">
        <f t="array" ref="O493">IFERROR(INDEX('18-19 ELPAC Data'!F:F,MATCH(D493,'18-19 ELPAC Data'!B:B,0)),"")</f>
        <v>1</v>
      </c>
      <c r="P493" s="16">
        <f t="array" ref="P493">IFERROR(INDEX('18-19 ELPAC Data'!H:H,MATCH(D493,'18-19 ELPAC Data'!B:B,0)),"")</f>
        <v>3</v>
      </c>
      <c r="Q493" s="16">
        <f t="array" ref="Q493">IFERROR(INDEX('18-19 ELPAC Data'!J:J,MATCH(D493,'18-19 ELPAC Data'!B:B,0)),"")</f>
        <v>1</v>
      </c>
      <c r="R493" s="16">
        <f t="array" ref="R493">IFERROR(INDEX('18-19 ELPAC Data'!L:L,MATCH(D493,'18-19 ELPAC Data'!B:B,0)),"")</f>
        <v>2</v>
      </c>
      <c r="S493" s="16" t="s">
        <v>65</v>
      </c>
      <c r="T493" s="17" t="str">
        <f t="shared" si="0"/>
        <v/>
      </c>
      <c r="U493" s="24" t="s">
        <v>66</v>
      </c>
      <c r="V493" s="19" t="str">
        <f t="shared" si="1"/>
        <v>No</v>
      </c>
      <c r="W493" s="19" t="str">
        <f t="shared" si="2"/>
        <v>No</v>
      </c>
      <c r="X493" s="20" t="str">
        <f t="shared" si="3"/>
        <v>No</v>
      </c>
      <c r="Y493" s="21" t="str">
        <f t="array" ref="Y493">IF(OR(ISBLANK(Z493),Z493="N/A"),"",INDEX('ICA 20-21 ELA'!D:D,MATCH(D493,'ICA 20-21 ELA'!A:A,0)))</f>
        <v/>
      </c>
      <c r="Z493" s="16"/>
      <c r="AA493" s="16"/>
      <c r="AB493" s="16" t="str">
        <f t="shared" si="4"/>
        <v>No</v>
      </c>
      <c r="AC493" s="22" t="str">
        <f t="shared" si="5"/>
        <v>No</v>
      </c>
      <c r="AD493" s="19" t="str">
        <f t="array" ref="AD493">IF(ISBLANK(AE493),"",INDEX(WPAData!F:F,MATCH(C493,WPAData!A:A,0)))</f>
        <v/>
      </c>
      <c r="AE493" s="19"/>
      <c r="AF493" s="19" t="str">
        <f t="shared" si="6"/>
        <v>No</v>
      </c>
      <c r="AG493" s="15" t="str">
        <f t="array" ref="AG493">IFERROR(INDEX(LastEngGrade!G:G,MATCH(D493,LastEngGrade!A:A,0)),"")</f>
        <v>F+</v>
      </c>
      <c r="AH493" s="16" t="str">
        <f t="array" ref="AH493">IFERROR(INDEX(LastEngGrade!C:C,MATCH(D493,LastEngGrade!A:A,0)),"")</f>
        <v>English III</v>
      </c>
      <c r="AI493" s="22" t="str">
        <f t="array" ref="AI493">IFERROR(INDEX(LastEngGrade!F:F,MATCH(D493,LastEngGrade!A:A,0)),"")</f>
        <v>P1</v>
      </c>
      <c r="AJ493" s="23">
        <f t="array" ref="AJ493">IFERROR(INDEX(CurrentYearGPA!C:C,MATCH(D493,CurrentYearGPA!B:B,0)),"")</f>
        <v>1.4</v>
      </c>
      <c r="AK493" s="23" t="str">
        <f t="shared" si="7"/>
        <v>No</v>
      </c>
    </row>
    <row r="494" spans="1:37" x14ac:dyDescent="0.2">
      <c r="A494" s="1" t="s">
        <v>62</v>
      </c>
      <c r="B494" s="1" t="s">
        <v>63</v>
      </c>
      <c r="C494" s="1">
        <v>92242</v>
      </c>
      <c r="D494" s="1">
        <v>9311931011</v>
      </c>
      <c r="E494" s="1" t="s">
        <v>565</v>
      </c>
      <c r="F494" s="12">
        <v>39201</v>
      </c>
      <c r="G494" s="13">
        <v>8</v>
      </c>
      <c r="H494" s="1">
        <v>1</v>
      </c>
      <c r="I494" s="14" t="str">
        <f t="array" ref="I494">INDEX('Language Codes'!B:B,MATCH(H494,'Language Codes'!A:A,0))</f>
        <v>Spanish</v>
      </c>
      <c r="J494" s="14" t="s">
        <v>65</v>
      </c>
      <c r="K494" s="15">
        <f t="array" ref="K494">IFERROR(INDEX('18-19 ELPAC Data'!C:C,MATCH(D494,'18-19 ELPAC Data'!B:B,0)),"")</f>
        <v>4</v>
      </c>
      <c r="L494" s="16" t="str">
        <f t="shared" si="8"/>
        <v>Spring 2019</v>
      </c>
      <c r="M494" s="16">
        <f t="array" ref="M494">IFERROR(INDEX('18-19 ELPAC Data'!N:N,MATCH(D494,'18-19 ELPAC Data'!B:B,0)),"")</f>
        <v>4</v>
      </c>
      <c r="N494" s="16">
        <f t="array" ref="N494">IFERROR(INDEX('18-19 ELPAC Data'!Q:Q,MATCH(D494,'18-19 ELPAC Data'!B:B,0)),"")</f>
        <v>4</v>
      </c>
      <c r="O494" s="16">
        <f t="array" ref="O494">IFERROR(INDEX('18-19 ELPAC Data'!F:F,MATCH(D494,'18-19 ELPAC Data'!B:B,0)),"")</f>
        <v>2</v>
      </c>
      <c r="P494" s="16">
        <f t="array" ref="P494">IFERROR(INDEX('18-19 ELPAC Data'!H:H,MATCH(D494,'18-19 ELPAC Data'!B:B,0)),"")</f>
        <v>3</v>
      </c>
      <c r="Q494" s="16">
        <f t="array" ref="Q494">IFERROR(INDEX('18-19 ELPAC Data'!J:J,MATCH(D494,'18-19 ELPAC Data'!B:B,0)),"")</f>
        <v>3</v>
      </c>
      <c r="R494" s="16">
        <f t="array" ref="R494">IFERROR(INDEX('18-19 ELPAC Data'!L:L,MATCH(D494,'18-19 ELPAC Data'!B:B,0)),"")</f>
        <v>3</v>
      </c>
      <c r="S494" s="16" t="s">
        <v>65</v>
      </c>
      <c r="T494" s="17" t="str">
        <f t="shared" si="0"/>
        <v>Fall 20-21</v>
      </c>
      <c r="U494" s="24">
        <v>223</v>
      </c>
      <c r="V494" s="19" t="str">
        <f t="shared" si="1"/>
        <v>Yes</v>
      </c>
      <c r="W494" s="19" t="str">
        <f t="shared" si="2"/>
        <v>Yes</v>
      </c>
      <c r="X494" s="20" t="str">
        <f t="shared" si="3"/>
        <v>No</v>
      </c>
      <c r="Y494" s="21" t="str">
        <f t="array" ref="Y494">IF(OR(ISBLANK(Z494),Z494="N/A"),"",INDEX('ICA 20-21 ELA'!D:D,MATCH(D494,'ICA 20-21 ELA'!A:A,0)))</f>
        <v/>
      </c>
      <c r="Z494" s="21" t="s">
        <v>66</v>
      </c>
      <c r="AA494" s="21" t="s">
        <v>66</v>
      </c>
      <c r="AB494" s="16" t="str">
        <f t="shared" si="4"/>
        <v>No</v>
      </c>
      <c r="AC494" s="22" t="str">
        <f t="shared" si="5"/>
        <v>No</v>
      </c>
      <c r="AD494" s="19" t="str">
        <f t="array" ref="AD494">IF(ISBLANK(AE494),"",INDEX(WPAData!F:F,MATCH(C494,WPAData!A:A,0)))</f>
        <v/>
      </c>
      <c r="AE494" s="19"/>
      <c r="AF494" s="19" t="str">
        <f t="shared" si="6"/>
        <v>No</v>
      </c>
      <c r="AG494" s="15" t="str">
        <f t="array" ref="AG494">IFERROR(INDEX(LastEngGrade!G:G,MATCH(D494,LastEngGrade!A:A,0)),"")</f>
        <v>A-</v>
      </c>
      <c r="AH494" s="16" t="str">
        <f t="array" ref="AH494">IFERROR(INDEX(LastEngGrade!C:C,MATCH(D494,LastEngGrade!A:A,0)),"")</f>
        <v>Humanities 8</v>
      </c>
      <c r="AI494" s="22" t="str">
        <f t="array" ref="AI494">IFERROR(INDEX(LastEngGrade!F:F,MATCH(D494,LastEngGrade!A:A,0)),"")</f>
        <v>Q1</v>
      </c>
      <c r="AJ494" s="23">
        <f t="array" ref="AJ494">IFERROR(INDEX(CurrentYearGPA!C:C,MATCH(D494,CurrentYearGPA!B:B,0)),"")</f>
        <v>4</v>
      </c>
      <c r="AK494" s="23" t="str">
        <f t="shared" si="7"/>
        <v>Yes</v>
      </c>
    </row>
    <row r="495" spans="1:37" x14ac:dyDescent="0.2">
      <c r="A495" s="1" t="s">
        <v>62</v>
      </c>
      <c r="B495" s="1" t="s">
        <v>63</v>
      </c>
      <c r="C495" s="1">
        <v>14039</v>
      </c>
      <c r="D495" s="1">
        <v>7714457752</v>
      </c>
      <c r="E495" s="1" t="s">
        <v>566</v>
      </c>
      <c r="F495" s="12">
        <v>39212</v>
      </c>
      <c r="G495" s="13">
        <v>8</v>
      </c>
      <c r="H495" s="1">
        <v>1</v>
      </c>
      <c r="I495" s="14" t="str">
        <f t="array" ref="I495">INDEX('Language Codes'!B:B,MATCH(H495,'Language Codes'!A:A,0))</f>
        <v>Spanish</v>
      </c>
      <c r="J495" s="14" t="s">
        <v>78</v>
      </c>
      <c r="K495" s="15">
        <f t="array" ref="K495">IFERROR(INDEX('18-19 ELPAC Data'!C:C,MATCH(D495,'18-19 ELPAC Data'!B:B,0)),"")</f>
        <v>1</v>
      </c>
      <c r="L495" s="16" t="str">
        <f t="shared" si="8"/>
        <v>Spring 2019</v>
      </c>
      <c r="M495" s="16">
        <f t="array" ref="M495">IFERROR(INDEX('18-19 ELPAC Data'!N:N,MATCH(D495,'18-19 ELPAC Data'!B:B,0)),"")</f>
        <v>1</v>
      </c>
      <c r="N495" s="16">
        <f t="array" ref="N495">IFERROR(INDEX('18-19 ELPAC Data'!Q:Q,MATCH(D495,'18-19 ELPAC Data'!B:B,0)),"")</f>
        <v>1</v>
      </c>
      <c r="O495" s="16">
        <f t="array" ref="O495">IFERROR(INDEX('18-19 ELPAC Data'!F:F,MATCH(D495,'18-19 ELPAC Data'!B:B,0)),"")</f>
        <v>1</v>
      </c>
      <c r="P495" s="16">
        <f t="array" ref="P495">IFERROR(INDEX('18-19 ELPAC Data'!H:H,MATCH(D495,'18-19 ELPAC Data'!B:B,0)),"")</f>
        <v>1</v>
      </c>
      <c r="Q495" s="16">
        <f t="array" ref="Q495">IFERROR(INDEX('18-19 ELPAC Data'!J:J,MATCH(D495,'18-19 ELPAC Data'!B:B,0)),"")</f>
        <v>1</v>
      </c>
      <c r="R495" s="16">
        <f t="array" ref="R495">IFERROR(INDEX('18-19 ELPAC Data'!L:L,MATCH(D495,'18-19 ELPAC Data'!B:B,0)),"")</f>
        <v>1</v>
      </c>
      <c r="S495" s="16" t="s">
        <v>65</v>
      </c>
      <c r="T495" s="17" t="str">
        <f t="shared" si="0"/>
        <v/>
      </c>
      <c r="U495" s="18"/>
      <c r="V495" s="19" t="str">
        <f t="shared" si="1"/>
        <v>No</v>
      </c>
      <c r="W495" s="19" t="str">
        <f t="shared" si="2"/>
        <v>No</v>
      </c>
      <c r="X495" s="20" t="str">
        <f t="shared" si="3"/>
        <v>No</v>
      </c>
      <c r="Y495" s="21" t="str">
        <f t="array" ref="Y495">IF(OR(ISBLANK(Z495),Z495="N/A"),"",INDEX('ICA 20-21 ELA'!D:D,MATCH(D495,'ICA 20-21 ELA'!A:A,0)))</f>
        <v/>
      </c>
      <c r="Z495" s="21" t="s">
        <v>66</v>
      </c>
      <c r="AA495" s="21" t="s">
        <v>66</v>
      </c>
      <c r="AB495" s="16" t="str">
        <f t="shared" si="4"/>
        <v>No</v>
      </c>
      <c r="AC495" s="22" t="str">
        <f t="shared" si="5"/>
        <v>No</v>
      </c>
      <c r="AD495" s="19" t="str">
        <f t="array" ref="AD495">IF(ISBLANK(AE495),"",INDEX(WPAData!F:F,MATCH(C495,WPAData!A:A,0)))</f>
        <v/>
      </c>
      <c r="AE495" s="19"/>
      <c r="AF495" s="19" t="str">
        <f t="shared" si="6"/>
        <v>No</v>
      </c>
      <c r="AG495" s="15" t="str">
        <f t="array" ref="AG495">IFERROR(INDEX(LastEngGrade!G:G,MATCH(D495,LastEngGrade!A:A,0)),"")</f>
        <v>F+</v>
      </c>
      <c r="AH495" s="16" t="str">
        <f t="array" ref="AH495">IFERROR(INDEX(LastEngGrade!C:C,MATCH(D495,LastEngGrade!A:A,0)),"")</f>
        <v>Humanities 8</v>
      </c>
      <c r="AI495" s="22" t="str">
        <f t="array" ref="AI495">IFERROR(INDEX(LastEngGrade!F:F,MATCH(D495,LastEngGrade!A:A,0)),"")</f>
        <v>Q1</v>
      </c>
      <c r="AJ495" s="23">
        <f t="array" ref="AJ495">IFERROR(INDEX(CurrentYearGPA!C:C,MATCH(D495,CurrentYearGPA!B:B,0)),"")</f>
        <v>1</v>
      </c>
      <c r="AK495" s="23" t="str">
        <f t="shared" si="7"/>
        <v>No</v>
      </c>
    </row>
    <row r="496" spans="1:37" x14ac:dyDescent="0.2">
      <c r="A496" s="1" t="s">
        <v>68</v>
      </c>
      <c r="B496" s="1" t="s">
        <v>69</v>
      </c>
      <c r="C496" s="1">
        <v>92240</v>
      </c>
      <c r="D496" s="1">
        <v>4436837032</v>
      </c>
      <c r="E496" s="1" t="s">
        <v>567</v>
      </c>
      <c r="F496" s="27">
        <v>39049</v>
      </c>
      <c r="G496" s="13">
        <v>9</v>
      </c>
      <c r="H496" s="1">
        <v>1</v>
      </c>
      <c r="I496" s="14" t="str">
        <f t="array" ref="I496">INDEX('Language Codes'!B:B,MATCH(H496,'Language Codes'!A:A,0))</f>
        <v>Spanish</v>
      </c>
      <c r="J496" s="14" t="s">
        <v>78</v>
      </c>
      <c r="K496" s="15">
        <f t="array" ref="K496">IFERROR(INDEX('18-19 ELPAC Data'!C:C,MATCH(D496,'18-19 ELPAC Data'!B:B,0)),"")</f>
        <v>2</v>
      </c>
      <c r="L496" s="16" t="str">
        <f t="shared" si="8"/>
        <v>Spring 2019</v>
      </c>
      <c r="M496" s="16">
        <f t="array" ref="M496">IFERROR(INDEX('18-19 ELPAC Data'!N:N,MATCH(D496,'18-19 ELPAC Data'!B:B,0)),"")</f>
        <v>2</v>
      </c>
      <c r="N496" s="16">
        <f t="array" ref="N496">IFERROR(INDEX('18-19 ELPAC Data'!Q:Q,MATCH(D496,'18-19 ELPAC Data'!B:B,0)),"")</f>
        <v>2</v>
      </c>
      <c r="O496" s="16">
        <f t="array" ref="O496">IFERROR(INDEX('18-19 ELPAC Data'!F:F,MATCH(D496,'18-19 ELPAC Data'!B:B,0)),"")</f>
        <v>2</v>
      </c>
      <c r="P496" s="16">
        <f t="array" ref="P496">IFERROR(INDEX('18-19 ELPAC Data'!H:H,MATCH(D496,'18-19 ELPAC Data'!B:B,0)),"")</f>
        <v>2</v>
      </c>
      <c r="Q496" s="16">
        <f t="array" ref="Q496">IFERROR(INDEX('18-19 ELPAC Data'!J:J,MATCH(D496,'18-19 ELPAC Data'!B:B,0)),"")</f>
        <v>1</v>
      </c>
      <c r="R496" s="16">
        <f t="array" ref="R496">IFERROR(INDEX('18-19 ELPAC Data'!L:L,MATCH(D496,'18-19 ELPAC Data'!B:B,0)),"")</f>
        <v>2</v>
      </c>
      <c r="S496" s="16" t="s">
        <v>65</v>
      </c>
      <c r="T496" s="17" t="str">
        <f t="shared" si="0"/>
        <v/>
      </c>
      <c r="U496" s="24" t="s">
        <v>66</v>
      </c>
      <c r="V496" s="19" t="str">
        <f t="shared" si="1"/>
        <v>No</v>
      </c>
      <c r="W496" s="19" t="str">
        <f t="shared" si="2"/>
        <v>No</v>
      </c>
      <c r="X496" s="20" t="str">
        <f t="shared" si="3"/>
        <v>No</v>
      </c>
      <c r="Y496" s="21" t="str">
        <f t="array" ref="Y496">IF(OR(ISBLANK(Z496),Z496="N/A"),"",INDEX('ICA 20-21 ELA'!D:D,MATCH(D496,'ICA 20-21 ELA'!A:A,0)))</f>
        <v/>
      </c>
      <c r="Z496" s="16"/>
      <c r="AA496" s="16"/>
      <c r="AB496" s="16" t="str">
        <f t="shared" si="4"/>
        <v>No</v>
      </c>
      <c r="AC496" s="22" t="str">
        <f t="shared" si="5"/>
        <v>No</v>
      </c>
      <c r="AD496" s="26">
        <f t="array" ref="AD496">IF(ISBLANK(AE496),"",INDEX(WPAData!F:F,MATCH(C496,WPAData!A:A,0)))</f>
        <v>44132</v>
      </c>
      <c r="AE496" s="24">
        <v>1</v>
      </c>
      <c r="AF496" s="19" t="str">
        <f t="shared" si="6"/>
        <v>No</v>
      </c>
      <c r="AG496" s="15" t="str">
        <f t="array" ref="AG496">IFERROR(INDEX(LastEngGrade!G:G,MATCH(D496,LastEngGrade!A:A,0)),"")</f>
        <v>F</v>
      </c>
      <c r="AH496" s="16" t="str">
        <f t="array" ref="AH496">IFERROR(INDEX(LastEngGrade!C:C,MATCH(D496,LastEngGrade!A:A,0)),"")</f>
        <v>English I</v>
      </c>
      <c r="AI496" s="22" t="str">
        <f t="array" ref="AI496">IFERROR(INDEX(LastEngGrade!F:F,MATCH(D496,LastEngGrade!A:A,0)),"")</f>
        <v>P1</v>
      </c>
      <c r="AJ496" s="23">
        <f t="array" ref="AJ496">IFERROR(INDEX(CurrentYearGPA!C:C,MATCH(D496,CurrentYearGPA!B:B,0)),"")</f>
        <v>0</v>
      </c>
      <c r="AK496" s="23" t="str">
        <f t="shared" si="7"/>
        <v>No</v>
      </c>
    </row>
    <row r="497" spans="1:37" x14ac:dyDescent="0.2">
      <c r="A497" s="1" t="s">
        <v>71</v>
      </c>
      <c r="B497" s="1" t="s">
        <v>72</v>
      </c>
      <c r="C497" s="1">
        <v>13826</v>
      </c>
      <c r="D497" s="1">
        <v>4194998010</v>
      </c>
      <c r="E497" s="1" t="s">
        <v>568</v>
      </c>
      <c r="F497" s="12">
        <v>37742</v>
      </c>
      <c r="G497" s="13">
        <v>11</v>
      </c>
      <c r="H497" s="1">
        <v>28</v>
      </c>
      <c r="I497" s="14" t="str">
        <f t="array" ref="I497">INDEX('Language Codes'!B:B,MATCH(H497,'Language Codes'!A:A,0))</f>
        <v>Punjabi</v>
      </c>
      <c r="J497" s="14" t="s">
        <v>65</v>
      </c>
      <c r="K497" s="15" t="str">
        <f t="array" ref="K497">IFERROR(INDEX('18-19 ELPAC Data'!C:C,MATCH(D497,'18-19 ELPAC Data'!B:B,0)),"")</f>
        <v/>
      </c>
      <c r="L497" s="16" t="str">
        <f t="shared" si="8"/>
        <v/>
      </c>
      <c r="M497" s="16">
        <f t="array" ref="M497">IFERROR(INDEX('18-19 ELPAC Data'!N:N,MATCH(D497,'18-19 ELPAC Data'!B:B,0)),"")</f>
        <v>0</v>
      </c>
      <c r="N497" s="16">
        <f t="array" ref="N497">IFERROR(INDEX('18-19 ELPAC Data'!Q:Q,MATCH(D497,'18-19 ELPAC Data'!B:B,0)),"")</f>
        <v>0</v>
      </c>
      <c r="O497" s="16" t="str">
        <f t="array" ref="O497">IFERROR(INDEX('18-19 ELPAC Data'!F:F,MATCH(D497,'18-19 ELPAC Data'!B:B,0)),"")</f>
        <v/>
      </c>
      <c r="P497" s="16" t="str">
        <f t="array" ref="P497">IFERROR(INDEX('18-19 ELPAC Data'!H:H,MATCH(D497,'18-19 ELPAC Data'!B:B,0)),"")</f>
        <v/>
      </c>
      <c r="Q497" s="16" t="str">
        <f t="array" ref="Q497">IFERROR(INDEX('18-19 ELPAC Data'!J:J,MATCH(D497,'18-19 ELPAC Data'!B:B,0)),"")</f>
        <v/>
      </c>
      <c r="R497" s="16" t="str">
        <f t="array" ref="R497">IFERROR(INDEX('18-19 ELPAC Data'!L:L,MATCH(D497,'18-19 ELPAC Data'!B:B,0)),"")</f>
        <v/>
      </c>
      <c r="S497" s="16" t="s">
        <v>65</v>
      </c>
      <c r="T497" s="17" t="str">
        <f t="shared" si="0"/>
        <v/>
      </c>
      <c r="U497" s="24" t="s">
        <v>66</v>
      </c>
      <c r="V497" s="19" t="str">
        <f t="shared" si="1"/>
        <v>No</v>
      </c>
      <c r="W497" s="19" t="str">
        <f t="shared" si="2"/>
        <v>No</v>
      </c>
      <c r="X497" s="20" t="str">
        <f t="shared" si="3"/>
        <v>No</v>
      </c>
      <c r="Y497" s="25">
        <f t="array" ref="Y497">IF(OR(ISBLANK(Z497),Z497="N/A"),"",INDEX('ICA 20-21 ELA'!D:D,MATCH(D497,'ICA 20-21 ELA'!A:A,0)))</f>
        <v>44084</v>
      </c>
      <c r="Z497" s="21">
        <v>2563</v>
      </c>
      <c r="AA497" s="21">
        <v>-14</v>
      </c>
      <c r="AB497" s="16" t="str">
        <f t="shared" si="4"/>
        <v>No</v>
      </c>
      <c r="AC497" s="22" t="str">
        <f t="shared" si="5"/>
        <v>No</v>
      </c>
      <c r="AD497" s="26">
        <f t="array" ref="AD497">IF(ISBLANK(AE497),"",INDEX(WPAData!F:F,MATCH(C497,WPAData!A:A,0)))</f>
        <v>44123</v>
      </c>
      <c r="AE497" s="24">
        <v>1</v>
      </c>
      <c r="AF497" s="19" t="str">
        <f t="shared" si="6"/>
        <v>No</v>
      </c>
      <c r="AG497" s="15" t="str">
        <f t="array" ref="AG497">IFERROR(INDEX(LastEngGrade!G:G,MATCH(D497,LastEngGrade!A:A,0)),"")</f>
        <v>C-</v>
      </c>
      <c r="AH497" s="16" t="str">
        <f t="array" ref="AH497">IFERROR(INDEX(LastEngGrade!C:C,MATCH(D497,LastEngGrade!A:A,0)),"")</f>
        <v>English III</v>
      </c>
      <c r="AI497" s="22" t="str">
        <f t="array" ref="AI497">IFERROR(INDEX(LastEngGrade!F:F,MATCH(D497,LastEngGrade!A:A,0)),"")</f>
        <v>Q1</v>
      </c>
      <c r="AJ497" s="23">
        <f t="array" ref="AJ497">IFERROR(INDEX(CurrentYearGPA!C:C,MATCH(D497,CurrentYearGPA!B:B,0)),"")</f>
        <v>0.8</v>
      </c>
      <c r="AK497" s="23" t="str">
        <f t="shared" si="7"/>
        <v>No</v>
      </c>
    </row>
    <row r="498" spans="1:37" x14ac:dyDescent="0.2">
      <c r="A498" s="1" t="s">
        <v>62</v>
      </c>
      <c r="B498" s="1" t="s">
        <v>63</v>
      </c>
      <c r="C498" s="1">
        <v>14434</v>
      </c>
      <c r="D498" s="1">
        <v>2442573382</v>
      </c>
      <c r="E498" s="1" t="s">
        <v>569</v>
      </c>
      <c r="F498" s="12">
        <v>39582</v>
      </c>
      <c r="G498" s="13">
        <v>7</v>
      </c>
      <c r="H498" s="1">
        <v>1</v>
      </c>
      <c r="I498" s="14" t="str">
        <f t="array" ref="I498">INDEX('Language Codes'!B:B,MATCH(H498,'Language Codes'!A:A,0))</f>
        <v>Spanish</v>
      </c>
      <c r="J498" s="14" t="s">
        <v>65</v>
      </c>
      <c r="K498" s="15" t="str">
        <f t="array" ref="K498">IFERROR(INDEX('18-19 ELPAC Data'!C:C,MATCH(D498,'18-19 ELPAC Data'!B:B,0)),"")</f>
        <v/>
      </c>
      <c r="L498" s="16" t="str">
        <f t="shared" si="8"/>
        <v/>
      </c>
      <c r="M498" s="16">
        <f t="array" ref="M498">IFERROR(INDEX('18-19 ELPAC Data'!N:N,MATCH(D498,'18-19 ELPAC Data'!B:B,0)),"")</f>
        <v>0</v>
      </c>
      <c r="N498" s="16">
        <f t="array" ref="N498">IFERROR(INDEX('18-19 ELPAC Data'!Q:Q,MATCH(D498,'18-19 ELPAC Data'!B:B,0)),"")</f>
        <v>0</v>
      </c>
      <c r="O498" s="16" t="str">
        <f t="array" ref="O498">IFERROR(INDEX('18-19 ELPAC Data'!F:F,MATCH(D498,'18-19 ELPAC Data'!B:B,0)),"")</f>
        <v/>
      </c>
      <c r="P498" s="16" t="str">
        <f t="array" ref="P498">IFERROR(INDEX('18-19 ELPAC Data'!H:H,MATCH(D498,'18-19 ELPAC Data'!B:B,0)),"")</f>
        <v/>
      </c>
      <c r="Q498" s="16" t="str">
        <f t="array" ref="Q498">IFERROR(INDEX('18-19 ELPAC Data'!J:J,MATCH(D498,'18-19 ELPAC Data'!B:B,0)),"")</f>
        <v/>
      </c>
      <c r="R498" s="16" t="str">
        <f t="array" ref="R498">IFERROR(INDEX('18-19 ELPAC Data'!L:L,MATCH(D498,'18-19 ELPAC Data'!B:B,0)),"")</f>
        <v/>
      </c>
      <c r="S498" s="16" t="s">
        <v>65</v>
      </c>
      <c r="T498" s="17" t="str">
        <f t="shared" si="0"/>
        <v/>
      </c>
      <c r="U498" s="18"/>
      <c r="V498" s="19" t="str">
        <f t="shared" si="1"/>
        <v>No</v>
      </c>
      <c r="W498" s="19" t="str">
        <f t="shared" si="2"/>
        <v>No</v>
      </c>
      <c r="X498" s="20" t="str">
        <f t="shared" si="3"/>
        <v>No</v>
      </c>
      <c r="Y498" s="21" t="str">
        <f t="array" ref="Y498">IF(OR(ISBLANK(Z498),Z498="N/A"),"",INDEX('ICA 20-21 ELA'!D:D,MATCH(D498,'ICA 20-21 ELA'!A:A,0)))</f>
        <v/>
      </c>
      <c r="Z498" s="21" t="s">
        <v>66</v>
      </c>
      <c r="AA498" s="21" t="s">
        <v>66</v>
      </c>
      <c r="AB498" s="16" t="str">
        <f t="shared" si="4"/>
        <v>No</v>
      </c>
      <c r="AC498" s="22" t="str">
        <f t="shared" si="5"/>
        <v>No</v>
      </c>
      <c r="AD498" s="19" t="str">
        <f t="array" ref="AD498">IF(ISBLANK(AE498),"",INDEX(WPAData!F:F,MATCH(C498,WPAData!A:A,0)))</f>
        <v/>
      </c>
      <c r="AE498" s="19"/>
      <c r="AF498" s="19" t="str">
        <f t="shared" si="6"/>
        <v>No</v>
      </c>
      <c r="AG498" s="15" t="str">
        <f t="array" ref="AG498">IFERROR(INDEX(LastEngGrade!G:G,MATCH(D498,LastEngGrade!A:A,0)),"")</f>
        <v>C</v>
      </c>
      <c r="AH498" s="16" t="str">
        <f t="array" ref="AH498">IFERROR(INDEX(LastEngGrade!C:C,MATCH(D498,LastEngGrade!A:A,0)),"")</f>
        <v>Humanities 7</v>
      </c>
      <c r="AI498" s="22" t="str">
        <f t="array" ref="AI498">IFERROR(INDEX(LastEngGrade!F:F,MATCH(D498,LastEngGrade!A:A,0)),"")</f>
        <v>Q1</v>
      </c>
      <c r="AJ498" s="23">
        <f t="array" ref="AJ498">IFERROR(INDEX(CurrentYearGPA!C:C,MATCH(D498,CurrentYearGPA!B:B,0)),"")</f>
        <v>2.67</v>
      </c>
      <c r="AK498" s="23" t="str">
        <f t="shared" si="7"/>
        <v>No</v>
      </c>
    </row>
    <row r="499" spans="1:37" x14ac:dyDescent="0.2">
      <c r="A499" s="1" t="s">
        <v>62</v>
      </c>
      <c r="B499" s="1" t="s">
        <v>63</v>
      </c>
      <c r="C499" s="1">
        <v>14242</v>
      </c>
      <c r="D499" s="1">
        <v>8426255455</v>
      </c>
      <c r="E499" s="1" t="s">
        <v>570</v>
      </c>
      <c r="F499" s="12">
        <v>40255</v>
      </c>
      <c r="G499" s="13">
        <v>5</v>
      </c>
      <c r="H499" s="1">
        <v>1</v>
      </c>
      <c r="I499" s="14" t="str">
        <f t="array" ref="I499">INDEX('Language Codes'!B:B,MATCH(H499,'Language Codes'!A:A,0))</f>
        <v>Spanish</v>
      </c>
      <c r="J499" s="14" t="s">
        <v>65</v>
      </c>
      <c r="K499" s="15" t="str">
        <f t="array" ref="K499">IFERROR(INDEX('18-19 ELPAC Data'!C:C,MATCH(D499,'18-19 ELPAC Data'!B:B,0)),"")</f>
        <v/>
      </c>
      <c r="L499" s="16" t="str">
        <f t="shared" si="8"/>
        <v/>
      </c>
      <c r="M499" s="16">
        <f t="array" ref="M499">IFERROR(INDEX('18-19 ELPAC Data'!N:N,MATCH(D499,'18-19 ELPAC Data'!B:B,0)),"")</f>
        <v>0</v>
      </c>
      <c r="N499" s="16">
        <f t="array" ref="N499">IFERROR(INDEX('18-19 ELPAC Data'!Q:Q,MATCH(D499,'18-19 ELPAC Data'!B:B,0)),"")</f>
        <v>0</v>
      </c>
      <c r="O499" s="16" t="str">
        <f t="array" ref="O499">IFERROR(INDEX('18-19 ELPAC Data'!F:F,MATCH(D499,'18-19 ELPAC Data'!B:B,0)),"")</f>
        <v/>
      </c>
      <c r="P499" s="16" t="str">
        <f t="array" ref="P499">IFERROR(INDEX('18-19 ELPAC Data'!H:H,MATCH(D499,'18-19 ELPAC Data'!B:B,0)),"")</f>
        <v/>
      </c>
      <c r="Q499" s="16" t="str">
        <f t="array" ref="Q499">IFERROR(INDEX('18-19 ELPAC Data'!J:J,MATCH(D499,'18-19 ELPAC Data'!B:B,0)),"")</f>
        <v/>
      </c>
      <c r="R499" s="16" t="str">
        <f t="array" ref="R499">IFERROR(INDEX('18-19 ELPAC Data'!L:L,MATCH(D499,'18-19 ELPAC Data'!B:B,0)),"")</f>
        <v/>
      </c>
      <c r="S499" s="16" t="s">
        <v>65</v>
      </c>
      <c r="T499" s="17" t="str">
        <f t="shared" si="0"/>
        <v>Fall 20-21</v>
      </c>
      <c r="U499" s="24">
        <v>202</v>
      </c>
      <c r="V499" s="19" t="str">
        <f t="shared" si="1"/>
        <v>No</v>
      </c>
      <c r="W499" s="19" t="str">
        <f t="shared" si="2"/>
        <v>No</v>
      </c>
      <c r="X499" s="20" t="str">
        <f t="shared" si="3"/>
        <v>No</v>
      </c>
      <c r="Y499" s="21" t="str">
        <f t="array" ref="Y499">IF(OR(ISBLANK(Z499),Z499="N/A"),"",INDEX('ICA 20-21 ELA'!D:D,MATCH(D499,'ICA 20-21 ELA'!A:A,0)))</f>
        <v/>
      </c>
      <c r="Z499" s="21" t="s">
        <v>66</v>
      </c>
      <c r="AA499" s="21" t="s">
        <v>66</v>
      </c>
      <c r="AB499" s="16" t="str">
        <f t="shared" si="4"/>
        <v>No</v>
      </c>
      <c r="AC499" s="22" t="str">
        <f t="shared" si="5"/>
        <v>No</v>
      </c>
      <c r="AD499" s="19" t="str">
        <f t="array" ref="AD499">IF(ISBLANK(AE499),"",INDEX(WPAData!F:F,MATCH(C499,WPAData!A:A,0)))</f>
        <v/>
      </c>
      <c r="AE499" s="19"/>
      <c r="AF499" s="19" t="str">
        <f t="shared" si="6"/>
        <v>No</v>
      </c>
      <c r="AG499" s="15" t="str">
        <f t="array" ref="AG499">IFERROR(INDEX(LastEngGrade!G:G,MATCH(D499,LastEngGrade!A:A,0)),"")</f>
        <v/>
      </c>
      <c r="AH499" s="16" t="str">
        <f t="array" ref="AH499">IFERROR(INDEX(LastEngGrade!C:C,MATCH(D499,LastEngGrade!A:A,0)),"")</f>
        <v/>
      </c>
      <c r="AI499" s="22" t="str">
        <f t="array" ref="AI499">IFERROR(INDEX(LastEngGrade!F:F,MATCH(D499,LastEngGrade!A:A,0)),"")</f>
        <v/>
      </c>
      <c r="AJ499" s="23">
        <f t="array" ref="AJ499">IFERROR(INDEX(CurrentYearGPA!C:C,MATCH(D499,CurrentYearGPA!B:B,0)),"")</f>
        <v>4</v>
      </c>
      <c r="AK499" s="23" t="str">
        <f t="shared" si="7"/>
        <v>No</v>
      </c>
    </row>
    <row r="500" spans="1:37" x14ac:dyDescent="0.2">
      <c r="A500" s="1" t="s">
        <v>75</v>
      </c>
      <c r="B500" s="1" t="s">
        <v>76</v>
      </c>
      <c r="C500" s="1">
        <v>13106</v>
      </c>
      <c r="D500" s="1">
        <v>9447899861</v>
      </c>
      <c r="E500" s="1" t="s">
        <v>571</v>
      </c>
      <c r="F500" s="12">
        <v>39283</v>
      </c>
      <c r="G500" s="13">
        <v>8</v>
      </c>
      <c r="H500" s="1">
        <v>1</v>
      </c>
      <c r="I500" s="14" t="str">
        <f t="array" ref="I500">INDEX('Language Codes'!B:B,MATCH(H500,'Language Codes'!A:A,0))</f>
        <v>Spanish</v>
      </c>
      <c r="J500" s="14" t="s">
        <v>78</v>
      </c>
      <c r="K500" s="15">
        <f t="array" ref="K500">IFERROR(INDEX('18-19 ELPAC Data'!C:C,MATCH(D500,'18-19 ELPAC Data'!B:B,0)),"")</f>
        <v>2</v>
      </c>
      <c r="L500" s="16" t="str">
        <f t="shared" si="8"/>
        <v>Spring 2019</v>
      </c>
      <c r="M500" s="16">
        <f t="array" ref="M500">IFERROR(INDEX('18-19 ELPAC Data'!N:N,MATCH(D500,'18-19 ELPAC Data'!B:B,0)),"")</f>
        <v>3</v>
      </c>
      <c r="N500" s="16">
        <f t="array" ref="N500">IFERROR(INDEX('18-19 ELPAC Data'!Q:Q,MATCH(D500,'18-19 ELPAC Data'!B:B,0)),"")</f>
        <v>1</v>
      </c>
      <c r="O500" s="16">
        <f t="array" ref="O500">IFERROR(INDEX('18-19 ELPAC Data'!F:F,MATCH(D500,'18-19 ELPAC Data'!B:B,0)),"")</f>
        <v>2</v>
      </c>
      <c r="P500" s="16">
        <f t="array" ref="P500">IFERROR(INDEX('18-19 ELPAC Data'!H:H,MATCH(D500,'18-19 ELPAC Data'!B:B,0)),"")</f>
        <v>3</v>
      </c>
      <c r="Q500" s="16">
        <f t="array" ref="Q500">IFERROR(INDEX('18-19 ELPAC Data'!J:J,MATCH(D500,'18-19 ELPAC Data'!B:B,0)),"")</f>
        <v>1</v>
      </c>
      <c r="R500" s="16">
        <f t="array" ref="R500">IFERROR(INDEX('18-19 ELPAC Data'!L:L,MATCH(D500,'18-19 ELPAC Data'!B:B,0)),"")</f>
        <v>2</v>
      </c>
      <c r="S500" s="16" t="s">
        <v>65</v>
      </c>
      <c r="T500" s="17" t="str">
        <f t="shared" si="0"/>
        <v>Fall 20-21</v>
      </c>
      <c r="U500" s="24">
        <v>207</v>
      </c>
      <c r="V500" s="19" t="str">
        <f t="shared" si="1"/>
        <v>No</v>
      </c>
      <c r="W500" s="19" t="str">
        <f t="shared" si="2"/>
        <v>No</v>
      </c>
      <c r="X500" s="20" t="str">
        <f t="shared" si="3"/>
        <v>No</v>
      </c>
      <c r="Y500" s="21" t="str">
        <f t="array" ref="Y500">IF(OR(ISBLANK(Z500),Z500="N/A"),"",INDEX('ICA 20-21 ELA'!D:D,MATCH(D500,'ICA 20-21 ELA'!A:A,0)))</f>
        <v/>
      </c>
      <c r="Z500" s="21" t="s">
        <v>66</v>
      </c>
      <c r="AA500" s="21" t="s">
        <v>66</v>
      </c>
      <c r="AB500" s="16" t="str">
        <f t="shared" si="4"/>
        <v>No</v>
      </c>
      <c r="AC500" s="22" t="str">
        <f t="shared" si="5"/>
        <v>No</v>
      </c>
      <c r="AD500" s="19" t="str">
        <f t="array" ref="AD500">IF(ISBLANK(AE500),"",INDEX(WPAData!F:F,MATCH(C500,WPAData!A:A,0)))</f>
        <v/>
      </c>
      <c r="AE500" s="19"/>
      <c r="AF500" s="19" t="str">
        <f t="shared" si="6"/>
        <v>No</v>
      </c>
      <c r="AG500" s="15" t="str">
        <f t="array" ref="AG500">IFERROR(INDEX(LastEngGrade!G:G,MATCH(D500,LastEngGrade!A:A,0)),"")</f>
        <v>C-</v>
      </c>
      <c r="AH500" s="16" t="str">
        <f t="array" ref="AH500">IFERROR(INDEX(LastEngGrade!C:C,MATCH(D500,LastEngGrade!A:A,0)),"")</f>
        <v>Humanities 8</v>
      </c>
      <c r="AI500" s="22" t="str">
        <f t="array" ref="AI500">IFERROR(INDEX(LastEngGrade!F:F,MATCH(D500,LastEngGrade!A:A,0)),"")</f>
        <v>Q1</v>
      </c>
      <c r="AJ500" s="23">
        <f t="array" ref="AJ500">IFERROR(INDEX(CurrentYearGPA!C:C,MATCH(D500,CurrentYearGPA!B:B,0)),"")</f>
        <v>3</v>
      </c>
      <c r="AK500" s="23" t="str">
        <f t="shared" si="7"/>
        <v>No</v>
      </c>
    </row>
    <row r="501" spans="1:37" x14ac:dyDescent="0.2">
      <c r="A501" s="1" t="s">
        <v>68</v>
      </c>
      <c r="B501" s="1" t="s">
        <v>69</v>
      </c>
      <c r="C501" s="1">
        <v>92243</v>
      </c>
      <c r="D501" s="1">
        <v>2655146193</v>
      </c>
      <c r="E501" s="1" t="s">
        <v>572</v>
      </c>
      <c r="F501" s="12">
        <v>38929</v>
      </c>
      <c r="G501" s="13">
        <v>9</v>
      </c>
      <c r="H501" s="1">
        <v>1</v>
      </c>
      <c r="I501" s="14" t="str">
        <f t="array" ref="I501">INDEX('Language Codes'!B:B,MATCH(H501,'Language Codes'!A:A,0))</f>
        <v>Spanish</v>
      </c>
      <c r="J501" s="14" t="s">
        <v>78</v>
      </c>
      <c r="K501" s="15">
        <f t="array" ref="K501">IFERROR(INDEX('18-19 ELPAC Data'!C:C,MATCH(D501,'18-19 ELPAC Data'!B:B,0)),"")</f>
        <v>2</v>
      </c>
      <c r="L501" s="16" t="str">
        <f t="shared" si="8"/>
        <v>Spring 2019</v>
      </c>
      <c r="M501" s="16">
        <f t="array" ref="M501">IFERROR(INDEX('18-19 ELPAC Data'!N:N,MATCH(D501,'18-19 ELPAC Data'!B:B,0)),"")</f>
        <v>3</v>
      </c>
      <c r="N501" s="16">
        <f t="array" ref="N501">IFERROR(INDEX('18-19 ELPAC Data'!Q:Q,MATCH(D501,'18-19 ELPAC Data'!B:B,0)),"")</f>
        <v>2</v>
      </c>
      <c r="O501" s="16">
        <f t="array" ref="O501">IFERROR(INDEX('18-19 ELPAC Data'!F:F,MATCH(D501,'18-19 ELPAC Data'!B:B,0)),"")</f>
        <v>2</v>
      </c>
      <c r="P501" s="16">
        <f t="array" ref="P501">IFERROR(INDEX('18-19 ELPAC Data'!H:H,MATCH(D501,'18-19 ELPAC Data'!B:B,0)),"")</f>
        <v>3</v>
      </c>
      <c r="Q501" s="16">
        <f t="array" ref="Q501">IFERROR(INDEX('18-19 ELPAC Data'!J:J,MATCH(D501,'18-19 ELPAC Data'!B:B,0)),"")</f>
        <v>2</v>
      </c>
      <c r="R501" s="16">
        <f t="array" ref="R501">IFERROR(INDEX('18-19 ELPAC Data'!L:L,MATCH(D501,'18-19 ELPAC Data'!B:B,0)),"")</f>
        <v>2</v>
      </c>
      <c r="S501" s="16" t="s">
        <v>65</v>
      </c>
      <c r="T501" s="17" t="str">
        <f t="shared" si="0"/>
        <v/>
      </c>
      <c r="U501" s="24" t="s">
        <v>66</v>
      </c>
      <c r="V501" s="19" t="str">
        <f t="shared" si="1"/>
        <v>No</v>
      </c>
      <c r="W501" s="19" t="str">
        <f t="shared" si="2"/>
        <v>No</v>
      </c>
      <c r="X501" s="20" t="str">
        <f t="shared" si="3"/>
        <v>No</v>
      </c>
      <c r="Y501" s="25">
        <f t="array" ref="Y501">IF(OR(ISBLANK(Z501),Z501="N/A"),"",INDEX('ICA 20-21 ELA'!D:D,MATCH(D501,'ICA 20-21 ELA'!A:A,0)))</f>
        <v>44085</v>
      </c>
      <c r="Z501" s="21">
        <v>2391</v>
      </c>
      <c r="AA501" s="21">
        <v>-176</v>
      </c>
      <c r="AB501" s="16" t="str">
        <f t="shared" si="4"/>
        <v>No</v>
      </c>
      <c r="AC501" s="22" t="str">
        <f t="shared" si="5"/>
        <v>No</v>
      </c>
      <c r="AD501" s="26">
        <f t="array" ref="AD501">IF(ISBLANK(AE501),"",INDEX(WPAData!F:F,MATCH(C501,WPAData!A:A,0)))</f>
        <v>44123</v>
      </c>
      <c r="AE501" s="24">
        <v>1</v>
      </c>
      <c r="AF501" s="19" t="str">
        <f t="shared" si="6"/>
        <v>No</v>
      </c>
      <c r="AG501" s="15" t="str">
        <f t="array" ref="AG501">IFERROR(INDEX(LastEngGrade!G:G,MATCH(D501,LastEngGrade!A:A,0)),"")</f>
        <v>C</v>
      </c>
      <c r="AH501" s="16" t="str">
        <f t="array" ref="AH501">IFERROR(INDEX(LastEngGrade!C:C,MATCH(D501,LastEngGrade!A:A,0)),"")</f>
        <v>English I</v>
      </c>
      <c r="AI501" s="22" t="str">
        <f t="array" ref="AI501">IFERROR(INDEX(LastEngGrade!F:F,MATCH(D501,LastEngGrade!A:A,0)),"")</f>
        <v>P1</v>
      </c>
      <c r="AJ501" s="23">
        <f t="array" ref="AJ501">IFERROR(INDEX(CurrentYearGPA!C:C,MATCH(D501,CurrentYearGPA!B:B,0)),"")</f>
        <v>1.75</v>
      </c>
      <c r="AK501" s="23" t="str">
        <f t="shared" si="7"/>
        <v>No</v>
      </c>
    </row>
    <row r="502" spans="1:37" x14ac:dyDescent="0.2">
      <c r="A502" s="1" t="s">
        <v>75</v>
      </c>
      <c r="B502" s="1" t="s">
        <v>76</v>
      </c>
      <c r="C502" s="1">
        <v>14116</v>
      </c>
      <c r="D502" s="1">
        <v>4272267126</v>
      </c>
      <c r="E502" s="1" t="s">
        <v>573</v>
      </c>
      <c r="F502" s="12">
        <v>39759</v>
      </c>
      <c r="G502" s="13">
        <v>6</v>
      </c>
      <c r="H502" s="1">
        <v>1</v>
      </c>
      <c r="I502" s="14" t="str">
        <f t="array" ref="I502">INDEX('Language Codes'!B:B,MATCH(H502,'Language Codes'!A:A,0))</f>
        <v>Spanish</v>
      </c>
      <c r="J502" s="14" t="s">
        <v>78</v>
      </c>
      <c r="K502" s="15" t="str">
        <f t="array" ref="K502">IFERROR(INDEX('18-19 ELPAC Data'!C:C,MATCH(D502,'18-19 ELPAC Data'!B:B,0)),"")</f>
        <v/>
      </c>
      <c r="L502" s="16" t="str">
        <f t="shared" si="8"/>
        <v/>
      </c>
      <c r="M502" s="16">
        <f t="array" ref="M502">IFERROR(INDEX('18-19 ELPAC Data'!N:N,MATCH(D502,'18-19 ELPAC Data'!B:B,0)),"")</f>
        <v>0</v>
      </c>
      <c r="N502" s="16">
        <f t="array" ref="N502">IFERROR(INDEX('18-19 ELPAC Data'!Q:Q,MATCH(D502,'18-19 ELPAC Data'!B:B,0)),"")</f>
        <v>0</v>
      </c>
      <c r="O502" s="16" t="str">
        <f t="array" ref="O502">IFERROR(INDEX('18-19 ELPAC Data'!F:F,MATCH(D502,'18-19 ELPAC Data'!B:B,0)),"")</f>
        <v/>
      </c>
      <c r="P502" s="16" t="str">
        <f t="array" ref="P502">IFERROR(INDEX('18-19 ELPAC Data'!H:H,MATCH(D502,'18-19 ELPAC Data'!B:B,0)),"")</f>
        <v/>
      </c>
      <c r="Q502" s="16" t="str">
        <f t="array" ref="Q502">IFERROR(INDEX('18-19 ELPAC Data'!J:J,MATCH(D502,'18-19 ELPAC Data'!B:B,0)),"")</f>
        <v/>
      </c>
      <c r="R502" s="16" t="str">
        <f t="array" ref="R502">IFERROR(INDEX('18-19 ELPAC Data'!L:L,MATCH(D502,'18-19 ELPAC Data'!B:B,0)),"")</f>
        <v/>
      </c>
      <c r="S502" s="16" t="s">
        <v>65</v>
      </c>
      <c r="T502" s="17" t="str">
        <f t="shared" si="0"/>
        <v>Fall 20-21</v>
      </c>
      <c r="U502" s="24">
        <v>197</v>
      </c>
      <c r="V502" s="19" t="str">
        <f t="shared" si="1"/>
        <v>No</v>
      </c>
      <c r="W502" s="19" t="str">
        <f t="shared" si="2"/>
        <v>No</v>
      </c>
      <c r="X502" s="20" t="str">
        <f t="shared" si="3"/>
        <v>No</v>
      </c>
      <c r="Y502" s="21" t="str">
        <f t="array" ref="Y502">IF(OR(ISBLANK(Z502),Z502="N/A"),"",INDEX('ICA 20-21 ELA'!D:D,MATCH(D502,'ICA 20-21 ELA'!A:A,0)))</f>
        <v/>
      </c>
      <c r="Z502" s="21" t="s">
        <v>66</v>
      </c>
      <c r="AA502" s="21" t="s">
        <v>66</v>
      </c>
      <c r="AB502" s="16" t="str">
        <f t="shared" si="4"/>
        <v>No</v>
      </c>
      <c r="AC502" s="22" t="str">
        <f t="shared" si="5"/>
        <v>No</v>
      </c>
      <c r="AD502" s="19" t="str">
        <f t="array" ref="AD502">IF(ISBLANK(AE502),"",INDEX(WPAData!F:F,MATCH(C502,WPAData!A:A,0)))</f>
        <v/>
      </c>
      <c r="AE502" s="19"/>
      <c r="AF502" s="19" t="str">
        <f t="shared" si="6"/>
        <v>No</v>
      </c>
      <c r="AG502" s="15" t="str">
        <f t="array" ref="AG502">IFERROR(INDEX(LastEngGrade!G:G,MATCH(D502,LastEngGrade!A:A,0)),"")</f>
        <v>A+</v>
      </c>
      <c r="AH502" s="16" t="str">
        <f t="array" ref="AH502">IFERROR(INDEX(LastEngGrade!C:C,MATCH(D502,LastEngGrade!A:A,0)),"")</f>
        <v>Humanities 6</v>
      </c>
      <c r="AI502" s="22" t="str">
        <f t="array" ref="AI502">IFERROR(INDEX(LastEngGrade!F:F,MATCH(D502,LastEngGrade!A:A,0)),"")</f>
        <v>Q1</v>
      </c>
      <c r="AJ502" s="23">
        <f t="array" ref="AJ502">IFERROR(INDEX(CurrentYearGPA!C:C,MATCH(D502,CurrentYearGPA!B:B,0)),"")</f>
        <v>4</v>
      </c>
      <c r="AK502" s="23" t="str">
        <f t="shared" si="7"/>
        <v>No</v>
      </c>
    </row>
    <row r="503" spans="1:37" x14ac:dyDescent="0.2">
      <c r="A503" s="1" t="s">
        <v>75</v>
      </c>
      <c r="B503" s="1" t="s">
        <v>76</v>
      </c>
      <c r="C503" s="1">
        <v>14053</v>
      </c>
      <c r="D503" s="1">
        <v>7942321326</v>
      </c>
      <c r="E503" s="1" t="s">
        <v>574</v>
      </c>
      <c r="F503" s="12">
        <v>39527</v>
      </c>
      <c r="G503" s="13">
        <v>7</v>
      </c>
      <c r="H503" s="1">
        <v>1</v>
      </c>
      <c r="I503" s="14" t="str">
        <f t="array" ref="I503">INDEX('Language Codes'!B:B,MATCH(H503,'Language Codes'!A:A,0))</f>
        <v>Spanish</v>
      </c>
      <c r="J503" s="14" t="s">
        <v>65</v>
      </c>
      <c r="K503" s="15">
        <f t="array" ref="K503">IFERROR(INDEX('18-19 ELPAC Data'!C:C,MATCH(D503,'18-19 ELPAC Data'!B:B,0)),"")</f>
        <v>2</v>
      </c>
      <c r="L503" s="16" t="str">
        <f t="shared" si="8"/>
        <v>Spring 2019</v>
      </c>
      <c r="M503" s="16">
        <f t="array" ref="M503">IFERROR(INDEX('18-19 ELPAC Data'!N:N,MATCH(D503,'18-19 ELPAC Data'!B:B,0)),"")</f>
        <v>3</v>
      </c>
      <c r="N503" s="16">
        <f t="array" ref="N503">IFERROR(INDEX('18-19 ELPAC Data'!Q:Q,MATCH(D503,'18-19 ELPAC Data'!B:B,0)),"")</f>
        <v>2</v>
      </c>
      <c r="O503" s="16">
        <f t="array" ref="O503">IFERROR(INDEX('18-19 ELPAC Data'!F:F,MATCH(D503,'18-19 ELPAC Data'!B:B,0)),"")</f>
        <v>2</v>
      </c>
      <c r="P503" s="16">
        <f t="array" ref="P503">IFERROR(INDEX('18-19 ELPAC Data'!H:H,MATCH(D503,'18-19 ELPAC Data'!B:B,0)),"")</f>
        <v>3</v>
      </c>
      <c r="Q503" s="16">
        <f t="array" ref="Q503">IFERROR(INDEX('18-19 ELPAC Data'!J:J,MATCH(D503,'18-19 ELPAC Data'!B:B,0)),"")</f>
        <v>2</v>
      </c>
      <c r="R503" s="16">
        <f t="array" ref="R503">IFERROR(INDEX('18-19 ELPAC Data'!L:L,MATCH(D503,'18-19 ELPAC Data'!B:B,0)),"")</f>
        <v>2</v>
      </c>
      <c r="S503" s="16" t="s">
        <v>65</v>
      </c>
      <c r="T503" s="17" t="str">
        <f t="shared" si="0"/>
        <v>Fall 20-21</v>
      </c>
      <c r="U503" s="24">
        <v>181</v>
      </c>
      <c r="V503" s="19" t="str">
        <f t="shared" si="1"/>
        <v>No</v>
      </c>
      <c r="W503" s="19" t="str">
        <f t="shared" si="2"/>
        <v>No</v>
      </c>
      <c r="X503" s="20" t="str">
        <f t="shared" si="3"/>
        <v>No</v>
      </c>
      <c r="Y503" s="21" t="str">
        <f t="array" ref="Y503">IF(OR(ISBLANK(Z503),Z503="N/A"),"",INDEX('ICA 20-21 ELA'!D:D,MATCH(D503,'ICA 20-21 ELA'!A:A,0)))</f>
        <v/>
      </c>
      <c r="Z503" s="21" t="s">
        <v>66</v>
      </c>
      <c r="AA503" s="21" t="s">
        <v>66</v>
      </c>
      <c r="AB503" s="16" t="str">
        <f t="shared" si="4"/>
        <v>No</v>
      </c>
      <c r="AC503" s="22" t="str">
        <f t="shared" si="5"/>
        <v>No</v>
      </c>
      <c r="AD503" s="19" t="str">
        <f t="array" ref="AD503">IF(ISBLANK(AE503),"",INDEX(WPAData!F:F,MATCH(C503,WPAData!A:A,0)))</f>
        <v/>
      </c>
      <c r="AE503" s="19"/>
      <c r="AF503" s="19" t="str">
        <f t="shared" si="6"/>
        <v>No</v>
      </c>
      <c r="AG503" s="15" t="str">
        <f t="array" ref="AG503">IFERROR(INDEX(LastEngGrade!G:G,MATCH(D503,LastEngGrade!A:A,0)),"")</f>
        <v>A-</v>
      </c>
      <c r="AH503" s="16" t="str">
        <f t="array" ref="AH503">IFERROR(INDEX(LastEngGrade!C:C,MATCH(D503,LastEngGrade!A:A,0)),"")</f>
        <v>Humanities 7</v>
      </c>
      <c r="AI503" s="22" t="str">
        <f t="array" ref="AI503">IFERROR(INDEX(LastEngGrade!F:F,MATCH(D503,LastEngGrade!A:A,0)),"")</f>
        <v>Q1</v>
      </c>
      <c r="AJ503" s="23">
        <f t="array" ref="AJ503">IFERROR(INDEX(CurrentYearGPA!C:C,MATCH(D503,CurrentYearGPA!B:B,0)),"")</f>
        <v>3.33</v>
      </c>
      <c r="AK503" s="23" t="str">
        <f t="shared" si="7"/>
        <v>No</v>
      </c>
    </row>
    <row r="504" spans="1:37" x14ac:dyDescent="0.2">
      <c r="A504" s="1" t="s">
        <v>68</v>
      </c>
      <c r="B504" s="1" t="s">
        <v>69</v>
      </c>
      <c r="C504" s="1">
        <v>12779</v>
      </c>
      <c r="D504" s="1">
        <v>7064390575</v>
      </c>
      <c r="E504" s="1" t="s">
        <v>575</v>
      </c>
      <c r="F504" s="12">
        <v>38595</v>
      </c>
      <c r="G504" s="13">
        <v>9</v>
      </c>
      <c r="H504" s="1">
        <v>1</v>
      </c>
      <c r="I504" s="14" t="str">
        <f t="array" ref="I504">INDEX('Language Codes'!B:B,MATCH(H504,'Language Codes'!A:A,0))</f>
        <v>Spanish</v>
      </c>
      <c r="J504" s="14" t="s">
        <v>78</v>
      </c>
      <c r="K504" s="15">
        <f t="array" ref="K504">IFERROR(INDEX('18-19 ELPAC Data'!C:C,MATCH(D504,'18-19 ELPAC Data'!B:B,0)),"")</f>
        <v>1</v>
      </c>
      <c r="L504" s="16" t="str">
        <f t="shared" si="8"/>
        <v>Spring 2019</v>
      </c>
      <c r="M504" s="16">
        <f t="array" ref="M504">IFERROR(INDEX('18-19 ELPAC Data'!N:N,MATCH(D504,'18-19 ELPAC Data'!B:B,0)),"")</f>
        <v>1</v>
      </c>
      <c r="N504" s="16">
        <f t="array" ref="N504">IFERROR(INDEX('18-19 ELPAC Data'!Q:Q,MATCH(D504,'18-19 ELPAC Data'!B:B,0)),"")</f>
        <v>1</v>
      </c>
      <c r="O504" s="16">
        <f t="array" ref="O504">IFERROR(INDEX('18-19 ELPAC Data'!F:F,MATCH(D504,'18-19 ELPAC Data'!B:B,0)),"")</f>
        <v>1</v>
      </c>
      <c r="P504" s="16">
        <f t="array" ref="P504">IFERROR(INDEX('18-19 ELPAC Data'!H:H,MATCH(D504,'18-19 ELPAC Data'!B:B,0)),"")</f>
        <v>2</v>
      </c>
      <c r="Q504" s="16">
        <f t="array" ref="Q504">IFERROR(INDEX('18-19 ELPAC Data'!J:J,MATCH(D504,'18-19 ELPAC Data'!B:B,0)),"")</f>
        <v>1</v>
      </c>
      <c r="R504" s="16">
        <f t="array" ref="R504">IFERROR(INDEX('18-19 ELPAC Data'!L:L,MATCH(D504,'18-19 ELPAC Data'!B:B,0)),"")</f>
        <v>1</v>
      </c>
      <c r="S504" s="16" t="s">
        <v>65</v>
      </c>
      <c r="T504" s="17" t="str">
        <f t="shared" si="0"/>
        <v/>
      </c>
      <c r="U504" s="24" t="s">
        <v>66</v>
      </c>
      <c r="V504" s="19" t="str">
        <f t="shared" si="1"/>
        <v>No</v>
      </c>
      <c r="W504" s="19" t="str">
        <f t="shared" si="2"/>
        <v>No</v>
      </c>
      <c r="X504" s="20" t="str">
        <f t="shared" si="3"/>
        <v>No</v>
      </c>
      <c r="Y504" s="21" t="str">
        <f t="array" ref="Y504">IF(OR(ISBLANK(Z504),Z504="N/A"),"",INDEX('ICA 20-21 ELA'!D:D,MATCH(D504,'ICA 20-21 ELA'!A:A,0)))</f>
        <v/>
      </c>
      <c r="Z504" s="16"/>
      <c r="AA504" s="16"/>
      <c r="AB504" s="16" t="str">
        <f t="shared" si="4"/>
        <v>No</v>
      </c>
      <c r="AC504" s="22" t="str">
        <f t="shared" si="5"/>
        <v>No</v>
      </c>
      <c r="AD504" s="19" t="str">
        <f t="array" ref="AD504">IF(ISBLANK(AE504),"",INDEX(WPAData!F:F,MATCH(C504,WPAData!A:A,0)))</f>
        <v/>
      </c>
      <c r="AE504" s="19"/>
      <c r="AF504" s="19" t="str">
        <f t="shared" si="6"/>
        <v>No</v>
      </c>
      <c r="AG504" s="15" t="str">
        <f t="array" ref="AG504">IFERROR(INDEX(LastEngGrade!G:G,MATCH(D504,LastEngGrade!A:A,0)),"")</f>
        <v>F+</v>
      </c>
      <c r="AH504" s="16" t="str">
        <f t="array" ref="AH504">IFERROR(INDEX(LastEngGrade!C:C,MATCH(D504,LastEngGrade!A:A,0)),"")</f>
        <v>English I</v>
      </c>
      <c r="AI504" s="22" t="str">
        <f t="array" ref="AI504">IFERROR(INDEX(LastEngGrade!F:F,MATCH(D504,LastEngGrade!A:A,0)),"")</f>
        <v>P1</v>
      </c>
      <c r="AJ504" s="23">
        <f t="array" ref="AJ504">IFERROR(INDEX(CurrentYearGPA!C:C,MATCH(D504,CurrentYearGPA!B:B,0)),"")</f>
        <v>0.25</v>
      </c>
      <c r="AK504" s="23" t="str">
        <f t="shared" si="7"/>
        <v>No</v>
      </c>
    </row>
    <row r="505" spans="1:37" x14ac:dyDescent="0.2">
      <c r="A505" s="1" t="s">
        <v>68</v>
      </c>
      <c r="B505" s="1" t="s">
        <v>69</v>
      </c>
      <c r="C505" s="1">
        <v>1202</v>
      </c>
      <c r="D505" s="1">
        <v>2161068805</v>
      </c>
      <c r="E505" s="1" t="s">
        <v>576</v>
      </c>
      <c r="F505" s="12">
        <v>37336</v>
      </c>
      <c r="G505" s="13">
        <v>12</v>
      </c>
      <c r="H505" s="1">
        <v>1</v>
      </c>
      <c r="I505" s="14" t="str">
        <f t="array" ref="I505">INDEX('Language Codes'!B:B,MATCH(H505,'Language Codes'!A:A,0))</f>
        <v>Spanish</v>
      </c>
      <c r="J505" s="14" t="s">
        <v>78</v>
      </c>
      <c r="K505" s="15">
        <f t="array" ref="K505">IFERROR(INDEX('18-19 ELPAC Data'!C:C,MATCH(D505,'18-19 ELPAC Data'!B:B,0)),"")</f>
        <v>2</v>
      </c>
      <c r="L505" s="16" t="str">
        <f t="shared" si="8"/>
        <v>Spring 2019</v>
      </c>
      <c r="M505" s="16">
        <f t="array" ref="M505">IFERROR(INDEX('18-19 ELPAC Data'!N:N,MATCH(D505,'18-19 ELPAC Data'!B:B,0)),"")</f>
        <v>2</v>
      </c>
      <c r="N505" s="16">
        <f t="array" ref="N505">IFERROR(INDEX('18-19 ELPAC Data'!Q:Q,MATCH(D505,'18-19 ELPAC Data'!B:B,0)),"")</f>
        <v>1</v>
      </c>
      <c r="O505" s="16">
        <f t="array" ref="O505">IFERROR(INDEX('18-19 ELPAC Data'!F:F,MATCH(D505,'18-19 ELPAC Data'!B:B,0)),"")</f>
        <v>1</v>
      </c>
      <c r="P505" s="16">
        <f t="array" ref="P505">IFERROR(INDEX('18-19 ELPAC Data'!H:H,MATCH(D505,'18-19 ELPAC Data'!B:B,0)),"")</f>
        <v>3</v>
      </c>
      <c r="Q505" s="16">
        <f t="array" ref="Q505">IFERROR(INDEX('18-19 ELPAC Data'!J:J,MATCH(D505,'18-19 ELPAC Data'!B:B,0)),"")</f>
        <v>1</v>
      </c>
      <c r="R505" s="16">
        <f t="array" ref="R505">IFERROR(INDEX('18-19 ELPAC Data'!L:L,MATCH(D505,'18-19 ELPAC Data'!B:B,0)),"")</f>
        <v>1</v>
      </c>
      <c r="S505" s="16" t="s">
        <v>65</v>
      </c>
      <c r="T505" s="17" t="str">
        <f t="shared" si="0"/>
        <v/>
      </c>
      <c r="U505" s="24" t="s">
        <v>66</v>
      </c>
      <c r="V505" s="19" t="str">
        <f t="shared" si="1"/>
        <v>No</v>
      </c>
      <c r="W505" s="19" t="str">
        <f t="shared" si="2"/>
        <v>No</v>
      </c>
      <c r="X505" s="20" t="str">
        <f t="shared" si="3"/>
        <v>No</v>
      </c>
      <c r="Y505" s="21" t="str">
        <f t="array" ref="Y505">IF(OR(ISBLANK(Z505),Z505="N/A"),"",INDEX('ICA 20-21 ELA'!D:D,MATCH(D505,'ICA 20-21 ELA'!A:A,0)))</f>
        <v/>
      </c>
      <c r="Z505" s="16"/>
      <c r="AA505" s="16"/>
      <c r="AB505" s="16" t="str">
        <f t="shared" si="4"/>
        <v>No</v>
      </c>
      <c r="AC505" s="22" t="str">
        <f t="shared" si="5"/>
        <v>No</v>
      </c>
      <c r="AD505" s="19" t="str">
        <f t="array" ref="AD505">IF(ISBLANK(AE505),"",INDEX(WPAData!F:F,MATCH(C505,WPAData!A:A,0)))</f>
        <v/>
      </c>
      <c r="AE505" s="19"/>
      <c r="AF505" s="19" t="str">
        <f t="shared" si="6"/>
        <v>No</v>
      </c>
      <c r="AG505" s="15" t="str">
        <f t="array" ref="AG505">IFERROR(INDEX(LastEngGrade!G:G,MATCH(D505,LastEngGrade!A:A,0)),"")</f>
        <v>F</v>
      </c>
      <c r="AH505" s="16" t="str">
        <f t="array" ref="AH505">IFERROR(INDEX(LastEngGrade!C:C,MATCH(D505,LastEngGrade!A:A,0)),"")</f>
        <v>Creative Writing</v>
      </c>
      <c r="AI505" s="22" t="str">
        <f t="array" ref="AI505">IFERROR(INDEX(LastEngGrade!F:F,MATCH(D505,LastEngGrade!A:A,0)),"")</f>
        <v>P1</v>
      </c>
      <c r="AJ505" s="23">
        <f t="array" ref="AJ505">IFERROR(INDEX(CurrentYearGPA!C:C,MATCH(D505,CurrentYearGPA!B:B,0)),"")</f>
        <v>0</v>
      </c>
      <c r="AK505" s="23" t="str">
        <f t="shared" si="7"/>
        <v>No</v>
      </c>
    </row>
    <row r="506" spans="1:37" x14ac:dyDescent="0.2">
      <c r="A506" s="1" t="s">
        <v>68</v>
      </c>
      <c r="B506" s="1" t="s">
        <v>69</v>
      </c>
      <c r="C506" s="1">
        <v>14925</v>
      </c>
      <c r="D506" s="1">
        <v>1192838433</v>
      </c>
      <c r="E506" s="1" t="s">
        <v>577</v>
      </c>
      <c r="F506" s="27">
        <v>38275</v>
      </c>
      <c r="G506" s="13">
        <v>11</v>
      </c>
      <c r="H506" s="1">
        <v>1</v>
      </c>
      <c r="I506" s="14" t="str">
        <f t="array" ref="I506">INDEX('Language Codes'!B:B,MATCH(H506,'Language Codes'!A:A,0))</f>
        <v>Spanish</v>
      </c>
      <c r="J506" s="14" t="s">
        <v>65</v>
      </c>
      <c r="K506" s="15">
        <f t="array" ref="K506">IFERROR(INDEX('18-19 ELPAC Data'!C:C,MATCH(D506,'18-19 ELPAC Data'!B:B,0)),"")</f>
        <v>4</v>
      </c>
      <c r="L506" s="16" t="str">
        <f t="shared" si="8"/>
        <v>Spring 2019</v>
      </c>
      <c r="M506" s="16">
        <f t="array" ref="M506">IFERROR(INDEX('18-19 ELPAC Data'!N:N,MATCH(D506,'18-19 ELPAC Data'!B:B,0)),"")</f>
        <v>4</v>
      </c>
      <c r="N506" s="16">
        <f t="array" ref="N506">IFERROR(INDEX('18-19 ELPAC Data'!Q:Q,MATCH(D506,'18-19 ELPAC Data'!B:B,0)),"")</f>
        <v>3</v>
      </c>
      <c r="O506" s="16">
        <f t="array" ref="O506">IFERROR(INDEX('18-19 ELPAC Data'!F:F,MATCH(D506,'18-19 ELPAC Data'!B:B,0)),"")</f>
        <v>2</v>
      </c>
      <c r="P506" s="16">
        <f t="array" ref="P506">IFERROR(INDEX('18-19 ELPAC Data'!H:H,MATCH(D506,'18-19 ELPAC Data'!B:B,0)),"")</f>
        <v>3</v>
      </c>
      <c r="Q506" s="16">
        <f t="array" ref="Q506">IFERROR(INDEX('18-19 ELPAC Data'!J:J,MATCH(D506,'18-19 ELPAC Data'!B:B,0)),"")</f>
        <v>2</v>
      </c>
      <c r="R506" s="16">
        <f t="array" ref="R506">IFERROR(INDEX('18-19 ELPAC Data'!L:L,MATCH(D506,'18-19 ELPAC Data'!B:B,0)),"")</f>
        <v>3</v>
      </c>
      <c r="S506" s="16" t="s">
        <v>65</v>
      </c>
      <c r="T506" s="17" t="str">
        <f t="shared" si="0"/>
        <v/>
      </c>
      <c r="U506" s="24" t="s">
        <v>66</v>
      </c>
      <c r="V506" s="19" t="str">
        <f t="shared" si="1"/>
        <v>No</v>
      </c>
      <c r="W506" s="19" t="str">
        <f t="shared" si="2"/>
        <v>No</v>
      </c>
      <c r="X506" s="20" t="str">
        <f t="shared" si="3"/>
        <v>No</v>
      </c>
      <c r="Y506" s="25">
        <f t="array" ref="Y506">IF(OR(ISBLANK(Z506),Z506="N/A"),"",INDEX('ICA 20-21 ELA'!D:D,MATCH(D506,'ICA 20-21 ELA'!A:A,0)))</f>
        <v>44097</v>
      </c>
      <c r="Z506" s="21">
        <v>2507</v>
      </c>
      <c r="AA506" s="21">
        <v>-70</v>
      </c>
      <c r="AB506" s="16" t="str">
        <f t="shared" si="4"/>
        <v>No</v>
      </c>
      <c r="AC506" s="22" t="str">
        <f t="shared" si="5"/>
        <v>No</v>
      </c>
      <c r="AD506" s="19" t="str">
        <f t="array" ref="AD506">IF(ISBLANK(AE506),"",INDEX(WPAData!F:F,MATCH(C506,WPAData!A:A,0)))</f>
        <v/>
      </c>
      <c r="AE506" s="19"/>
      <c r="AF506" s="19" t="str">
        <f>IF(ISBLANK(AE506),"No",IF(AND(AE506&gt;2,OR(K506=4,S506=4)),"Yes","No"))</f>
        <v>No</v>
      </c>
      <c r="AG506" s="15" t="str">
        <f t="array" ref="AG506">IFERROR(INDEX(LastEngGrade!G:G,MATCH(D506,LastEngGrade!A:A,0)),"")</f>
        <v>F</v>
      </c>
      <c r="AH506" s="16" t="str">
        <f t="array" ref="AH506">IFERROR(INDEX(LastEngGrade!C:C,MATCH(D506,LastEngGrade!A:A,0)),"")</f>
        <v>English III</v>
      </c>
      <c r="AI506" s="22" t="str">
        <f t="array" ref="AI506">IFERROR(INDEX(LastEngGrade!F:F,MATCH(D506,LastEngGrade!A:A,0)),"")</f>
        <v>P1</v>
      </c>
      <c r="AJ506" s="23">
        <f t="array" ref="AJ506">IFERROR(INDEX(CurrentYearGPA!C:C,MATCH(D506,CurrentYearGPA!B:B,0)),"")</f>
        <v>0.8</v>
      </c>
      <c r="AK506" s="23" t="str">
        <f t="shared" si="7"/>
        <v>No</v>
      </c>
    </row>
    <row r="507" spans="1:37" x14ac:dyDescent="0.2">
      <c r="A507" s="1" t="s">
        <v>62</v>
      </c>
      <c r="B507" s="1" t="s">
        <v>63</v>
      </c>
      <c r="C507" s="1">
        <v>13026</v>
      </c>
      <c r="D507" s="1">
        <v>4013265846</v>
      </c>
      <c r="E507" s="1" t="s">
        <v>578</v>
      </c>
      <c r="F507" s="12">
        <v>39539</v>
      </c>
      <c r="G507" s="13">
        <v>7</v>
      </c>
      <c r="H507" s="1">
        <v>1</v>
      </c>
      <c r="I507" s="14" t="str">
        <f t="array" ref="I507">INDEX('Language Codes'!B:B,MATCH(H507,'Language Codes'!A:A,0))</f>
        <v>Spanish</v>
      </c>
      <c r="J507" s="14" t="s">
        <v>65</v>
      </c>
      <c r="K507" s="15">
        <f t="array" ref="K507">IFERROR(INDEX('18-19 ELPAC Data'!C:C,MATCH(D507,'18-19 ELPAC Data'!B:B,0)),"")</f>
        <v>3</v>
      </c>
      <c r="L507" s="16" t="str">
        <f t="shared" si="8"/>
        <v>Spring 2019</v>
      </c>
      <c r="M507" s="16">
        <f t="array" ref="M507">IFERROR(INDEX('18-19 ELPAC Data'!N:N,MATCH(D507,'18-19 ELPAC Data'!B:B,0)),"")</f>
        <v>3</v>
      </c>
      <c r="N507" s="16">
        <f t="array" ref="N507">IFERROR(INDEX('18-19 ELPAC Data'!Q:Q,MATCH(D507,'18-19 ELPAC Data'!B:B,0)),"")</f>
        <v>2</v>
      </c>
      <c r="O507" s="16">
        <f t="array" ref="O507">IFERROR(INDEX('18-19 ELPAC Data'!F:F,MATCH(D507,'18-19 ELPAC Data'!B:B,0)),"")</f>
        <v>2</v>
      </c>
      <c r="P507" s="16">
        <f t="array" ref="P507">IFERROR(INDEX('18-19 ELPAC Data'!H:H,MATCH(D507,'18-19 ELPAC Data'!B:B,0)),"")</f>
        <v>3</v>
      </c>
      <c r="Q507" s="16">
        <f t="array" ref="Q507">IFERROR(INDEX('18-19 ELPAC Data'!J:J,MATCH(D507,'18-19 ELPAC Data'!B:B,0)),"")</f>
        <v>2</v>
      </c>
      <c r="R507" s="16">
        <f t="array" ref="R507">IFERROR(INDEX('18-19 ELPAC Data'!L:L,MATCH(D507,'18-19 ELPAC Data'!B:B,0)),"")</f>
        <v>2</v>
      </c>
      <c r="S507" s="16" t="s">
        <v>65</v>
      </c>
      <c r="T507" s="17" t="str">
        <f t="shared" si="0"/>
        <v>Fall 20-21</v>
      </c>
      <c r="U507" s="24">
        <v>205</v>
      </c>
      <c r="V507" s="19" t="str">
        <f t="shared" si="1"/>
        <v>No</v>
      </c>
      <c r="W507" s="19" t="str">
        <f t="shared" si="2"/>
        <v>No</v>
      </c>
      <c r="X507" s="20" t="str">
        <f t="shared" si="3"/>
        <v>No</v>
      </c>
      <c r="Y507" s="21" t="str">
        <f t="array" ref="Y507">IF(OR(ISBLANK(Z507),Z507="N/A"),"",INDEX('ICA 20-21 ELA'!D:D,MATCH(D507,'ICA 20-21 ELA'!A:A,0)))</f>
        <v/>
      </c>
      <c r="Z507" s="21" t="s">
        <v>66</v>
      </c>
      <c r="AA507" s="21" t="s">
        <v>66</v>
      </c>
      <c r="AB507" s="16" t="str">
        <f t="shared" si="4"/>
        <v>No</v>
      </c>
      <c r="AC507" s="22" t="str">
        <f t="shared" si="5"/>
        <v>No</v>
      </c>
      <c r="AD507" s="19" t="str">
        <f t="array" ref="AD507">IF(ISBLANK(AE507),"",INDEX(WPAData!F:F,MATCH(C507,WPAData!A:A,0)))</f>
        <v/>
      </c>
      <c r="AE507" s="19"/>
      <c r="AF507" s="19" t="str">
        <f t="shared" ref="AF507:AF642" si="9">IF(AND(AE507&gt;2,OR(K507=4,S507=4)),"Yes","No")</f>
        <v>No</v>
      </c>
      <c r="AG507" s="15" t="str">
        <f t="array" ref="AG507">IFERROR(INDEX(LastEngGrade!G:G,MATCH(D507,LastEngGrade!A:A,0)),"")</f>
        <v>A+</v>
      </c>
      <c r="AH507" s="16" t="str">
        <f t="array" ref="AH507">IFERROR(INDEX(LastEngGrade!C:C,MATCH(D507,LastEngGrade!A:A,0)),"")</f>
        <v>Humanities 7</v>
      </c>
      <c r="AI507" s="22" t="str">
        <f t="array" ref="AI507">IFERROR(INDEX(LastEngGrade!F:F,MATCH(D507,LastEngGrade!A:A,0)),"")</f>
        <v>Q1</v>
      </c>
      <c r="AJ507" s="23">
        <f t="array" ref="AJ507">IFERROR(INDEX(CurrentYearGPA!C:C,MATCH(D507,CurrentYearGPA!B:B,0)),"")</f>
        <v>4</v>
      </c>
      <c r="AK507" s="23" t="str">
        <f t="shared" si="7"/>
        <v>No</v>
      </c>
    </row>
    <row r="508" spans="1:37" x14ac:dyDescent="0.2">
      <c r="A508" s="1" t="s">
        <v>71</v>
      </c>
      <c r="B508" s="1" t="s">
        <v>72</v>
      </c>
      <c r="C508" s="1">
        <v>92349</v>
      </c>
      <c r="D508" s="1">
        <v>1191386823</v>
      </c>
      <c r="E508" s="1" t="s">
        <v>579</v>
      </c>
      <c r="F508" s="12">
        <v>38268</v>
      </c>
      <c r="G508" s="13">
        <v>11</v>
      </c>
      <c r="H508" s="1">
        <v>1</v>
      </c>
      <c r="I508" s="14" t="str">
        <f t="array" ref="I508">INDEX('Language Codes'!B:B,MATCH(H508,'Language Codes'!A:A,0))</f>
        <v>Spanish</v>
      </c>
      <c r="J508" s="14" t="s">
        <v>65</v>
      </c>
      <c r="K508" s="15">
        <f t="array" ref="K508">IFERROR(INDEX('18-19 ELPAC Data'!C:C,MATCH(D508,'18-19 ELPAC Data'!B:B,0)),"")</f>
        <v>3</v>
      </c>
      <c r="L508" s="16" t="str">
        <f t="shared" si="8"/>
        <v>Spring 2019</v>
      </c>
      <c r="M508" s="16">
        <f t="array" ref="M508">IFERROR(INDEX('18-19 ELPAC Data'!N:N,MATCH(D508,'18-19 ELPAC Data'!B:B,0)),"")</f>
        <v>4</v>
      </c>
      <c r="N508" s="16">
        <f t="array" ref="N508">IFERROR(INDEX('18-19 ELPAC Data'!Q:Q,MATCH(D508,'18-19 ELPAC Data'!B:B,0)),"")</f>
        <v>2</v>
      </c>
      <c r="O508" s="16">
        <f t="array" ref="O508">IFERROR(INDEX('18-19 ELPAC Data'!F:F,MATCH(D508,'18-19 ELPAC Data'!B:B,0)),"")</f>
        <v>2</v>
      </c>
      <c r="P508" s="16">
        <f t="array" ref="P508">IFERROR(INDEX('18-19 ELPAC Data'!H:H,MATCH(D508,'18-19 ELPAC Data'!B:B,0)),"")</f>
        <v>3</v>
      </c>
      <c r="Q508" s="16">
        <f t="array" ref="Q508">IFERROR(INDEX('18-19 ELPAC Data'!J:J,MATCH(D508,'18-19 ELPAC Data'!B:B,0)),"")</f>
        <v>2</v>
      </c>
      <c r="R508" s="16">
        <f t="array" ref="R508">IFERROR(INDEX('18-19 ELPAC Data'!L:L,MATCH(D508,'18-19 ELPAC Data'!B:B,0)),"")</f>
        <v>2</v>
      </c>
      <c r="S508" s="16" t="s">
        <v>65</v>
      </c>
      <c r="T508" s="17" t="str">
        <f t="shared" si="0"/>
        <v/>
      </c>
      <c r="U508" s="24" t="s">
        <v>66</v>
      </c>
      <c r="V508" s="19" t="str">
        <f t="shared" si="1"/>
        <v>No</v>
      </c>
      <c r="W508" s="19" t="str">
        <f t="shared" si="2"/>
        <v>No</v>
      </c>
      <c r="X508" s="20" t="str">
        <f t="shared" si="3"/>
        <v>No</v>
      </c>
      <c r="Y508" s="25">
        <f t="array" ref="Y508">IF(OR(ISBLANK(Z508),Z508="N/A"),"",INDEX('ICA 20-21 ELA'!D:D,MATCH(D508,'ICA 20-21 ELA'!A:A,0)))</f>
        <v>44089</v>
      </c>
      <c r="Z508" s="21">
        <v>2492</v>
      </c>
      <c r="AA508" s="21">
        <v>-85</v>
      </c>
      <c r="AB508" s="16" t="str">
        <f t="shared" si="4"/>
        <v>No</v>
      </c>
      <c r="AC508" s="22" t="str">
        <f t="shared" si="5"/>
        <v>No</v>
      </c>
      <c r="AD508" s="26">
        <f t="array" ref="AD508">IF(ISBLANK(AE508),"",INDEX(WPAData!F:F,MATCH(C508,WPAData!A:A,0)))</f>
        <v>44125</v>
      </c>
      <c r="AE508" s="24">
        <v>1</v>
      </c>
      <c r="AF508" s="19" t="str">
        <f t="shared" si="9"/>
        <v>No</v>
      </c>
      <c r="AG508" s="15" t="str">
        <f t="array" ref="AG508">IFERROR(INDEX(LastEngGrade!G:G,MATCH(D508,LastEngGrade!A:A,0)),"")</f>
        <v>B-</v>
      </c>
      <c r="AH508" s="16" t="str">
        <f t="array" ref="AH508">IFERROR(INDEX(LastEngGrade!C:C,MATCH(D508,LastEngGrade!A:A,0)),"")</f>
        <v>English III</v>
      </c>
      <c r="AI508" s="22" t="str">
        <f t="array" ref="AI508">IFERROR(INDEX(LastEngGrade!F:F,MATCH(D508,LastEngGrade!A:A,0)),"")</f>
        <v>Q1</v>
      </c>
      <c r="AJ508" s="23">
        <f t="array" ref="AJ508">IFERROR(INDEX(CurrentYearGPA!C:C,MATCH(D508,CurrentYearGPA!B:B,0)),"")</f>
        <v>2.5</v>
      </c>
      <c r="AK508" s="23" t="str">
        <f t="shared" si="7"/>
        <v>No</v>
      </c>
    </row>
    <row r="509" spans="1:37" x14ac:dyDescent="0.2">
      <c r="A509" s="1" t="s">
        <v>62</v>
      </c>
      <c r="B509" s="1" t="s">
        <v>63</v>
      </c>
      <c r="C509" s="1">
        <v>13848</v>
      </c>
      <c r="D509" s="1">
        <v>3158765098</v>
      </c>
      <c r="E509" s="1" t="s">
        <v>580</v>
      </c>
      <c r="F509" s="12">
        <v>39705</v>
      </c>
      <c r="G509" s="13">
        <v>7</v>
      </c>
      <c r="H509" s="1">
        <v>1</v>
      </c>
      <c r="I509" s="14" t="str">
        <f t="array" ref="I509">INDEX('Language Codes'!B:B,MATCH(H509,'Language Codes'!A:A,0))</f>
        <v>Spanish</v>
      </c>
      <c r="J509" s="14" t="s">
        <v>65</v>
      </c>
      <c r="K509" s="15">
        <f t="array" ref="K509">IFERROR(INDEX('18-19 ELPAC Data'!C:C,MATCH(D509,'18-19 ELPAC Data'!B:B,0)),"")</f>
        <v>3</v>
      </c>
      <c r="L509" s="16" t="str">
        <f t="shared" si="8"/>
        <v>Spring 2019</v>
      </c>
      <c r="M509" s="16">
        <f t="array" ref="M509">IFERROR(INDEX('18-19 ELPAC Data'!N:N,MATCH(D509,'18-19 ELPAC Data'!B:B,0)),"")</f>
        <v>4</v>
      </c>
      <c r="N509" s="16">
        <f t="array" ref="N509">IFERROR(INDEX('18-19 ELPAC Data'!Q:Q,MATCH(D509,'18-19 ELPAC Data'!B:B,0)),"")</f>
        <v>2</v>
      </c>
      <c r="O509" s="16">
        <f t="array" ref="O509">IFERROR(INDEX('18-19 ELPAC Data'!F:F,MATCH(D509,'18-19 ELPAC Data'!B:B,0)),"")</f>
        <v>2</v>
      </c>
      <c r="P509" s="16">
        <f t="array" ref="P509">IFERROR(INDEX('18-19 ELPAC Data'!H:H,MATCH(D509,'18-19 ELPAC Data'!B:B,0)),"")</f>
        <v>3</v>
      </c>
      <c r="Q509" s="16">
        <f t="array" ref="Q509">IFERROR(INDEX('18-19 ELPAC Data'!J:J,MATCH(D509,'18-19 ELPAC Data'!B:B,0)),"")</f>
        <v>2</v>
      </c>
      <c r="R509" s="16">
        <f t="array" ref="R509">IFERROR(INDEX('18-19 ELPAC Data'!L:L,MATCH(D509,'18-19 ELPAC Data'!B:B,0)),"")</f>
        <v>1</v>
      </c>
      <c r="S509" s="16" t="s">
        <v>65</v>
      </c>
      <c r="T509" s="17" t="str">
        <f t="shared" si="0"/>
        <v>Fall 20-21</v>
      </c>
      <c r="U509" s="24">
        <v>201</v>
      </c>
      <c r="V509" s="19" t="str">
        <f t="shared" si="1"/>
        <v>No</v>
      </c>
      <c r="W509" s="19" t="str">
        <f t="shared" si="2"/>
        <v>No</v>
      </c>
      <c r="X509" s="20" t="str">
        <f t="shared" si="3"/>
        <v>No</v>
      </c>
      <c r="Y509" s="21" t="str">
        <f t="array" ref="Y509">IF(OR(ISBLANK(Z509),Z509="N/A"),"",INDEX('ICA 20-21 ELA'!D:D,MATCH(D509,'ICA 20-21 ELA'!A:A,0)))</f>
        <v/>
      </c>
      <c r="Z509" s="21" t="s">
        <v>66</v>
      </c>
      <c r="AA509" s="21" t="s">
        <v>66</v>
      </c>
      <c r="AB509" s="16" t="str">
        <f t="shared" si="4"/>
        <v>No</v>
      </c>
      <c r="AC509" s="22" t="str">
        <f t="shared" si="5"/>
        <v>No</v>
      </c>
      <c r="AD509" s="19" t="str">
        <f t="array" ref="AD509">IF(ISBLANK(AE509),"",INDEX(WPAData!F:F,MATCH(C509,WPAData!A:A,0)))</f>
        <v/>
      </c>
      <c r="AE509" s="19"/>
      <c r="AF509" s="19" t="str">
        <f t="shared" si="9"/>
        <v>No</v>
      </c>
      <c r="AG509" s="15" t="str">
        <f t="array" ref="AG509">IFERROR(INDEX(LastEngGrade!G:G,MATCH(D509,LastEngGrade!A:A,0)),"")</f>
        <v>F</v>
      </c>
      <c r="AH509" s="16" t="str">
        <f t="array" ref="AH509">IFERROR(INDEX(LastEngGrade!C:C,MATCH(D509,LastEngGrade!A:A,0)),"")</f>
        <v>Humanities 7</v>
      </c>
      <c r="AI509" s="22" t="str">
        <f t="array" ref="AI509">IFERROR(INDEX(LastEngGrade!F:F,MATCH(D509,LastEngGrade!A:A,0)),"")</f>
        <v>Q1</v>
      </c>
      <c r="AJ509" s="23">
        <f t="array" ref="AJ509">IFERROR(INDEX(CurrentYearGPA!C:C,MATCH(D509,CurrentYearGPA!B:B,0)),"")</f>
        <v>1.33</v>
      </c>
      <c r="AK509" s="23" t="str">
        <f t="shared" si="7"/>
        <v>No</v>
      </c>
    </row>
    <row r="510" spans="1:37" x14ac:dyDescent="0.2">
      <c r="A510" s="1" t="s">
        <v>71</v>
      </c>
      <c r="B510" s="1" t="s">
        <v>72</v>
      </c>
      <c r="C510" s="1">
        <v>1237</v>
      </c>
      <c r="D510" s="1">
        <v>2179440145</v>
      </c>
      <c r="E510" s="1" t="s">
        <v>581</v>
      </c>
      <c r="F510" s="12">
        <v>37722</v>
      </c>
      <c r="G510" s="13">
        <v>12</v>
      </c>
      <c r="H510" s="1">
        <v>1</v>
      </c>
      <c r="I510" s="14" t="str">
        <f t="array" ref="I510">INDEX('Language Codes'!B:B,MATCH(H510,'Language Codes'!A:A,0))</f>
        <v>Spanish</v>
      </c>
      <c r="J510" s="14" t="s">
        <v>78</v>
      </c>
      <c r="K510" s="15">
        <f t="array" ref="K510">IFERROR(INDEX('18-19 ELPAC Data'!C:C,MATCH(D510,'18-19 ELPAC Data'!B:B,0)),"")</f>
        <v>2</v>
      </c>
      <c r="L510" s="16" t="str">
        <f t="shared" si="8"/>
        <v>Spring 2019</v>
      </c>
      <c r="M510" s="16">
        <f t="array" ref="M510">IFERROR(INDEX('18-19 ELPAC Data'!N:N,MATCH(D510,'18-19 ELPAC Data'!B:B,0)),"")</f>
        <v>3</v>
      </c>
      <c r="N510" s="16">
        <f t="array" ref="N510">IFERROR(INDEX('18-19 ELPAC Data'!Q:Q,MATCH(D510,'18-19 ELPAC Data'!B:B,0)),"")</f>
        <v>1</v>
      </c>
      <c r="O510" s="16">
        <f t="array" ref="O510">IFERROR(INDEX('18-19 ELPAC Data'!F:F,MATCH(D510,'18-19 ELPAC Data'!B:B,0)),"")</f>
        <v>2</v>
      </c>
      <c r="P510" s="16">
        <f t="array" ref="P510">IFERROR(INDEX('18-19 ELPAC Data'!H:H,MATCH(D510,'18-19 ELPAC Data'!B:B,0)),"")</f>
        <v>3</v>
      </c>
      <c r="Q510" s="16">
        <f t="array" ref="Q510">IFERROR(INDEX('18-19 ELPAC Data'!J:J,MATCH(D510,'18-19 ELPAC Data'!B:B,0)),"")</f>
        <v>1</v>
      </c>
      <c r="R510" s="16">
        <f t="array" ref="R510">IFERROR(INDEX('18-19 ELPAC Data'!L:L,MATCH(D510,'18-19 ELPAC Data'!B:B,0)),"")</f>
        <v>2</v>
      </c>
      <c r="S510" s="16" t="s">
        <v>65</v>
      </c>
      <c r="T510" s="17" t="str">
        <f t="shared" si="0"/>
        <v/>
      </c>
      <c r="U510" s="24" t="s">
        <v>66</v>
      </c>
      <c r="V510" s="19" t="str">
        <f t="shared" si="1"/>
        <v>No</v>
      </c>
      <c r="W510" s="19" t="str">
        <f t="shared" si="2"/>
        <v>No</v>
      </c>
      <c r="X510" s="20" t="str">
        <f t="shared" si="3"/>
        <v>No</v>
      </c>
      <c r="Y510" s="21" t="str">
        <f t="array" ref="Y510">IF(OR(ISBLANK(Z510),Z510="N/A"),"",INDEX('ICA 20-21 ELA'!D:D,MATCH(D510,'ICA 20-21 ELA'!A:A,0)))</f>
        <v/>
      </c>
      <c r="Z510" s="16"/>
      <c r="AA510" s="16"/>
      <c r="AB510" s="16" t="str">
        <f t="shared" si="4"/>
        <v>No</v>
      </c>
      <c r="AC510" s="22" t="str">
        <f t="shared" si="5"/>
        <v>No</v>
      </c>
      <c r="AD510" s="19" t="str">
        <f t="array" ref="AD510">IF(ISBLANK(AE510),"",INDEX(WPAData!F:F,MATCH(C510,WPAData!A:A,0)))</f>
        <v/>
      </c>
      <c r="AE510" s="19"/>
      <c r="AF510" s="19" t="str">
        <f t="shared" si="9"/>
        <v>No</v>
      </c>
      <c r="AG510" s="15" t="str">
        <f t="array" ref="AG510">IFERROR(INDEX(LastEngGrade!G:G,MATCH(D510,LastEngGrade!A:A,0)),"")</f>
        <v>B-</v>
      </c>
      <c r="AH510" s="16" t="str">
        <f t="array" ref="AH510">IFERROR(INDEX(LastEngGrade!C:C,MATCH(D510,LastEngGrade!A:A,0)),"")</f>
        <v>English IV ERWC</v>
      </c>
      <c r="AI510" s="22" t="str">
        <f t="array" ref="AI510">IFERROR(INDEX(LastEngGrade!F:F,MATCH(D510,LastEngGrade!A:A,0)),"")</f>
        <v>Q1</v>
      </c>
      <c r="AJ510" s="23">
        <f t="array" ref="AJ510">IFERROR(INDEX(CurrentYearGPA!C:C,MATCH(D510,CurrentYearGPA!B:B,0)),"")</f>
        <v>1.7</v>
      </c>
      <c r="AK510" s="23" t="str">
        <f t="shared" si="7"/>
        <v>No</v>
      </c>
    </row>
    <row r="511" spans="1:37" x14ac:dyDescent="0.2">
      <c r="A511" s="1" t="s">
        <v>68</v>
      </c>
      <c r="B511" s="1" t="s">
        <v>69</v>
      </c>
      <c r="C511" s="1">
        <v>14278</v>
      </c>
      <c r="D511" s="1">
        <v>6513493588</v>
      </c>
      <c r="E511" s="1" t="s">
        <v>582</v>
      </c>
      <c r="F511" s="12">
        <v>38950</v>
      </c>
      <c r="G511" s="13">
        <v>9</v>
      </c>
      <c r="H511" s="1">
        <v>1</v>
      </c>
      <c r="I511" s="14" t="str">
        <f t="array" ref="I511">INDEX('Language Codes'!B:B,MATCH(H511,'Language Codes'!A:A,0))</f>
        <v>Spanish</v>
      </c>
      <c r="J511" s="14" t="s">
        <v>65</v>
      </c>
      <c r="K511" s="15" t="str">
        <f t="array" ref="K511">IFERROR(INDEX('18-19 ELPAC Data'!C:C,MATCH(D511,'18-19 ELPAC Data'!B:B,0)),"")</f>
        <v/>
      </c>
      <c r="L511" s="16" t="str">
        <f t="shared" si="8"/>
        <v/>
      </c>
      <c r="M511" s="16">
        <f t="array" ref="M511">IFERROR(INDEX('18-19 ELPAC Data'!N:N,MATCH(D511,'18-19 ELPAC Data'!B:B,0)),"")</f>
        <v>0</v>
      </c>
      <c r="N511" s="16">
        <f t="array" ref="N511">IFERROR(INDEX('18-19 ELPAC Data'!Q:Q,MATCH(D511,'18-19 ELPAC Data'!B:B,0)),"")</f>
        <v>0</v>
      </c>
      <c r="O511" s="16" t="str">
        <f t="array" ref="O511">IFERROR(INDEX('18-19 ELPAC Data'!F:F,MATCH(D511,'18-19 ELPAC Data'!B:B,0)),"")</f>
        <v/>
      </c>
      <c r="P511" s="16" t="str">
        <f t="array" ref="P511">IFERROR(INDEX('18-19 ELPAC Data'!H:H,MATCH(D511,'18-19 ELPAC Data'!B:B,0)),"")</f>
        <v/>
      </c>
      <c r="Q511" s="16" t="str">
        <f t="array" ref="Q511">IFERROR(INDEX('18-19 ELPAC Data'!J:J,MATCH(D511,'18-19 ELPAC Data'!B:B,0)),"")</f>
        <v/>
      </c>
      <c r="R511" s="16" t="str">
        <f t="array" ref="R511">IFERROR(INDEX('18-19 ELPAC Data'!L:L,MATCH(D511,'18-19 ELPAC Data'!B:B,0)),"")</f>
        <v/>
      </c>
      <c r="S511" s="16" t="s">
        <v>65</v>
      </c>
      <c r="T511" s="17" t="str">
        <f t="shared" si="0"/>
        <v/>
      </c>
      <c r="U511" s="24" t="s">
        <v>66</v>
      </c>
      <c r="V511" s="19" t="str">
        <f t="shared" si="1"/>
        <v>No</v>
      </c>
      <c r="W511" s="19" t="str">
        <f t="shared" si="2"/>
        <v>No</v>
      </c>
      <c r="X511" s="20" t="str">
        <f t="shared" si="3"/>
        <v>No</v>
      </c>
      <c r="Y511" s="25">
        <f t="array" ref="Y511">IF(OR(ISBLANK(Z511),Z511="N/A"),"",INDEX('ICA 20-21 ELA'!D:D,MATCH(D511,'ICA 20-21 ELA'!A:A,0)))</f>
        <v>44084</v>
      </c>
      <c r="Z511" s="21">
        <v>2390</v>
      </c>
      <c r="AA511" s="21">
        <v>-177</v>
      </c>
      <c r="AB511" s="16" t="str">
        <f t="shared" si="4"/>
        <v>No</v>
      </c>
      <c r="AC511" s="22" t="str">
        <f t="shared" si="5"/>
        <v>No</v>
      </c>
      <c r="AD511" s="26">
        <f t="array" ref="AD511">IF(ISBLANK(AE511),"",INDEX(WPAData!F:F,MATCH(C511,WPAData!A:A,0)))</f>
        <v>44120</v>
      </c>
      <c r="AE511" s="24">
        <v>1</v>
      </c>
      <c r="AF511" s="19" t="str">
        <f t="shared" si="9"/>
        <v>No</v>
      </c>
      <c r="AG511" s="15" t="str">
        <f t="array" ref="AG511">IFERROR(INDEX(LastEngGrade!G:G,MATCH(D511,LastEngGrade!A:A,0)),"")</f>
        <v>B</v>
      </c>
      <c r="AH511" s="16" t="str">
        <f t="array" ref="AH511">IFERROR(INDEX(LastEngGrade!C:C,MATCH(D511,LastEngGrade!A:A,0)),"")</f>
        <v>English I</v>
      </c>
      <c r="AI511" s="22" t="str">
        <f t="array" ref="AI511">IFERROR(INDEX(LastEngGrade!F:F,MATCH(D511,LastEngGrade!A:A,0)),"")</f>
        <v>P1</v>
      </c>
      <c r="AJ511" s="23">
        <f t="array" ref="AJ511">IFERROR(INDEX(CurrentYearGPA!C:C,MATCH(D511,CurrentYearGPA!B:B,0)),"")</f>
        <v>3.5</v>
      </c>
      <c r="AK511" s="23" t="str">
        <f t="shared" si="7"/>
        <v>No</v>
      </c>
    </row>
    <row r="512" spans="1:37" x14ac:dyDescent="0.2">
      <c r="A512" s="1" t="s">
        <v>62</v>
      </c>
      <c r="B512" s="1" t="s">
        <v>63</v>
      </c>
      <c r="C512" s="1">
        <v>13666</v>
      </c>
      <c r="D512" s="1">
        <v>4219403613</v>
      </c>
      <c r="E512" s="1" t="s">
        <v>583</v>
      </c>
      <c r="F512" s="12">
        <v>40020</v>
      </c>
      <c r="G512" s="13">
        <v>6</v>
      </c>
      <c r="H512" s="1">
        <v>1</v>
      </c>
      <c r="I512" s="14" t="str">
        <f t="array" ref="I512">INDEX('Language Codes'!B:B,MATCH(H512,'Language Codes'!A:A,0))</f>
        <v>Spanish</v>
      </c>
      <c r="J512" s="14" t="s">
        <v>65</v>
      </c>
      <c r="K512" s="15">
        <f t="array" ref="K512">IFERROR(INDEX('18-19 ELPAC Data'!C:C,MATCH(D512,'18-19 ELPAC Data'!B:B,0)),"")</f>
        <v>2</v>
      </c>
      <c r="L512" s="16" t="str">
        <f t="shared" si="8"/>
        <v>Spring 2019</v>
      </c>
      <c r="M512" s="16">
        <f t="array" ref="M512">IFERROR(INDEX('18-19 ELPAC Data'!N:N,MATCH(D512,'18-19 ELPAC Data'!B:B,0)),"")</f>
        <v>2</v>
      </c>
      <c r="N512" s="16">
        <f t="array" ref="N512">IFERROR(INDEX('18-19 ELPAC Data'!Q:Q,MATCH(D512,'18-19 ELPAC Data'!B:B,0)),"")</f>
        <v>2</v>
      </c>
      <c r="O512" s="16">
        <f t="array" ref="O512">IFERROR(INDEX('18-19 ELPAC Data'!F:F,MATCH(D512,'18-19 ELPAC Data'!B:B,0)),"")</f>
        <v>2</v>
      </c>
      <c r="P512" s="16">
        <f t="array" ref="P512">IFERROR(INDEX('18-19 ELPAC Data'!H:H,MATCH(D512,'18-19 ELPAC Data'!B:B,0)),"")</f>
        <v>1</v>
      </c>
      <c r="Q512" s="16">
        <f t="array" ref="Q512">IFERROR(INDEX('18-19 ELPAC Data'!J:J,MATCH(D512,'18-19 ELPAC Data'!B:B,0)),"")</f>
        <v>1</v>
      </c>
      <c r="R512" s="16">
        <f t="array" ref="R512">IFERROR(INDEX('18-19 ELPAC Data'!L:L,MATCH(D512,'18-19 ELPAC Data'!B:B,0)),"")</f>
        <v>2</v>
      </c>
      <c r="S512" s="16" t="s">
        <v>65</v>
      </c>
      <c r="T512" s="17" t="str">
        <f t="shared" si="0"/>
        <v>Fall 20-21</v>
      </c>
      <c r="U512" s="24">
        <v>200</v>
      </c>
      <c r="V512" s="19" t="str">
        <f t="shared" si="1"/>
        <v>No</v>
      </c>
      <c r="W512" s="19" t="str">
        <f t="shared" si="2"/>
        <v>No</v>
      </c>
      <c r="X512" s="20" t="str">
        <f t="shared" si="3"/>
        <v>No</v>
      </c>
      <c r="Y512" s="21" t="str">
        <f t="array" ref="Y512">IF(OR(ISBLANK(Z512),Z512="N/A"),"",INDEX('ICA 20-21 ELA'!D:D,MATCH(D512,'ICA 20-21 ELA'!A:A,0)))</f>
        <v/>
      </c>
      <c r="Z512" s="21" t="s">
        <v>66</v>
      </c>
      <c r="AA512" s="21" t="s">
        <v>66</v>
      </c>
      <c r="AB512" s="16" t="str">
        <f t="shared" si="4"/>
        <v>No</v>
      </c>
      <c r="AC512" s="22" t="str">
        <f t="shared" si="5"/>
        <v>No</v>
      </c>
      <c r="AD512" s="19" t="str">
        <f t="array" ref="AD512">IF(ISBLANK(AE512),"",INDEX(WPAData!F:F,MATCH(C512,WPAData!A:A,0)))</f>
        <v/>
      </c>
      <c r="AE512" s="19"/>
      <c r="AF512" s="19" t="str">
        <f t="shared" si="9"/>
        <v>No</v>
      </c>
      <c r="AG512" s="15" t="str">
        <f t="array" ref="AG512">IFERROR(INDEX(LastEngGrade!G:G,MATCH(D512,LastEngGrade!A:A,0)),"")</f>
        <v>B-</v>
      </c>
      <c r="AH512" s="16" t="str">
        <f t="array" ref="AH512">IFERROR(INDEX(LastEngGrade!C:C,MATCH(D512,LastEngGrade!A:A,0)),"")</f>
        <v>Humanities 6</v>
      </c>
      <c r="AI512" s="22" t="str">
        <f t="array" ref="AI512">IFERROR(INDEX(LastEngGrade!F:F,MATCH(D512,LastEngGrade!A:A,0)),"")</f>
        <v>Q1</v>
      </c>
      <c r="AJ512" s="23">
        <f t="array" ref="AJ512">IFERROR(INDEX(CurrentYearGPA!C:C,MATCH(D512,CurrentYearGPA!B:B,0)),"")</f>
        <v>2.33</v>
      </c>
      <c r="AK512" s="23" t="str">
        <f t="shared" si="7"/>
        <v>No</v>
      </c>
    </row>
    <row r="513" spans="1:37" x14ac:dyDescent="0.2">
      <c r="A513" s="1" t="s">
        <v>68</v>
      </c>
      <c r="B513" s="1" t="s">
        <v>69</v>
      </c>
      <c r="C513" s="1">
        <v>90487</v>
      </c>
      <c r="D513" s="1">
        <v>9238438710</v>
      </c>
      <c r="E513" s="1" t="s">
        <v>584</v>
      </c>
      <c r="F513" s="12">
        <v>38558</v>
      </c>
      <c r="G513" s="13">
        <v>10</v>
      </c>
      <c r="H513" s="1">
        <v>1</v>
      </c>
      <c r="I513" s="14" t="str">
        <f t="array" ref="I513">INDEX('Language Codes'!B:B,MATCH(H513,'Language Codes'!A:A,0))</f>
        <v>Spanish</v>
      </c>
      <c r="J513" s="14" t="s">
        <v>78</v>
      </c>
      <c r="K513" s="15">
        <f t="array" ref="K513">IFERROR(INDEX('18-19 ELPAC Data'!C:C,MATCH(D513,'18-19 ELPAC Data'!B:B,0)),"")</f>
        <v>4</v>
      </c>
      <c r="L513" s="16" t="str">
        <f t="shared" si="8"/>
        <v>Spring 2019</v>
      </c>
      <c r="M513" s="16">
        <f t="array" ref="M513">IFERROR(INDEX('18-19 ELPAC Data'!N:N,MATCH(D513,'18-19 ELPAC Data'!B:B,0)),"")</f>
        <v>4</v>
      </c>
      <c r="N513" s="16">
        <f t="array" ref="N513">IFERROR(INDEX('18-19 ELPAC Data'!Q:Q,MATCH(D513,'18-19 ELPAC Data'!B:B,0)),"")</f>
        <v>2</v>
      </c>
      <c r="O513" s="16">
        <f t="array" ref="O513">IFERROR(INDEX('18-19 ELPAC Data'!F:F,MATCH(D513,'18-19 ELPAC Data'!B:B,0)),"")</f>
        <v>3</v>
      </c>
      <c r="P513" s="16">
        <f t="array" ref="P513">IFERROR(INDEX('18-19 ELPAC Data'!H:H,MATCH(D513,'18-19 ELPAC Data'!B:B,0)),"")</f>
        <v>3</v>
      </c>
      <c r="Q513" s="16">
        <f t="array" ref="Q513">IFERROR(INDEX('18-19 ELPAC Data'!J:J,MATCH(D513,'18-19 ELPAC Data'!B:B,0)),"")</f>
        <v>3</v>
      </c>
      <c r="R513" s="16">
        <f t="array" ref="R513">IFERROR(INDEX('18-19 ELPAC Data'!L:L,MATCH(D513,'18-19 ELPAC Data'!B:B,0)),"")</f>
        <v>1</v>
      </c>
      <c r="S513" s="16" t="s">
        <v>65</v>
      </c>
      <c r="T513" s="17" t="str">
        <f t="shared" si="0"/>
        <v/>
      </c>
      <c r="U513" s="24" t="s">
        <v>66</v>
      </c>
      <c r="V513" s="19" t="str">
        <f t="shared" si="1"/>
        <v>No</v>
      </c>
      <c r="W513" s="19" t="str">
        <f t="shared" si="2"/>
        <v>No</v>
      </c>
      <c r="X513" s="20" t="str">
        <f t="shared" si="3"/>
        <v>No</v>
      </c>
      <c r="Y513" s="21" t="str">
        <f t="array" ref="Y513">IF(OR(ISBLANK(Z513),Z513="N/A"),"",INDEX('ICA 20-21 ELA'!D:D,MATCH(D513,'ICA 20-21 ELA'!A:A,0)))</f>
        <v/>
      </c>
      <c r="Z513" s="16"/>
      <c r="AA513" s="16"/>
      <c r="AB513" s="16" t="str">
        <f t="shared" si="4"/>
        <v>No</v>
      </c>
      <c r="AC513" s="22" t="str">
        <f t="shared" si="5"/>
        <v>Yes</v>
      </c>
      <c r="AD513" s="19" t="str">
        <f t="array" ref="AD513">IF(ISBLANK(AE513),"",INDEX(WPAData!F:F,MATCH(C513,WPAData!A:A,0)))</f>
        <v/>
      </c>
      <c r="AE513" s="19"/>
      <c r="AF513" s="19" t="str">
        <f t="shared" si="9"/>
        <v>No</v>
      </c>
      <c r="AG513" s="15" t="str">
        <f t="array" ref="AG513">IFERROR(INDEX(LastEngGrade!G:G,MATCH(D513,LastEngGrade!A:A,0)),"")</f>
        <v>A-</v>
      </c>
      <c r="AH513" s="16" t="str">
        <f t="array" ref="AH513">IFERROR(INDEX(LastEngGrade!C:C,MATCH(D513,LastEngGrade!A:A,0)),"")</f>
        <v>English II</v>
      </c>
      <c r="AI513" s="22" t="str">
        <f t="array" ref="AI513">IFERROR(INDEX(LastEngGrade!F:F,MATCH(D513,LastEngGrade!A:A,0)),"")</f>
        <v>P1</v>
      </c>
      <c r="AJ513" s="23">
        <f t="array" ref="AJ513">IFERROR(INDEX(CurrentYearGPA!C:C,MATCH(D513,CurrentYearGPA!B:B,0)),"")</f>
        <v>2.5</v>
      </c>
      <c r="AK513" s="23" t="str">
        <f t="shared" si="7"/>
        <v>No</v>
      </c>
    </row>
    <row r="514" spans="1:37" x14ac:dyDescent="0.2">
      <c r="A514" s="1" t="s">
        <v>68</v>
      </c>
      <c r="B514" s="1" t="s">
        <v>69</v>
      </c>
      <c r="C514" s="1">
        <v>14273</v>
      </c>
      <c r="D514" s="1">
        <v>5979245736</v>
      </c>
      <c r="E514" s="1" t="s">
        <v>585</v>
      </c>
      <c r="F514" s="12">
        <v>38498</v>
      </c>
      <c r="G514" s="13">
        <v>9</v>
      </c>
      <c r="H514" s="1">
        <v>1</v>
      </c>
      <c r="I514" s="14" t="str">
        <f t="array" ref="I514">INDEX('Language Codes'!B:B,MATCH(H514,'Language Codes'!A:A,0))</f>
        <v>Spanish</v>
      </c>
      <c r="J514" s="14" t="s">
        <v>65</v>
      </c>
      <c r="K514" s="15" t="str">
        <f t="array" ref="K514">IFERROR(INDEX('18-19 ELPAC Data'!C:C,MATCH(D514,'18-19 ELPAC Data'!B:B,0)),"")</f>
        <v/>
      </c>
      <c r="L514" s="16" t="str">
        <f t="shared" si="8"/>
        <v/>
      </c>
      <c r="M514" s="16">
        <f t="array" ref="M514">IFERROR(INDEX('18-19 ELPAC Data'!N:N,MATCH(D514,'18-19 ELPAC Data'!B:B,0)),"")</f>
        <v>0</v>
      </c>
      <c r="N514" s="16">
        <f t="array" ref="N514">IFERROR(INDEX('18-19 ELPAC Data'!Q:Q,MATCH(D514,'18-19 ELPAC Data'!B:B,0)),"")</f>
        <v>0</v>
      </c>
      <c r="O514" s="16" t="str">
        <f t="array" ref="O514">IFERROR(INDEX('18-19 ELPAC Data'!F:F,MATCH(D514,'18-19 ELPAC Data'!B:B,0)),"")</f>
        <v/>
      </c>
      <c r="P514" s="16" t="str">
        <f t="array" ref="P514">IFERROR(INDEX('18-19 ELPAC Data'!H:H,MATCH(D514,'18-19 ELPAC Data'!B:B,0)),"")</f>
        <v/>
      </c>
      <c r="Q514" s="16" t="str">
        <f t="array" ref="Q514">IFERROR(INDEX('18-19 ELPAC Data'!J:J,MATCH(D514,'18-19 ELPAC Data'!B:B,0)),"")</f>
        <v/>
      </c>
      <c r="R514" s="16" t="str">
        <f t="array" ref="R514">IFERROR(INDEX('18-19 ELPAC Data'!L:L,MATCH(D514,'18-19 ELPAC Data'!B:B,0)),"")</f>
        <v/>
      </c>
      <c r="S514" s="16" t="s">
        <v>65</v>
      </c>
      <c r="T514" s="17" t="str">
        <f t="shared" si="0"/>
        <v/>
      </c>
      <c r="U514" s="24" t="s">
        <v>66</v>
      </c>
      <c r="V514" s="19" t="str">
        <f t="shared" si="1"/>
        <v>No</v>
      </c>
      <c r="W514" s="19" t="str">
        <f t="shared" si="2"/>
        <v>No</v>
      </c>
      <c r="X514" s="20" t="str">
        <f t="shared" si="3"/>
        <v>No</v>
      </c>
      <c r="Y514" s="25">
        <f t="array" ref="Y514">IF(OR(ISBLANK(Z514),Z514="N/A"),"",INDEX('ICA 20-21 ELA'!D:D,MATCH(D514,'ICA 20-21 ELA'!A:A,0)))</f>
        <v>44084</v>
      </c>
      <c r="Z514" s="21">
        <v>2406</v>
      </c>
      <c r="AA514" s="21">
        <v>-161</v>
      </c>
      <c r="AB514" s="16" t="str">
        <f t="shared" si="4"/>
        <v>No</v>
      </c>
      <c r="AC514" s="22" t="str">
        <f t="shared" si="5"/>
        <v>No</v>
      </c>
      <c r="AD514" s="26">
        <f t="array" ref="AD514">IF(ISBLANK(AE514),"",INDEX(WPAData!F:F,MATCH(C514,WPAData!A:A,0)))</f>
        <v>44119</v>
      </c>
      <c r="AE514" s="24">
        <v>1</v>
      </c>
      <c r="AF514" s="19" t="str">
        <f t="shared" si="9"/>
        <v>No</v>
      </c>
      <c r="AG514" s="15" t="str">
        <f t="array" ref="AG514">IFERROR(INDEX(LastEngGrade!G:G,MATCH(D514,LastEngGrade!A:A,0)),"")</f>
        <v>B</v>
      </c>
      <c r="AH514" s="16" t="str">
        <f t="array" ref="AH514">IFERROR(INDEX(LastEngGrade!C:C,MATCH(D514,LastEngGrade!A:A,0)),"")</f>
        <v>Creative Writing</v>
      </c>
      <c r="AI514" s="22" t="str">
        <f t="array" ref="AI514">IFERROR(INDEX(LastEngGrade!F:F,MATCH(D514,LastEngGrade!A:A,0)),"")</f>
        <v>P1</v>
      </c>
      <c r="AJ514" s="23">
        <f t="array" ref="AJ514">IFERROR(INDEX(CurrentYearGPA!C:C,MATCH(D514,CurrentYearGPA!B:B,0)),"")</f>
        <v>3.75</v>
      </c>
      <c r="AK514" s="23" t="str">
        <f t="shared" si="7"/>
        <v>No</v>
      </c>
    </row>
    <row r="515" spans="1:37" x14ac:dyDescent="0.2">
      <c r="A515" s="1" t="s">
        <v>62</v>
      </c>
      <c r="B515" s="1" t="s">
        <v>63</v>
      </c>
      <c r="C515" s="1">
        <v>14246</v>
      </c>
      <c r="D515" s="1">
        <v>5623140813</v>
      </c>
      <c r="E515" s="1" t="s">
        <v>586</v>
      </c>
      <c r="F515" s="12">
        <v>39661</v>
      </c>
      <c r="G515" s="13">
        <v>7</v>
      </c>
      <c r="H515" s="1">
        <v>1</v>
      </c>
      <c r="I515" s="14" t="str">
        <f t="array" ref="I515">INDEX('Language Codes'!B:B,MATCH(H515,'Language Codes'!A:A,0))</f>
        <v>Spanish</v>
      </c>
      <c r="J515" s="14" t="s">
        <v>65</v>
      </c>
      <c r="K515" s="15" t="str">
        <f t="array" ref="K515">IFERROR(INDEX('18-19 ELPAC Data'!C:C,MATCH(D515,'18-19 ELPAC Data'!B:B,0)),"")</f>
        <v/>
      </c>
      <c r="L515" s="16" t="str">
        <f t="shared" si="8"/>
        <v/>
      </c>
      <c r="M515" s="16">
        <f t="array" ref="M515">IFERROR(INDEX('18-19 ELPAC Data'!N:N,MATCH(D515,'18-19 ELPAC Data'!B:B,0)),"")</f>
        <v>0</v>
      </c>
      <c r="N515" s="16">
        <f t="array" ref="N515">IFERROR(INDEX('18-19 ELPAC Data'!Q:Q,MATCH(D515,'18-19 ELPAC Data'!B:B,0)),"")</f>
        <v>0</v>
      </c>
      <c r="O515" s="16" t="str">
        <f t="array" ref="O515">IFERROR(INDEX('18-19 ELPAC Data'!F:F,MATCH(D515,'18-19 ELPAC Data'!B:B,0)),"")</f>
        <v/>
      </c>
      <c r="P515" s="16" t="str">
        <f t="array" ref="P515">IFERROR(INDEX('18-19 ELPAC Data'!H:H,MATCH(D515,'18-19 ELPAC Data'!B:B,0)),"")</f>
        <v/>
      </c>
      <c r="Q515" s="16" t="str">
        <f t="array" ref="Q515">IFERROR(INDEX('18-19 ELPAC Data'!J:J,MATCH(D515,'18-19 ELPAC Data'!B:B,0)),"")</f>
        <v/>
      </c>
      <c r="R515" s="16" t="str">
        <f t="array" ref="R515">IFERROR(INDEX('18-19 ELPAC Data'!L:L,MATCH(D515,'18-19 ELPAC Data'!B:B,0)),"")</f>
        <v/>
      </c>
      <c r="S515" s="16" t="s">
        <v>65</v>
      </c>
      <c r="T515" s="17" t="str">
        <f t="shared" si="0"/>
        <v>Fall 20-21</v>
      </c>
      <c r="U515" s="24">
        <v>183</v>
      </c>
      <c r="V515" s="19" t="str">
        <f t="shared" si="1"/>
        <v>No</v>
      </c>
      <c r="W515" s="19" t="str">
        <f t="shared" si="2"/>
        <v>No</v>
      </c>
      <c r="X515" s="20" t="str">
        <f t="shared" si="3"/>
        <v>No</v>
      </c>
      <c r="Y515" s="21" t="str">
        <f t="array" ref="Y515">IF(OR(ISBLANK(Z515),Z515="N/A"),"",INDEX('ICA 20-21 ELA'!D:D,MATCH(D515,'ICA 20-21 ELA'!A:A,0)))</f>
        <v/>
      </c>
      <c r="Z515" s="21" t="s">
        <v>66</v>
      </c>
      <c r="AA515" s="21" t="s">
        <v>66</v>
      </c>
      <c r="AB515" s="16" t="str">
        <f t="shared" si="4"/>
        <v>No</v>
      </c>
      <c r="AC515" s="22" t="str">
        <f t="shared" si="5"/>
        <v>No</v>
      </c>
      <c r="AD515" s="19" t="str">
        <f t="array" ref="AD515">IF(ISBLANK(AE515),"",INDEX(WPAData!F:F,MATCH(C515,WPAData!A:A,0)))</f>
        <v/>
      </c>
      <c r="AE515" s="19"/>
      <c r="AF515" s="19" t="str">
        <f t="shared" si="9"/>
        <v>No</v>
      </c>
      <c r="AG515" s="15" t="str">
        <f t="array" ref="AG515">IFERROR(INDEX(LastEngGrade!G:G,MATCH(D515,LastEngGrade!A:A,0)),"")</f>
        <v>C</v>
      </c>
      <c r="AH515" s="16" t="str">
        <f t="array" ref="AH515">IFERROR(INDEX(LastEngGrade!C:C,MATCH(D515,LastEngGrade!A:A,0)),"")</f>
        <v>Humanities 7</v>
      </c>
      <c r="AI515" s="22" t="str">
        <f t="array" ref="AI515">IFERROR(INDEX(LastEngGrade!F:F,MATCH(D515,LastEngGrade!A:A,0)),"")</f>
        <v>Q1</v>
      </c>
      <c r="AJ515" s="23">
        <f t="array" ref="AJ515">IFERROR(INDEX(CurrentYearGPA!C:C,MATCH(D515,CurrentYearGPA!B:B,0)),"")</f>
        <v>2.33</v>
      </c>
      <c r="AK515" s="23" t="str">
        <f t="shared" si="7"/>
        <v>No</v>
      </c>
    </row>
    <row r="516" spans="1:37" x14ac:dyDescent="0.2">
      <c r="A516" s="1" t="s">
        <v>71</v>
      </c>
      <c r="B516" s="1" t="s">
        <v>72</v>
      </c>
      <c r="C516" s="1">
        <v>14043</v>
      </c>
      <c r="D516" s="1">
        <v>3142894498</v>
      </c>
      <c r="E516" s="1" t="s">
        <v>587</v>
      </c>
      <c r="F516" s="12">
        <v>38828</v>
      </c>
      <c r="G516" s="13">
        <v>9</v>
      </c>
      <c r="H516" s="1">
        <v>1</v>
      </c>
      <c r="I516" s="14" t="str">
        <f t="array" ref="I516">INDEX('Language Codes'!B:B,MATCH(H516,'Language Codes'!A:A,0))</f>
        <v>Spanish</v>
      </c>
      <c r="J516" s="14" t="s">
        <v>65</v>
      </c>
      <c r="K516" s="15">
        <f t="array" ref="K516">IFERROR(INDEX('18-19 ELPAC Data'!C:C,MATCH(D516,'18-19 ELPAC Data'!B:B,0)),"")</f>
        <v>3</v>
      </c>
      <c r="L516" s="16" t="str">
        <f t="shared" si="8"/>
        <v>Spring 2019</v>
      </c>
      <c r="M516" s="16">
        <f t="array" ref="M516">IFERROR(INDEX('18-19 ELPAC Data'!N:N,MATCH(D516,'18-19 ELPAC Data'!B:B,0)),"")</f>
        <v>4</v>
      </c>
      <c r="N516" s="16">
        <f t="array" ref="N516">IFERROR(INDEX('18-19 ELPAC Data'!Q:Q,MATCH(D516,'18-19 ELPAC Data'!B:B,0)),"")</f>
        <v>2</v>
      </c>
      <c r="O516" s="16">
        <f t="array" ref="O516">IFERROR(INDEX('18-19 ELPAC Data'!F:F,MATCH(D516,'18-19 ELPAC Data'!B:B,0)),"")</f>
        <v>2</v>
      </c>
      <c r="P516" s="16">
        <f t="array" ref="P516">IFERROR(INDEX('18-19 ELPAC Data'!H:H,MATCH(D516,'18-19 ELPAC Data'!B:B,0)),"")</f>
        <v>3</v>
      </c>
      <c r="Q516" s="16">
        <f t="array" ref="Q516">IFERROR(INDEX('18-19 ELPAC Data'!J:J,MATCH(D516,'18-19 ELPAC Data'!B:B,0)),"")</f>
        <v>1</v>
      </c>
      <c r="R516" s="16">
        <f t="array" ref="R516">IFERROR(INDEX('18-19 ELPAC Data'!L:L,MATCH(D516,'18-19 ELPAC Data'!B:B,0)),"")</f>
        <v>2</v>
      </c>
      <c r="S516" s="16" t="s">
        <v>65</v>
      </c>
      <c r="T516" s="17" t="str">
        <f t="shared" si="0"/>
        <v/>
      </c>
      <c r="U516" s="24" t="s">
        <v>66</v>
      </c>
      <c r="V516" s="19" t="str">
        <f t="shared" si="1"/>
        <v>No</v>
      </c>
      <c r="W516" s="19" t="str">
        <f t="shared" si="2"/>
        <v>No</v>
      </c>
      <c r="X516" s="20" t="str">
        <f t="shared" si="3"/>
        <v>No</v>
      </c>
      <c r="Y516" s="25">
        <f t="array" ref="Y516">IF(OR(ISBLANK(Z516),Z516="N/A"),"",INDEX('ICA 20-21 ELA'!D:D,MATCH(D516,'ICA 20-21 ELA'!A:A,0)))</f>
        <v>44084</v>
      </c>
      <c r="Z516" s="21">
        <v>2481</v>
      </c>
      <c r="AA516" s="21">
        <v>-86</v>
      </c>
      <c r="AB516" s="16" t="str">
        <f t="shared" si="4"/>
        <v>No</v>
      </c>
      <c r="AC516" s="22" t="str">
        <f t="shared" si="5"/>
        <v>No</v>
      </c>
      <c r="AD516" s="19" t="str">
        <f t="array" ref="AD516">IF(ISBLANK(AE516),"",INDEX(WPAData!F:F,MATCH(C516,WPAData!A:A,0)))</f>
        <v/>
      </c>
      <c r="AE516" s="19"/>
      <c r="AF516" s="19" t="str">
        <f t="shared" si="9"/>
        <v>No</v>
      </c>
      <c r="AG516" s="15" t="str">
        <f t="array" ref="AG516">IFERROR(INDEX(LastEngGrade!G:G,MATCH(D516,LastEngGrade!A:A,0)),"")</f>
        <v>B+</v>
      </c>
      <c r="AH516" s="16" t="str">
        <f t="array" ref="AH516">IFERROR(INDEX(LastEngGrade!C:C,MATCH(D516,LastEngGrade!A:A,0)),"")</f>
        <v>English I</v>
      </c>
      <c r="AI516" s="22" t="str">
        <f t="array" ref="AI516">IFERROR(INDEX(LastEngGrade!F:F,MATCH(D516,LastEngGrade!A:A,0)),"")</f>
        <v>Q1</v>
      </c>
      <c r="AJ516" s="23">
        <f t="array" ref="AJ516">IFERROR(INDEX(CurrentYearGPA!C:C,MATCH(D516,CurrentYearGPA!B:B,0)),"")</f>
        <v>2.5</v>
      </c>
      <c r="AK516" s="23" t="str">
        <f t="shared" si="7"/>
        <v>No</v>
      </c>
    </row>
    <row r="517" spans="1:37" x14ac:dyDescent="0.2">
      <c r="A517" s="1" t="s">
        <v>68</v>
      </c>
      <c r="B517" s="1" t="s">
        <v>69</v>
      </c>
      <c r="C517" s="1">
        <v>14308</v>
      </c>
      <c r="D517" s="1">
        <v>1982080607</v>
      </c>
      <c r="E517" s="1" t="s">
        <v>588</v>
      </c>
      <c r="F517" s="12">
        <v>38572</v>
      </c>
      <c r="G517" s="13">
        <v>10</v>
      </c>
      <c r="H517" s="1">
        <v>1</v>
      </c>
      <c r="I517" s="14" t="str">
        <f t="array" ref="I517">INDEX('Language Codes'!B:B,MATCH(H517,'Language Codes'!A:A,0))</f>
        <v>Spanish</v>
      </c>
      <c r="J517" s="14" t="s">
        <v>78</v>
      </c>
      <c r="K517" s="15" t="str">
        <f t="array" ref="K517">IFERROR(INDEX('18-19 ELPAC Data'!C:C,MATCH(D517,'18-19 ELPAC Data'!B:B,0)),"")</f>
        <v/>
      </c>
      <c r="L517" s="16" t="str">
        <f t="shared" si="8"/>
        <v/>
      </c>
      <c r="M517" s="16">
        <f t="array" ref="M517">IFERROR(INDEX('18-19 ELPAC Data'!N:N,MATCH(D517,'18-19 ELPAC Data'!B:B,0)),"")</f>
        <v>0</v>
      </c>
      <c r="N517" s="16">
        <f t="array" ref="N517">IFERROR(INDEX('18-19 ELPAC Data'!Q:Q,MATCH(D517,'18-19 ELPAC Data'!B:B,0)),"")</f>
        <v>0</v>
      </c>
      <c r="O517" s="16" t="str">
        <f t="array" ref="O517">IFERROR(INDEX('18-19 ELPAC Data'!F:F,MATCH(D517,'18-19 ELPAC Data'!B:B,0)),"")</f>
        <v/>
      </c>
      <c r="P517" s="16" t="str">
        <f t="array" ref="P517">IFERROR(INDEX('18-19 ELPAC Data'!H:H,MATCH(D517,'18-19 ELPAC Data'!B:B,0)),"")</f>
        <v/>
      </c>
      <c r="Q517" s="16" t="str">
        <f t="array" ref="Q517">IFERROR(INDEX('18-19 ELPAC Data'!J:J,MATCH(D517,'18-19 ELPAC Data'!B:B,0)),"")</f>
        <v/>
      </c>
      <c r="R517" s="16" t="str">
        <f t="array" ref="R517">IFERROR(INDEX('18-19 ELPAC Data'!L:L,MATCH(D517,'18-19 ELPAC Data'!B:B,0)),"")</f>
        <v/>
      </c>
      <c r="S517" s="16" t="s">
        <v>65</v>
      </c>
      <c r="T517" s="17" t="str">
        <f t="shared" si="0"/>
        <v/>
      </c>
      <c r="U517" s="24" t="s">
        <v>66</v>
      </c>
      <c r="V517" s="19" t="str">
        <f t="shared" si="1"/>
        <v>No</v>
      </c>
      <c r="W517" s="19" t="str">
        <f t="shared" si="2"/>
        <v>No</v>
      </c>
      <c r="X517" s="20" t="str">
        <f t="shared" si="3"/>
        <v>No</v>
      </c>
      <c r="Y517" s="21" t="str">
        <f t="array" ref="Y517">IF(OR(ISBLANK(Z517),Z517="N/A"),"",INDEX('ICA 20-21 ELA'!D:D,MATCH(D517,'ICA 20-21 ELA'!A:A,0)))</f>
        <v/>
      </c>
      <c r="Z517" s="16"/>
      <c r="AA517" s="16"/>
      <c r="AB517" s="16" t="str">
        <f t="shared" si="4"/>
        <v>No</v>
      </c>
      <c r="AC517" s="22" t="str">
        <f t="shared" si="5"/>
        <v>No</v>
      </c>
      <c r="AD517" s="26">
        <f t="array" ref="AD517">IF(ISBLANK(AE517),"",INDEX(WPAData!F:F,MATCH(C517,WPAData!A:A,0)))</f>
        <v>44132</v>
      </c>
      <c r="AE517" s="24">
        <v>1</v>
      </c>
      <c r="AF517" s="19" t="str">
        <f t="shared" si="9"/>
        <v>No</v>
      </c>
      <c r="AG517" s="15" t="str">
        <f t="array" ref="AG517">IFERROR(INDEX(LastEngGrade!G:G,MATCH(D517,LastEngGrade!A:A,0)),"")</f>
        <v>F</v>
      </c>
      <c r="AH517" s="16" t="str">
        <f t="array" ref="AH517">IFERROR(INDEX(LastEngGrade!C:C,MATCH(D517,LastEngGrade!A:A,0)),"")</f>
        <v>English II</v>
      </c>
      <c r="AI517" s="22" t="str">
        <f t="array" ref="AI517">IFERROR(INDEX(LastEngGrade!F:F,MATCH(D517,LastEngGrade!A:A,0)),"")</f>
        <v>P1</v>
      </c>
      <c r="AJ517" s="23">
        <f t="array" ref="AJ517">IFERROR(INDEX(CurrentYearGPA!C:C,MATCH(D517,CurrentYearGPA!B:B,0)),"")</f>
        <v>1</v>
      </c>
      <c r="AK517" s="23" t="str">
        <f t="shared" si="7"/>
        <v>No</v>
      </c>
    </row>
    <row r="518" spans="1:37" x14ac:dyDescent="0.2">
      <c r="A518" s="1" t="s">
        <v>75</v>
      </c>
      <c r="B518" s="1" t="s">
        <v>76</v>
      </c>
      <c r="C518" s="1">
        <v>14103</v>
      </c>
      <c r="D518" s="1">
        <v>9001701450</v>
      </c>
      <c r="E518" s="1" t="s">
        <v>589</v>
      </c>
      <c r="F518" s="27">
        <v>39749</v>
      </c>
      <c r="G518" s="13">
        <v>6</v>
      </c>
      <c r="H518" s="1">
        <v>1</v>
      </c>
      <c r="I518" s="14" t="str">
        <f t="array" ref="I518">INDEX('Language Codes'!B:B,MATCH(H518,'Language Codes'!A:A,0))</f>
        <v>Spanish</v>
      </c>
      <c r="J518" s="14" t="s">
        <v>65</v>
      </c>
      <c r="K518" s="15" t="str">
        <f t="array" ref="K518">IFERROR(INDEX('18-19 ELPAC Data'!C:C,MATCH(D518,'18-19 ELPAC Data'!B:B,0)),"")</f>
        <v/>
      </c>
      <c r="L518" s="16" t="str">
        <f t="shared" si="8"/>
        <v/>
      </c>
      <c r="M518" s="16">
        <f t="array" ref="M518">IFERROR(INDEX('18-19 ELPAC Data'!N:N,MATCH(D518,'18-19 ELPAC Data'!B:B,0)),"")</f>
        <v>0</v>
      </c>
      <c r="N518" s="16">
        <f t="array" ref="N518">IFERROR(INDEX('18-19 ELPAC Data'!Q:Q,MATCH(D518,'18-19 ELPAC Data'!B:B,0)),"")</f>
        <v>0</v>
      </c>
      <c r="O518" s="16" t="str">
        <f t="array" ref="O518">IFERROR(INDEX('18-19 ELPAC Data'!F:F,MATCH(D518,'18-19 ELPAC Data'!B:B,0)),"")</f>
        <v/>
      </c>
      <c r="P518" s="16" t="str">
        <f t="array" ref="P518">IFERROR(INDEX('18-19 ELPAC Data'!H:H,MATCH(D518,'18-19 ELPAC Data'!B:B,0)),"")</f>
        <v/>
      </c>
      <c r="Q518" s="16" t="str">
        <f t="array" ref="Q518">IFERROR(INDEX('18-19 ELPAC Data'!J:J,MATCH(D518,'18-19 ELPAC Data'!B:B,0)),"")</f>
        <v/>
      </c>
      <c r="R518" s="16" t="str">
        <f t="array" ref="R518">IFERROR(INDEX('18-19 ELPAC Data'!L:L,MATCH(D518,'18-19 ELPAC Data'!B:B,0)),"")</f>
        <v/>
      </c>
      <c r="S518" s="16" t="s">
        <v>65</v>
      </c>
      <c r="T518" s="17" t="str">
        <f t="shared" si="0"/>
        <v>Fall 20-21</v>
      </c>
      <c r="U518" s="24">
        <v>206</v>
      </c>
      <c r="V518" s="19" t="str">
        <f t="shared" si="1"/>
        <v>No</v>
      </c>
      <c r="W518" s="19" t="str">
        <f t="shared" si="2"/>
        <v>No</v>
      </c>
      <c r="X518" s="20" t="str">
        <f t="shared" si="3"/>
        <v>No</v>
      </c>
      <c r="Y518" s="21" t="str">
        <f t="array" ref="Y518">IF(OR(ISBLANK(Z518),Z518="N/A"),"",INDEX('ICA 20-21 ELA'!D:D,MATCH(D518,'ICA 20-21 ELA'!A:A,0)))</f>
        <v/>
      </c>
      <c r="Z518" s="21" t="s">
        <v>66</v>
      </c>
      <c r="AA518" s="21" t="s">
        <v>66</v>
      </c>
      <c r="AB518" s="16" t="str">
        <f t="shared" si="4"/>
        <v>No</v>
      </c>
      <c r="AC518" s="22" t="str">
        <f t="shared" si="5"/>
        <v>No</v>
      </c>
      <c r="AD518" s="19" t="str">
        <f t="array" ref="AD518">IF(ISBLANK(AE518),"",INDEX(WPAData!F:F,MATCH(C518,WPAData!A:A,0)))</f>
        <v/>
      </c>
      <c r="AE518" s="19"/>
      <c r="AF518" s="19" t="str">
        <f t="shared" si="9"/>
        <v>No</v>
      </c>
      <c r="AG518" s="15" t="str">
        <f t="array" ref="AG518">IFERROR(INDEX(LastEngGrade!G:G,MATCH(D518,LastEngGrade!A:A,0)),"")</f>
        <v>F</v>
      </c>
      <c r="AH518" s="16" t="str">
        <f t="array" ref="AH518">IFERROR(INDEX(LastEngGrade!C:C,MATCH(D518,LastEngGrade!A:A,0)),"")</f>
        <v>Humanities 6</v>
      </c>
      <c r="AI518" s="22" t="str">
        <f t="array" ref="AI518">IFERROR(INDEX(LastEngGrade!F:F,MATCH(D518,LastEngGrade!A:A,0)),"")</f>
        <v>Q1</v>
      </c>
      <c r="AJ518" s="23">
        <f t="array" ref="AJ518">IFERROR(INDEX(CurrentYearGPA!C:C,MATCH(D518,CurrentYearGPA!B:B,0)),"")</f>
        <v>0.67</v>
      </c>
      <c r="AK518" s="23" t="str">
        <f t="shared" si="7"/>
        <v>No</v>
      </c>
    </row>
    <row r="519" spans="1:37" x14ac:dyDescent="0.2">
      <c r="A519" s="1" t="s">
        <v>71</v>
      </c>
      <c r="B519" s="1" t="s">
        <v>72</v>
      </c>
      <c r="C519" s="1">
        <v>92117</v>
      </c>
      <c r="D519" s="1">
        <v>2029038838</v>
      </c>
      <c r="E519" s="1" t="s">
        <v>590</v>
      </c>
      <c r="F519" s="27">
        <v>38675</v>
      </c>
      <c r="G519" s="13">
        <v>10</v>
      </c>
      <c r="H519" s="1">
        <v>1</v>
      </c>
      <c r="I519" s="14" t="str">
        <f t="array" ref="I519">INDEX('Language Codes'!B:B,MATCH(H519,'Language Codes'!A:A,0))</f>
        <v>Spanish</v>
      </c>
      <c r="J519" s="14" t="s">
        <v>65</v>
      </c>
      <c r="K519" s="15">
        <f t="array" ref="K519">IFERROR(INDEX('18-19 ELPAC Data'!C:C,MATCH(D519,'18-19 ELPAC Data'!B:B,0)),"")</f>
        <v>4</v>
      </c>
      <c r="L519" s="16" t="str">
        <f t="shared" si="8"/>
        <v>Spring 2019</v>
      </c>
      <c r="M519" s="16">
        <f t="array" ref="M519">IFERROR(INDEX('18-19 ELPAC Data'!N:N,MATCH(D519,'18-19 ELPAC Data'!B:B,0)),"")</f>
        <v>4</v>
      </c>
      <c r="N519" s="16">
        <f t="array" ref="N519">IFERROR(INDEX('18-19 ELPAC Data'!Q:Q,MATCH(D519,'18-19 ELPAC Data'!B:B,0)),"")</f>
        <v>3</v>
      </c>
      <c r="O519" s="16">
        <f t="array" ref="O519">IFERROR(INDEX('18-19 ELPAC Data'!F:F,MATCH(D519,'18-19 ELPAC Data'!B:B,0)),"")</f>
        <v>3</v>
      </c>
      <c r="P519" s="16">
        <f t="array" ref="P519">IFERROR(INDEX('18-19 ELPAC Data'!H:H,MATCH(D519,'18-19 ELPAC Data'!B:B,0)),"")</f>
        <v>3</v>
      </c>
      <c r="Q519" s="16">
        <f t="array" ref="Q519">IFERROR(INDEX('18-19 ELPAC Data'!J:J,MATCH(D519,'18-19 ELPAC Data'!B:B,0)),"")</f>
        <v>3</v>
      </c>
      <c r="R519" s="16">
        <f t="array" ref="R519">IFERROR(INDEX('18-19 ELPAC Data'!L:L,MATCH(D519,'18-19 ELPAC Data'!B:B,0)),"")</f>
        <v>2</v>
      </c>
      <c r="S519" s="16" t="s">
        <v>65</v>
      </c>
      <c r="T519" s="17" t="str">
        <f t="shared" si="0"/>
        <v/>
      </c>
      <c r="U519" s="24" t="s">
        <v>66</v>
      </c>
      <c r="V519" s="19" t="str">
        <f t="shared" si="1"/>
        <v>No</v>
      </c>
      <c r="W519" s="19" t="str">
        <f t="shared" si="2"/>
        <v>No</v>
      </c>
      <c r="X519" s="20" t="str">
        <f t="shared" si="3"/>
        <v>No</v>
      </c>
      <c r="Y519" s="25">
        <f t="array" ref="Y519">IF(OR(ISBLANK(Z519),Z519="N/A"),"",INDEX('ICA 20-21 ELA'!D:D,MATCH(D519,'ICA 20-21 ELA'!A:A,0)))</f>
        <v>44097</v>
      </c>
      <c r="Z519" s="21">
        <v>2557</v>
      </c>
      <c r="AA519" s="21">
        <v>-14</v>
      </c>
      <c r="AB519" s="16" t="str">
        <f t="shared" si="4"/>
        <v>Yes</v>
      </c>
      <c r="AC519" s="22" t="str">
        <f t="shared" si="5"/>
        <v>No</v>
      </c>
      <c r="AD519" s="26">
        <f t="array" ref="AD519">IF(ISBLANK(AE519),"",INDEX(WPAData!F:F,MATCH(C519,WPAData!A:A,0)))</f>
        <v>44120</v>
      </c>
      <c r="AE519" s="24">
        <v>1</v>
      </c>
      <c r="AF519" s="19" t="str">
        <f t="shared" si="9"/>
        <v>No</v>
      </c>
      <c r="AG519" s="15" t="str">
        <f t="array" ref="AG519">IFERROR(INDEX(LastEngGrade!G:G,MATCH(D519,LastEngGrade!A:A,0)),"")</f>
        <v>F</v>
      </c>
      <c r="AH519" s="16" t="str">
        <f t="array" ref="AH519">IFERROR(INDEX(LastEngGrade!C:C,MATCH(D519,LastEngGrade!A:A,0)),"")</f>
        <v>English II</v>
      </c>
      <c r="AI519" s="22" t="str">
        <f t="array" ref="AI519">IFERROR(INDEX(LastEngGrade!F:F,MATCH(D519,LastEngGrade!A:A,0)),"")</f>
        <v>Q1</v>
      </c>
      <c r="AJ519" s="23">
        <f t="array" ref="AJ519">IFERROR(INDEX(CurrentYearGPA!C:C,MATCH(D519,CurrentYearGPA!B:B,0)),"")</f>
        <v>0.7</v>
      </c>
      <c r="AK519" s="23" t="str">
        <f t="shared" si="7"/>
        <v>Yes</v>
      </c>
    </row>
    <row r="520" spans="1:37" x14ac:dyDescent="0.2">
      <c r="A520" s="1" t="s">
        <v>75</v>
      </c>
      <c r="B520" s="1" t="s">
        <v>76</v>
      </c>
      <c r="C520" s="1">
        <v>13120</v>
      </c>
      <c r="D520" s="1">
        <v>1298246545</v>
      </c>
      <c r="E520" s="1" t="s">
        <v>591</v>
      </c>
      <c r="F520" s="12">
        <v>39356</v>
      </c>
      <c r="G520" s="13">
        <v>8</v>
      </c>
      <c r="H520" s="1">
        <v>1</v>
      </c>
      <c r="I520" s="14" t="str">
        <f t="array" ref="I520">INDEX('Language Codes'!B:B,MATCH(H520,'Language Codes'!A:A,0))</f>
        <v>Spanish</v>
      </c>
      <c r="J520" s="14" t="s">
        <v>65</v>
      </c>
      <c r="K520" s="15">
        <f t="array" ref="K520">IFERROR(INDEX('18-19 ELPAC Data'!C:C,MATCH(D520,'18-19 ELPAC Data'!B:B,0)),"")</f>
        <v>3</v>
      </c>
      <c r="L520" s="16" t="str">
        <f t="shared" si="8"/>
        <v>Spring 2019</v>
      </c>
      <c r="M520" s="16">
        <f t="array" ref="M520">IFERROR(INDEX('18-19 ELPAC Data'!N:N,MATCH(D520,'18-19 ELPAC Data'!B:B,0)),"")</f>
        <v>4</v>
      </c>
      <c r="N520" s="16">
        <f t="array" ref="N520">IFERROR(INDEX('18-19 ELPAC Data'!Q:Q,MATCH(D520,'18-19 ELPAC Data'!B:B,0)),"")</f>
        <v>2</v>
      </c>
      <c r="O520" s="16">
        <f t="array" ref="O520">IFERROR(INDEX('18-19 ELPAC Data'!F:F,MATCH(D520,'18-19 ELPAC Data'!B:B,0)),"")</f>
        <v>2</v>
      </c>
      <c r="P520" s="16">
        <f t="array" ref="P520">IFERROR(INDEX('18-19 ELPAC Data'!H:H,MATCH(D520,'18-19 ELPAC Data'!B:B,0)),"")</f>
        <v>3</v>
      </c>
      <c r="Q520" s="16">
        <f t="array" ref="Q520">IFERROR(INDEX('18-19 ELPAC Data'!J:J,MATCH(D520,'18-19 ELPAC Data'!B:B,0)),"")</f>
        <v>1</v>
      </c>
      <c r="R520" s="16">
        <f t="array" ref="R520">IFERROR(INDEX('18-19 ELPAC Data'!L:L,MATCH(D520,'18-19 ELPAC Data'!B:B,0)),"")</f>
        <v>3</v>
      </c>
      <c r="S520" s="16" t="s">
        <v>65</v>
      </c>
      <c r="T520" s="17" t="str">
        <f t="shared" si="0"/>
        <v>Fall 20-21</v>
      </c>
      <c r="U520" s="24">
        <v>194</v>
      </c>
      <c r="V520" s="19" t="str">
        <f t="shared" si="1"/>
        <v>No</v>
      </c>
      <c r="W520" s="19" t="str">
        <f t="shared" si="2"/>
        <v>No</v>
      </c>
      <c r="X520" s="20" t="str">
        <f t="shared" si="3"/>
        <v>No</v>
      </c>
      <c r="Y520" s="21" t="str">
        <f t="array" ref="Y520">IF(OR(ISBLANK(Z520),Z520="N/A"),"",INDEX('ICA 20-21 ELA'!D:D,MATCH(D520,'ICA 20-21 ELA'!A:A,0)))</f>
        <v/>
      </c>
      <c r="Z520" s="21" t="s">
        <v>66</v>
      </c>
      <c r="AA520" s="21" t="s">
        <v>66</v>
      </c>
      <c r="AB520" s="16" t="str">
        <f t="shared" si="4"/>
        <v>No</v>
      </c>
      <c r="AC520" s="22" t="str">
        <f t="shared" si="5"/>
        <v>No</v>
      </c>
      <c r="AD520" s="19" t="str">
        <f t="array" ref="AD520">IF(ISBLANK(AE520),"",INDEX(WPAData!F:F,MATCH(C520,WPAData!A:A,0)))</f>
        <v/>
      </c>
      <c r="AE520" s="19"/>
      <c r="AF520" s="19" t="str">
        <f t="shared" si="9"/>
        <v>No</v>
      </c>
      <c r="AG520" s="15" t="str">
        <f t="array" ref="AG520">IFERROR(INDEX(LastEngGrade!G:G,MATCH(D520,LastEngGrade!A:A,0)),"")</f>
        <v>F</v>
      </c>
      <c r="AH520" s="16" t="str">
        <f t="array" ref="AH520">IFERROR(INDEX(LastEngGrade!C:C,MATCH(D520,LastEngGrade!A:A,0)),"")</f>
        <v>Humanities 8</v>
      </c>
      <c r="AI520" s="22" t="str">
        <f t="array" ref="AI520">IFERROR(INDEX(LastEngGrade!F:F,MATCH(D520,LastEngGrade!A:A,0)),"")</f>
        <v>Q1</v>
      </c>
      <c r="AJ520" s="23">
        <f t="array" ref="AJ520">IFERROR(INDEX(CurrentYearGPA!C:C,MATCH(D520,CurrentYearGPA!B:B,0)),"")</f>
        <v>0</v>
      </c>
      <c r="AK520" s="23" t="str">
        <f t="shared" si="7"/>
        <v>No</v>
      </c>
    </row>
    <row r="521" spans="1:37" x14ac:dyDescent="0.2">
      <c r="A521" s="1" t="s">
        <v>68</v>
      </c>
      <c r="B521" s="1" t="s">
        <v>69</v>
      </c>
      <c r="C521" s="1">
        <v>14961</v>
      </c>
      <c r="D521" s="1">
        <v>7177540836</v>
      </c>
      <c r="E521" s="1" t="s">
        <v>592</v>
      </c>
      <c r="F521" s="27">
        <v>37924</v>
      </c>
      <c r="G521" s="13">
        <v>12</v>
      </c>
      <c r="H521" s="1">
        <v>1</v>
      </c>
      <c r="I521" s="14" t="str">
        <f t="array" ref="I521">INDEX('Language Codes'!B:B,MATCH(H521,'Language Codes'!A:A,0))</f>
        <v>Spanish</v>
      </c>
      <c r="J521" s="14" t="s">
        <v>65</v>
      </c>
      <c r="K521" s="15">
        <f t="array" ref="K521">IFERROR(INDEX('18-19 ELPAC Data'!C:C,MATCH(D521,'18-19 ELPAC Data'!B:B,0)),"")</f>
        <v>4</v>
      </c>
      <c r="L521" s="16" t="str">
        <f t="shared" si="8"/>
        <v>Spring 2019</v>
      </c>
      <c r="M521" s="16">
        <f t="array" ref="M521">IFERROR(INDEX('18-19 ELPAC Data'!N:N,MATCH(D521,'18-19 ELPAC Data'!B:B,0)),"")</f>
        <v>4</v>
      </c>
      <c r="N521" s="16">
        <f t="array" ref="N521">IFERROR(INDEX('18-19 ELPAC Data'!Q:Q,MATCH(D521,'18-19 ELPAC Data'!B:B,0)),"")</f>
        <v>3</v>
      </c>
      <c r="O521" s="16">
        <f t="array" ref="O521">IFERROR(INDEX('18-19 ELPAC Data'!F:F,MATCH(D521,'18-19 ELPAC Data'!B:B,0)),"")</f>
        <v>2</v>
      </c>
      <c r="P521" s="16">
        <f t="array" ref="P521">IFERROR(INDEX('18-19 ELPAC Data'!H:H,MATCH(D521,'18-19 ELPAC Data'!B:B,0)),"")</f>
        <v>3</v>
      </c>
      <c r="Q521" s="16">
        <f t="array" ref="Q521">IFERROR(INDEX('18-19 ELPAC Data'!J:J,MATCH(D521,'18-19 ELPAC Data'!B:B,0)),"")</f>
        <v>3</v>
      </c>
      <c r="R521" s="16">
        <f t="array" ref="R521">IFERROR(INDEX('18-19 ELPAC Data'!L:L,MATCH(D521,'18-19 ELPAC Data'!B:B,0)),"")</f>
        <v>2</v>
      </c>
      <c r="S521" s="16" t="s">
        <v>65</v>
      </c>
      <c r="T521" s="17" t="str">
        <f t="shared" si="0"/>
        <v/>
      </c>
      <c r="U521" s="24" t="s">
        <v>66</v>
      </c>
      <c r="V521" s="19" t="str">
        <f t="shared" si="1"/>
        <v>No</v>
      </c>
      <c r="W521" s="19" t="str">
        <f t="shared" si="2"/>
        <v>No</v>
      </c>
      <c r="X521" s="20" t="str">
        <f t="shared" si="3"/>
        <v>No</v>
      </c>
      <c r="Y521" s="21" t="str">
        <f t="array" ref="Y521">IF(OR(ISBLANK(Z521),Z521="N/A"),"",INDEX('ICA 20-21 ELA'!D:D,MATCH(D521,'ICA 20-21 ELA'!A:A,0)))</f>
        <v/>
      </c>
      <c r="Z521" s="16"/>
      <c r="AA521" s="16"/>
      <c r="AB521" s="16" t="str">
        <f t="shared" si="4"/>
        <v>No</v>
      </c>
      <c r="AC521" s="22" t="str">
        <f t="shared" si="5"/>
        <v>Yes</v>
      </c>
      <c r="AD521" s="19" t="str">
        <f t="array" ref="AD521">IF(ISBLANK(AE521),"",INDEX(WPAData!F:F,MATCH(C521,WPAData!A:A,0)))</f>
        <v/>
      </c>
      <c r="AE521" s="19"/>
      <c r="AF521" s="19" t="str">
        <f t="shared" si="9"/>
        <v>No</v>
      </c>
      <c r="AG521" s="15" t="str">
        <f t="array" ref="AG521">IFERROR(INDEX(LastEngGrade!G:G,MATCH(D521,LastEngGrade!A:A,0)),"")</f>
        <v>C+</v>
      </c>
      <c r="AH521" s="16" t="str">
        <f t="array" ref="AH521">IFERROR(INDEX(LastEngGrade!C:C,MATCH(D521,LastEngGrade!A:A,0)),"")</f>
        <v>English IV ERWC</v>
      </c>
      <c r="AI521" s="22" t="str">
        <f t="array" ref="AI521">IFERROR(INDEX(LastEngGrade!F:F,MATCH(D521,LastEngGrade!A:A,0)),"")</f>
        <v>P1</v>
      </c>
      <c r="AJ521" s="23">
        <f t="array" ref="AJ521">IFERROR(INDEX(CurrentYearGPA!C:C,MATCH(D521,CurrentYearGPA!B:B,0)),"")</f>
        <v>2</v>
      </c>
      <c r="AK521" s="23" t="str">
        <f t="shared" si="7"/>
        <v>No</v>
      </c>
    </row>
    <row r="522" spans="1:37" x14ac:dyDescent="0.2">
      <c r="A522" s="1" t="s">
        <v>68</v>
      </c>
      <c r="B522" s="1" t="s">
        <v>69</v>
      </c>
      <c r="C522" s="1">
        <v>13044</v>
      </c>
      <c r="D522" s="1">
        <v>4120746581</v>
      </c>
      <c r="E522" s="1" t="s">
        <v>593</v>
      </c>
      <c r="F522" s="12">
        <v>38688</v>
      </c>
      <c r="G522" s="13">
        <v>9</v>
      </c>
      <c r="H522" s="1">
        <v>1</v>
      </c>
      <c r="I522" s="14" t="str">
        <f t="array" ref="I522">INDEX('Language Codes'!B:B,MATCH(H522,'Language Codes'!A:A,0))</f>
        <v>Spanish</v>
      </c>
      <c r="J522" s="14" t="s">
        <v>65</v>
      </c>
      <c r="K522" s="15">
        <f t="array" ref="K522">IFERROR(INDEX('18-19 ELPAC Data'!C:C,MATCH(D522,'18-19 ELPAC Data'!B:B,0)),"")</f>
        <v>3</v>
      </c>
      <c r="L522" s="16" t="str">
        <f t="shared" si="8"/>
        <v>Spring 2019</v>
      </c>
      <c r="M522" s="16">
        <f t="array" ref="M522">IFERROR(INDEX('18-19 ELPAC Data'!N:N,MATCH(D522,'18-19 ELPAC Data'!B:B,0)),"")</f>
        <v>3</v>
      </c>
      <c r="N522" s="16">
        <f t="array" ref="N522">IFERROR(INDEX('18-19 ELPAC Data'!Q:Q,MATCH(D522,'18-19 ELPAC Data'!B:B,0)),"")</f>
        <v>3</v>
      </c>
      <c r="O522" s="16">
        <f t="array" ref="O522">IFERROR(INDEX('18-19 ELPAC Data'!F:F,MATCH(D522,'18-19 ELPAC Data'!B:B,0)),"")</f>
        <v>2</v>
      </c>
      <c r="P522" s="16">
        <f t="array" ref="P522">IFERROR(INDEX('18-19 ELPAC Data'!H:H,MATCH(D522,'18-19 ELPAC Data'!B:B,0)),"")</f>
        <v>3</v>
      </c>
      <c r="Q522" s="16">
        <f t="array" ref="Q522">IFERROR(INDEX('18-19 ELPAC Data'!J:J,MATCH(D522,'18-19 ELPAC Data'!B:B,0)),"")</f>
        <v>2</v>
      </c>
      <c r="R522" s="16">
        <f t="array" ref="R522">IFERROR(INDEX('18-19 ELPAC Data'!L:L,MATCH(D522,'18-19 ELPAC Data'!B:B,0)),"")</f>
        <v>2</v>
      </c>
      <c r="S522" s="16" t="s">
        <v>65</v>
      </c>
      <c r="T522" s="17" t="str">
        <f t="shared" si="0"/>
        <v/>
      </c>
      <c r="U522" s="24" t="s">
        <v>66</v>
      </c>
      <c r="V522" s="19" t="str">
        <f t="shared" si="1"/>
        <v>No</v>
      </c>
      <c r="W522" s="19" t="str">
        <f t="shared" si="2"/>
        <v>No</v>
      </c>
      <c r="X522" s="20" t="str">
        <f t="shared" si="3"/>
        <v>No</v>
      </c>
      <c r="Y522" s="25">
        <f t="array" ref="Y522">IF(OR(ISBLANK(Z522),Z522="N/A"),"",INDEX('ICA 20-21 ELA'!D:D,MATCH(D522,'ICA 20-21 ELA'!A:A,0)))</f>
        <v>44084</v>
      </c>
      <c r="Z522" s="21">
        <v>2544</v>
      </c>
      <c r="AA522" s="21">
        <v>-23</v>
      </c>
      <c r="AB522" s="16" t="str">
        <f t="shared" si="4"/>
        <v>No</v>
      </c>
      <c r="AC522" s="22" t="str">
        <f t="shared" si="5"/>
        <v>No</v>
      </c>
      <c r="AD522" s="26">
        <f t="array" ref="AD522">IF(ISBLANK(AE522),"",INDEX(WPAData!F:F,MATCH(C522,WPAData!A:A,0)))</f>
        <v>44131</v>
      </c>
      <c r="AE522" s="24">
        <v>1</v>
      </c>
      <c r="AF522" s="19" t="str">
        <f t="shared" si="9"/>
        <v>No</v>
      </c>
      <c r="AG522" s="15" t="str">
        <f t="array" ref="AG522">IFERROR(INDEX(LastEngGrade!G:G,MATCH(D522,LastEngGrade!A:A,0)),"")</f>
        <v>A-</v>
      </c>
      <c r="AH522" s="16" t="str">
        <f t="array" ref="AH522">IFERROR(INDEX(LastEngGrade!C:C,MATCH(D522,LastEngGrade!A:A,0)),"")</f>
        <v>English I</v>
      </c>
      <c r="AI522" s="22" t="str">
        <f t="array" ref="AI522">IFERROR(INDEX(LastEngGrade!F:F,MATCH(D522,LastEngGrade!A:A,0)),"")</f>
        <v>P1</v>
      </c>
      <c r="AJ522" s="23">
        <f t="array" ref="AJ522">IFERROR(INDEX(CurrentYearGPA!C:C,MATCH(D522,CurrentYearGPA!B:B,0)),"")</f>
        <v>3.25</v>
      </c>
      <c r="AK522" s="23" t="str">
        <f t="shared" si="7"/>
        <v>No</v>
      </c>
    </row>
    <row r="523" spans="1:37" x14ac:dyDescent="0.2">
      <c r="A523" s="1" t="s">
        <v>62</v>
      </c>
      <c r="B523" s="1" t="s">
        <v>63</v>
      </c>
      <c r="C523" s="1">
        <v>13762</v>
      </c>
      <c r="D523" s="1">
        <v>2963166783</v>
      </c>
      <c r="E523" s="1" t="s">
        <v>594</v>
      </c>
      <c r="F523" s="12">
        <v>39542</v>
      </c>
      <c r="G523" s="13">
        <v>7</v>
      </c>
      <c r="H523" s="1">
        <v>1</v>
      </c>
      <c r="I523" s="14" t="str">
        <f t="array" ref="I523">INDEX('Language Codes'!B:B,MATCH(H523,'Language Codes'!A:A,0))</f>
        <v>Spanish</v>
      </c>
      <c r="J523" s="14" t="s">
        <v>78</v>
      </c>
      <c r="K523" s="15">
        <f t="array" ref="K523">IFERROR(INDEX('18-19 ELPAC Data'!C:C,MATCH(D523,'18-19 ELPAC Data'!B:B,0)),"")</f>
        <v>1</v>
      </c>
      <c r="L523" s="16" t="str">
        <f t="shared" si="8"/>
        <v>Spring 2019</v>
      </c>
      <c r="M523" s="16">
        <f t="array" ref="M523">IFERROR(INDEX('18-19 ELPAC Data'!N:N,MATCH(D523,'18-19 ELPAC Data'!B:B,0)),"")</f>
        <v>2</v>
      </c>
      <c r="N523" s="16">
        <f t="array" ref="N523">IFERROR(INDEX('18-19 ELPAC Data'!Q:Q,MATCH(D523,'18-19 ELPAC Data'!B:B,0)),"")</f>
        <v>1</v>
      </c>
      <c r="O523" s="16">
        <f t="array" ref="O523">IFERROR(INDEX('18-19 ELPAC Data'!F:F,MATCH(D523,'18-19 ELPAC Data'!B:B,0)),"")</f>
        <v>1</v>
      </c>
      <c r="P523" s="16">
        <f t="array" ref="P523">IFERROR(INDEX('18-19 ELPAC Data'!H:H,MATCH(D523,'18-19 ELPAC Data'!B:B,0)),"")</f>
        <v>2</v>
      </c>
      <c r="Q523" s="16">
        <f t="array" ref="Q523">IFERROR(INDEX('18-19 ELPAC Data'!J:J,MATCH(D523,'18-19 ELPAC Data'!B:B,0)),"")</f>
        <v>1</v>
      </c>
      <c r="R523" s="16">
        <f t="array" ref="R523">IFERROR(INDEX('18-19 ELPAC Data'!L:L,MATCH(D523,'18-19 ELPAC Data'!B:B,0)),"")</f>
        <v>1</v>
      </c>
      <c r="S523" s="16" t="s">
        <v>65</v>
      </c>
      <c r="T523" s="17" t="str">
        <f t="shared" si="0"/>
        <v>Fall 20-21</v>
      </c>
      <c r="U523" s="24">
        <v>182</v>
      </c>
      <c r="V523" s="19" t="str">
        <f t="shared" si="1"/>
        <v>No</v>
      </c>
      <c r="W523" s="19" t="str">
        <f t="shared" si="2"/>
        <v>No</v>
      </c>
      <c r="X523" s="20" t="str">
        <f t="shared" si="3"/>
        <v>No</v>
      </c>
      <c r="Y523" s="21" t="str">
        <f t="array" ref="Y523">IF(OR(ISBLANK(Z523),Z523="N/A"),"",INDEX('ICA 20-21 ELA'!D:D,MATCH(D523,'ICA 20-21 ELA'!A:A,0)))</f>
        <v/>
      </c>
      <c r="Z523" s="21" t="s">
        <v>66</v>
      </c>
      <c r="AA523" s="21" t="s">
        <v>66</v>
      </c>
      <c r="AB523" s="16" t="str">
        <f t="shared" si="4"/>
        <v>No</v>
      </c>
      <c r="AC523" s="22" t="str">
        <f t="shared" si="5"/>
        <v>No</v>
      </c>
      <c r="AD523" s="19" t="str">
        <f t="array" ref="AD523">IF(ISBLANK(AE523),"",INDEX(WPAData!F:F,MATCH(C523,WPAData!A:A,0)))</f>
        <v/>
      </c>
      <c r="AE523" s="19"/>
      <c r="AF523" s="19" t="str">
        <f t="shared" si="9"/>
        <v>No</v>
      </c>
      <c r="AG523" s="15" t="str">
        <f t="array" ref="AG523">IFERROR(INDEX(LastEngGrade!G:G,MATCH(D523,LastEngGrade!A:A,0)),"")</f>
        <v>C+</v>
      </c>
      <c r="AH523" s="16" t="str">
        <f t="array" ref="AH523">IFERROR(INDEX(LastEngGrade!C:C,MATCH(D523,LastEngGrade!A:A,0)),"")</f>
        <v>Humanities 7</v>
      </c>
      <c r="AI523" s="22" t="str">
        <f t="array" ref="AI523">IFERROR(INDEX(LastEngGrade!F:F,MATCH(D523,LastEngGrade!A:A,0)),"")</f>
        <v>Q1</v>
      </c>
      <c r="AJ523" s="23">
        <f t="array" ref="AJ523">IFERROR(INDEX(CurrentYearGPA!C:C,MATCH(D523,CurrentYearGPA!B:B,0)),"")</f>
        <v>3</v>
      </c>
      <c r="AK523" s="23" t="str">
        <f t="shared" si="7"/>
        <v>No</v>
      </c>
    </row>
    <row r="524" spans="1:37" x14ac:dyDescent="0.2">
      <c r="A524" s="1" t="s">
        <v>62</v>
      </c>
      <c r="B524" s="1" t="s">
        <v>63</v>
      </c>
      <c r="C524" s="1">
        <v>14373</v>
      </c>
      <c r="D524" s="1">
        <v>2538065665</v>
      </c>
      <c r="E524" s="1" t="s">
        <v>595</v>
      </c>
      <c r="F524" s="12">
        <v>39389</v>
      </c>
      <c r="G524" s="13">
        <v>7</v>
      </c>
      <c r="H524" s="1">
        <v>1</v>
      </c>
      <c r="I524" s="14" t="str">
        <f t="array" ref="I524">INDEX('Language Codes'!B:B,MATCH(H524,'Language Codes'!A:A,0))</f>
        <v>Spanish</v>
      </c>
      <c r="J524" s="14" t="s">
        <v>65</v>
      </c>
      <c r="K524" s="15" t="str">
        <f t="array" ref="K524">IFERROR(INDEX('18-19 ELPAC Data'!C:C,MATCH(D524,'18-19 ELPAC Data'!B:B,0)),"")</f>
        <v/>
      </c>
      <c r="L524" s="16" t="str">
        <f t="shared" si="8"/>
        <v/>
      </c>
      <c r="M524" s="16">
        <f t="array" ref="M524">IFERROR(INDEX('18-19 ELPAC Data'!N:N,MATCH(D524,'18-19 ELPAC Data'!B:B,0)),"")</f>
        <v>0</v>
      </c>
      <c r="N524" s="16">
        <f t="array" ref="N524">IFERROR(INDEX('18-19 ELPAC Data'!Q:Q,MATCH(D524,'18-19 ELPAC Data'!B:B,0)),"")</f>
        <v>0</v>
      </c>
      <c r="O524" s="16" t="str">
        <f t="array" ref="O524">IFERROR(INDEX('18-19 ELPAC Data'!F:F,MATCH(D524,'18-19 ELPAC Data'!B:B,0)),"")</f>
        <v/>
      </c>
      <c r="P524" s="16" t="str">
        <f t="array" ref="P524">IFERROR(INDEX('18-19 ELPAC Data'!H:H,MATCH(D524,'18-19 ELPAC Data'!B:B,0)),"")</f>
        <v/>
      </c>
      <c r="Q524" s="16" t="str">
        <f t="array" ref="Q524">IFERROR(INDEX('18-19 ELPAC Data'!J:J,MATCH(D524,'18-19 ELPAC Data'!B:B,0)),"")</f>
        <v/>
      </c>
      <c r="R524" s="16" t="str">
        <f t="array" ref="R524">IFERROR(INDEX('18-19 ELPAC Data'!L:L,MATCH(D524,'18-19 ELPAC Data'!B:B,0)),"")</f>
        <v/>
      </c>
      <c r="S524" s="16" t="s">
        <v>65</v>
      </c>
      <c r="T524" s="17" t="str">
        <f t="shared" si="0"/>
        <v>Fall 20-21</v>
      </c>
      <c r="U524" s="24">
        <v>208</v>
      </c>
      <c r="V524" s="19" t="str">
        <f t="shared" si="1"/>
        <v>No</v>
      </c>
      <c r="W524" s="19" t="str">
        <f t="shared" si="2"/>
        <v>No</v>
      </c>
      <c r="X524" s="20" t="str">
        <f t="shared" si="3"/>
        <v>No</v>
      </c>
      <c r="Y524" s="21" t="str">
        <f t="array" ref="Y524">IF(OR(ISBLANK(Z524),Z524="N/A"),"",INDEX('ICA 20-21 ELA'!D:D,MATCH(D524,'ICA 20-21 ELA'!A:A,0)))</f>
        <v/>
      </c>
      <c r="Z524" s="21" t="s">
        <v>66</v>
      </c>
      <c r="AA524" s="21" t="s">
        <v>66</v>
      </c>
      <c r="AB524" s="16" t="str">
        <f t="shared" si="4"/>
        <v>No</v>
      </c>
      <c r="AC524" s="22" t="str">
        <f t="shared" si="5"/>
        <v>No</v>
      </c>
      <c r="AD524" s="19" t="str">
        <f t="array" ref="AD524">IF(ISBLANK(AE524),"",INDEX(WPAData!F:F,MATCH(C524,WPAData!A:A,0)))</f>
        <v/>
      </c>
      <c r="AE524" s="19"/>
      <c r="AF524" s="19" t="str">
        <f t="shared" si="9"/>
        <v>No</v>
      </c>
      <c r="AG524" s="15" t="str">
        <f t="array" ref="AG524">IFERROR(INDEX(LastEngGrade!G:G,MATCH(D524,LastEngGrade!A:A,0)),"")</f>
        <v>A+</v>
      </c>
      <c r="AH524" s="16" t="str">
        <f t="array" ref="AH524">IFERROR(INDEX(LastEngGrade!C:C,MATCH(D524,LastEngGrade!A:A,0)),"")</f>
        <v>Humanities 7</v>
      </c>
      <c r="AI524" s="22" t="str">
        <f t="array" ref="AI524">IFERROR(INDEX(LastEngGrade!F:F,MATCH(D524,LastEngGrade!A:A,0)),"")</f>
        <v>Q1</v>
      </c>
      <c r="AJ524" s="23">
        <f t="array" ref="AJ524">IFERROR(INDEX(CurrentYearGPA!C:C,MATCH(D524,CurrentYearGPA!B:B,0)),"")</f>
        <v>3.67</v>
      </c>
      <c r="AK524" s="23" t="str">
        <f t="shared" si="7"/>
        <v>No</v>
      </c>
    </row>
    <row r="525" spans="1:37" x14ac:dyDescent="0.2">
      <c r="A525" s="1" t="s">
        <v>62</v>
      </c>
      <c r="B525" s="1" t="s">
        <v>63</v>
      </c>
      <c r="C525" s="1">
        <v>13633</v>
      </c>
      <c r="D525" s="1">
        <v>4975815565</v>
      </c>
      <c r="E525" s="1" t="s">
        <v>596</v>
      </c>
      <c r="F525" s="12">
        <v>39652</v>
      </c>
      <c r="G525" s="13">
        <v>7</v>
      </c>
      <c r="H525" s="1">
        <v>1</v>
      </c>
      <c r="I525" s="14" t="str">
        <f t="array" ref="I525">INDEX('Language Codes'!B:B,MATCH(H525,'Language Codes'!A:A,0))</f>
        <v>Spanish</v>
      </c>
      <c r="J525" s="14" t="s">
        <v>65</v>
      </c>
      <c r="K525" s="15">
        <f t="array" ref="K525">IFERROR(INDEX('18-19 ELPAC Data'!C:C,MATCH(D525,'18-19 ELPAC Data'!B:B,0)),"")</f>
        <v>3</v>
      </c>
      <c r="L525" s="16" t="str">
        <f t="shared" si="8"/>
        <v>Spring 2019</v>
      </c>
      <c r="M525" s="16">
        <f t="array" ref="M525">IFERROR(INDEX('18-19 ELPAC Data'!N:N,MATCH(D525,'18-19 ELPAC Data'!B:B,0)),"")</f>
        <v>3</v>
      </c>
      <c r="N525" s="16">
        <f t="array" ref="N525">IFERROR(INDEX('18-19 ELPAC Data'!Q:Q,MATCH(D525,'18-19 ELPAC Data'!B:B,0)),"")</f>
        <v>3</v>
      </c>
      <c r="O525" s="16">
        <f t="array" ref="O525">IFERROR(INDEX('18-19 ELPAC Data'!F:F,MATCH(D525,'18-19 ELPAC Data'!B:B,0)),"")</f>
        <v>2</v>
      </c>
      <c r="P525" s="16">
        <f t="array" ref="P525">IFERROR(INDEX('18-19 ELPAC Data'!H:H,MATCH(D525,'18-19 ELPAC Data'!B:B,0)),"")</f>
        <v>3</v>
      </c>
      <c r="Q525" s="16">
        <f t="array" ref="Q525">IFERROR(INDEX('18-19 ELPAC Data'!J:J,MATCH(D525,'18-19 ELPAC Data'!B:B,0)),"")</f>
        <v>3</v>
      </c>
      <c r="R525" s="16">
        <f t="array" ref="R525">IFERROR(INDEX('18-19 ELPAC Data'!L:L,MATCH(D525,'18-19 ELPAC Data'!B:B,0)),"")</f>
        <v>2</v>
      </c>
      <c r="S525" s="16" t="s">
        <v>65</v>
      </c>
      <c r="T525" s="17" t="str">
        <f t="shared" si="0"/>
        <v/>
      </c>
      <c r="U525" s="18"/>
      <c r="V525" s="19" t="str">
        <f t="shared" si="1"/>
        <v>No</v>
      </c>
      <c r="W525" s="19" t="str">
        <f t="shared" si="2"/>
        <v>No</v>
      </c>
      <c r="X525" s="20" t="str">
        <f t="shared" si="3"/>
        <v>No</v>
      </c>
      <c r="Y525" s="21" t="str">
        <f t="array" ref="Y525">IF(OR(ISBLANK(Z525),Z525="N/A"),"",INDEX('ICA 20-21 ELA'!D:D,MATCH(D525,'ICA 20-21 ELA'!A:A,0)))</f>
        <v/>
      </c>
      <c r="Z525" s="21" t="s">
        <v>66</v>
      </c>
      <c r="AA525" s="21" t="s">
        <v>66</v>
      </c>
      <c r="AB525" s="16" t="str">
        <f t="shared" si="4"/>
        <v>No</v>
      </c>
      <c r="AC525" s="22" t="str">
        <f t="shared" si="5"/>
        <v>No</v>
      </c>
      <c r="AD525" s="19" t="str">
        <f t="array" ref="AD525">IF(ISBLANK(AE525),"",INDEX(WPAData!F:F,MATCH(C525,WPAData!A:A,0)))</f>
        <v/>
      </c>
      <c r="AE525" s="19"/>
      <c r="AF525" s="19" t="str">
        <f t="shared" si="9"/>
        <v>No</v>
      </c>
      <c r="AG525" s="15" t="str">
        <f t="array" ref="AG525">IFERROR(INDEX(LastEngGrade!G:G,MATCH(D525,LastEngGrade!A:A,0)),"")</f>
        <v>A</v>
      </c>
      <c r="AH525" s="16" t="str">
        <f t="array" ref="AH525">IFERROR(INDEX(LastEngGrade!C:C,MATCH(D525,LastEngGrade!A:A,0)),"")</f>
        <v>Humanities 7</v>
      </c>
      <c r="AI525" s="22" t="str">
        <f t="array" ref="AI525">IFERROR(INDEX(LastEngGrade!F:F,MATCH(D525,LastEngGrade!A:A,0)),"")</f>
        <v>Q1</v>
      </c>
      <c r="AJ525" s="23">
        <f t="array" ref="AJ525">IFERROR(INDEX(CurrentYearGPA!C:C,MATCH(D525,CurrentYearGPA!B:B,0)),"")</f>
        <v>3.67</v>
      </c>
      <c r="AK525" s="23" t="str">
        <f t="shared" si="7"/>
        <v>No</v>
      </c>
    </row>
    <row r="526" spans="1:37" x14ac:dyDescent="0.2">
      <c r="A526" s="1" t="s">
        <v>62</v>
      </c>
      <c r="B526" s="1" t="s">
        <v>63</v>
      </c>
      <c r="C526" s="1">
        <v>13440</v>
      </c>
      <c r="D526" s="1">
        <v>5101362180</v>
      </c>
      <c r="E526" s="1" t="s">
        <v>597</v>
      </c>
      <c r="F526" s="12">
        <v>40067</v>
      </c>
      <c r="G526" s="13">
        <v>6</v>
      </c>
      <c r="H526" s="1">
        <v>1</v>
      </c>
      <c r="I526" s="14" t="str">
        <f t="array" ref="I526">INDEX('Language Codes'!B:B,MATCH(H526,'Language Codes'!A:A,0))</f>
        <v>Spanish</v>
      </c>
      <c r="J526" s="14" t="s">
        <v>65</v>
      </c>
      <c r="K526" s="15">
        <f t="array" ref="K526">IFERROR(INDEX('18-19 ELPAC Data'!C:C,MATCH(D526,'18-19 ELPAC Data'!B:B,0)),"")</f>
        <v>3</v>
      </c>
      <c r="L526" s="16" t="str">
        <f t="shared" si="8"/>
        <v>Spring 2019</v>
      </c>
      <c r="M526" s="16">
        <f t="array" ref="M526">IFERROR(INDEX('18-19 ELPAC Data'!N:N,MATCH(D526,'18-19 ELPAC Data'!B:B,0)),"")</f>
        <v>4</v>
      </c>
      <c r="N526" s="16">
        <f t="array" ref="N526">IFERROR(INDEX('18-19 ELPAC Data'!Q:Q,MATCH(D526,'18-19 ELPAC Data'!B:B,0)),"")</f>
        <v>2</v>
      </c>
      <c r="O526" s="16">
        <f t="array" ref="O526">IFERROR(INDEX('18-19 ELPAC Data'!F:F,MATCH(D526,'18-19 ELPAC Data'!B:B,0)),"")</f>
        <v>3</v>
      </c>
      <c r="P526" s="16">
        <f t="array" ref="P526">IFERROR(INDEX('18-19 ELPAC Data'!H:H,MATCH(D526,'18-19 ELPAC Data'!B:B,0)),"")</f>
        <v>2</v>
      </c>
      <c r="Q526" s="16">
        <f t="array" ref="Q526">IFERROR(INDEX('18-19 ELPAC Data'!J:J,MATCH(D526,'18-19 ELPAC Data'!B:B,0)),"")</f>
        <v>2</v>
      </c>
      <c r="R526" s="16">
        <f t="array" ref="R526">IFERROR(INDEX('18-19 ELPAC Data'!L:L,MATCH(D526,'18-19 ELPAC Data'!B:B,0)),"")</f>
        <v>2</v>
      </c>
      <c r="S526" s="16" t="s">
        <v>65</v>
      </c>
      <c r="T526" s="17" t="str">
        <f t="shared" si="0"/>
        <v>Fall 20-21</v>
      </c>
      <c r="U526" s="24">
        <v>204</v>
      </c>
      <c r="V526" s="19" t="str">
        <f t="shared" si="1"/>
        <v>No</v>
      </c>
      <c r="W526" s="19" t="str">
        <f t="shared" si="2"/>
        <v>No</v>
      </c>
      <c r="X526" s="20" t="str">
        <f t="shared" si="3"/>
        <v>No</v>
      </c>
      <c r="Y526" s="21" t="str">
        <f t="array" ref="Y526">IF(OR(ISBLANK(Z526),Z526="N/A"),"",INDEX('ICA 20-21 ELA'!D:D,MATCH(D526,'ICA 20-21 ELA'!A:A,0)))</f>
        <v/>
      </c>
      <c r="Z526" s="21" t="s">
        <v>66</v>
      </c>
      <c r="AA526" s="21" t="s">
        <v>66</v>
      </c>
      <c r="AB526" s="16" t="str">
        <f t="shared" si="4"/>
        <v>No</v>
      </c>
      <c r="AC526" s="22" t="str">
        <f t="shared" si="5"/>
        <v>No</v>
      </c>
      <c r="AD526" s="19" t="str">
        <f t="array" ref="AD526">IF(ISBLANK(AE526),"",INDEX(WPAData!F:F,MATCH(C526,WPAData!A:A,0)))</f>
        <v/>
      </c>
      <c r="AE526" s="19"/>
      <c r="AF526" s="19" t="str">
        <f t="shared" si="9"/>
        <v>No</v>
      </c>
      <c r="AG526" s="15" t="str">
        <f t="array" ref="AG526">IFERROR(INDEX(LastEngGrade!G:G,MATCH(D526,LastEngGrade!A:A,0)),"")</f>
        <v>F+</v>
      </c>
      <c r="AH526" s="16" t="str">
        <f t="array" ref="AH526">IFERROR(INDEX(LastEngGrade!C:C,MATCH(D526,LastEngGrade!A:A,0)),"")</f>
        <v>Humanities 6</v>
      </c>
      <c r="AI526" s="22" t="str">
        <f t="array" ref="AI526">IFERROR(INDEX(LastEngGrade!F:F,MATCH(D526,LastEngGrade!A:A,0)),"")</f>
        <v>Q1</v>
      </c>
      <c r="AJ526" s="23">
        <f t="array" ref="AJ526">IFERROR(INDEX(CurrentYearGPA!C:C,MATCH(D526,CurrentYearGPA!B:B,0)),"")</f>
        <v>1.67</v>
      </c>
      <c r="AK526" s="23" t="str">
        <f t="shared" si="7"/>
        <v>No</v>
      </c>
    </row>
    <row r="527" spans="1:37" x14ac:dyDescent="0.2">
      <c r="A527" s="1" t="s">
        <v>62</v>
      </c>
      <c r="B527" s="1" t="s">
        <v>63</v>
      </c>
      <c r="C527" s="1">
        <v>13849</v>
      </c>
      <c r="D527" s="1">
        <v>9504693562</v>
      </c>
      <c r="E527" s="1" t="s">
        <v>598</v>
      </c>
      <c r="F527" s="12">
        <v>39949</v>
      </c>
      <c r="G527" s="13">
        <v>6</v>
      </c>
      <c r="H527" s="1">
        <v>1</v>
      </c>
      <c r="I527" s="14" t="str">
        <f t="array" ref="I527">INDEX('Language Codes'!B:B,MATCH(H527,'Language Codes'!A:A,0))</f>
        <v>Spanish</v>
      </c>
      <c r="J527" s="14" t="s">
        <v>65</v>
      </c>
      <c r="K527" s="15" t="str">
        <f t="array" ref="K527">IFERROR(INDEX('18-19 ELPAC Data'!C:C,MATCH(D527,'18-19 ELPAC Data'!B:B,0)),"")</f>
        <v/>
      </c>
      <c r="L527" s="16" t="str">
        <f t="shared" si="8"/>
        <v/>
      </c>
      <c r="M527" s="16">
        <f t="array" ref="M527">IFERROR(INDEX('18-19 ELPAC Data'!N:N,MATCH(D527,'18-19 ELPAC Data'!B:B,0)),"")</f>
        <v>0</v>
      </c>
      <c r="N527" s="16">
        <f t="array" ref="N527">IFERROR(INDEX('18-19 ELPAC Data'!Q:Q,MATCH(D527,'18-19 ELPAC Data'!B:B,0)),"")</f>
        <v>0</v>
      </c>
      <c r="O527" s="16" t="str">
        <f t="array" ref="O527">IFERROR(INDEX('18-19 ELPAC Data'!F:F,MATCH(D527,'18-19 ELPAC Data'!B:B,0)),"")</f>
        <v/>
      </c>
      <c r="P527" s="16" t="str">
        <f t="array" ref="P527">IFERROR(INDEX('18-19 ELPAC Data'!H:H,MATCH(D527,'18-19 ELPAC Data'!B:B,0)),"")</f>
        <v/>
      </c>
      <c r="Q527" s="16" t="str">
        <f t="array" ref="Q527">IFERROR(INDEX('18-19 ELPAC Data'!J:J,MATCH(D527,'18-19 ELPAC Data'!B:B,0)),"")</f>
        <v/>
      </c>
      <c r="R527" s="16" t="str">
        <f t="array" ref="R527">IFERROR(INDEX('18-19 ELPAC Data'!L:L,MATCH(D527,'18-19 ELPAC Data'!B:B,0)),"")</f>
        <v/>
      </c>
      <c r="S527" s="16" t="s">
        <v>65</v>
      </c>
      <c r="T527" s="17" t="str">
        <f t="shared" si="0"/>
        <v/>
      </c>
      <c r="U527" s="18"/>
      <c r="V527" s="19" t="str">
        <f t="shared" si="1"/>
        <v>No</v>
      </c>
      <c r="W527" s="19" t="str">
        <f t="shared" si="2"/>
        <v>No</v>
      </c>
      <c r="X527" s="20" t="str">
        <f t="shared" si="3"/>
        <v>No</v>
      </c>
      <c r="Y527" s="21" t="str">
        <f t="array" ref="Y527">IF(OR(ISBLANK(Z527),Z527="N/A"),"",INDEX('ICA 20-21 ELA'!D:D,MATCH(D527,'ICA 20-21 ELA'!A:A,0)))</f>
        <v/>
      </c>
      <c r="Z527" s="21" t="s">
        <v>66</v>
      </c>
      <c r="AA527" s="21" t="s">
        <v>66</v>
      </c>
      <c r="AB527" s="16" t="str">
        <f t="shared" si="4"/>
        <v>No</v>
      </c>
      <c r="AC527" s="22" t="str">
        <f t="shared" si="5"/>
        <v>No</v>
      </c>
      <c r="AD527" s="19" t="str">
        <f t="array" ref="AD527">IF(ISBLANK(AE527),"",INDEX(WPAData!F:F,MATCH(C527,WPAData!A:A,0)))</f>
        <v/>
      </c>
      <c r="AE527" s="19"/>
      <c r="AF527" s="19" t="str">
        <f t="shared" si="9"/>
        <v>No</v>
      </c>
      <c r="AG527" s="15" t="str">
        <f t="array" ref="AG527">IFERROR(INDEX(LastEngGrade!G:G,MATCH(D527,LastEngGrade!A:A,0)),"")</f>
        <v>C</v>
      </c>
      <c r="AH527" s="16" t="str">
        <f t="array" ref="AH527">IFERROR(INDEX(LastEngGrade!C:C,MATCH(D527,LastEngGrade!A:A,0)),"")</f>
        <v>Humanities 6</v>
      </c>
      <c r="AI527" s="22" t="str">
        <f t="array" ref="AI527">IFERROR(INDEX(LastEngGrade!F:F,MATCH(D527,LastEngGrade!A:A,0)),"")</f>
        <v>Q1</v>
      </c>
      <c r="AJ527" s="23">
        <f t="array" ref="AJ527">IFERROR(INDEX(CurrentYearGPA!C:C,MATCH(D527,CurrentYearGPA!B:B,0)),"")</f>
        <v>1.33</v>
      </c>
      <c r="AK527" s="23" t="str">
        <f t="shared" si="7"/>
        <v>No</v>
      </c>
    </row>
    <row r="528" spans="1:37" x14ac:dyDescent="0.2">
      <c r="A528" s="1" t="s">
        <v>75</v>
      </c>
      <c r="B528" s="1" t="s">
        <v>76</v>
      </c>
      <c r="C528" s="1">
        <v>14028</v>
      </c>
      <c r="D528" s="1">
        <v>2607702884</v>
      </c>
      <c r="E528" s="1" t="s">
        <v>599</v>
      </c>
      <c r="F528" s="12">
        <v>39494</v>
      </c>
      <c r="G528" s="13">
        <v>7</v>
      </c>
      <c r="H528" s="1">
        <v>1</v>
      </c>
      <c r="I528" s="14" t="str">
        <f t="array" ref="I528">INDEX('Language Codes'!B:B,MATCH(H528,'Language Codes'!A:A,0))</f>
        <v>Spanish</v>
      </c>
      <c r="J528" s="14" t="s">
        <v>65</v>
      </c>
      <c r="K528" s="15">
        <f t="array" ref="K528">IFERROR(INDEX('18-19 ELPAC Data'!C:C,MATCH(D528,'18-19 ELPAC Data'!B:B,0)),"")</f>
        <v>3</v>
      </c>
      <c r="L528" s="16" t="str">
        <f t="shared" si="8"/>
        <v>Spring 2019</v>
      </c>
      <c r="M528" s="16">
        <f t="array" ref="M528">IFERROR(INDEX('18-19 ELPAC Data'!N:N,MATCH(D528,'18-19 ELPAC Data'!B:B,0)),"")</f>
        <v>4</v>
      </c>
      <c r="N528" s="16">
        <f t="array" ref="N528">IFERROR(INDEX('18-19 ELPAC Data'!Q:Q,MATCH(D528,'18-19 ELPAC Data'!B:B,0)),"")</f>
        <v>1</v>
      </c>
      <c r="O528" s="16">
        <f t="array" ref="O528">IFERROR(INDEX('18-19 ELPAC Data'!F:F,MATCH(D528,'18-19 ELPAC Data'!B:B,0)),"")</f>
        <v>2</v>
      </c>
      <c r="P528" s="16">
        <f t="array" ref="P528">IFERROR(INDEX('18-19 ELPAC Data'!H:H,MATCH(D528,'18-19 ELPAC Data'!B:B,0)),"")</f>
        <v>3</v>
      </c>
      <c r="Q528" s="16">
        <f t="array" ref="Q528">IFERROR(INDEX('18-19 ELPAC Data'!J:J,MATCH(D528,'18-19 ELPAC Data'!B:B,0)),"")</f>
        <v>1</v>
      </c>
      <c r="R528" s="16">
        <f t="array" ref="R528">IFERROR(INDEX('18-19 ELPAC Data'!L:L,MATCH(D528,'18-19 ELPAC Data'!B:B,0)),"")</f>
        <v>1</v>
      </c>
      <c r="S528" s="16" t="s">
        <v>65</v>
      </c>
      <c r="T528" s="17" t="str">
        <f t="shared" si="0"/>
        <v>Fall 20-21</v>
      </c>
      <c r="U528" s="24">
        <v>195</v>
      </c>
      <c r="V528" s="19" t="str">
        <f t="shared" si="1"/>
        <v>No</v>
      </c>
      <c r="W528" s="19" t="str">
        <f t="shared" si="2"/>
        <v>No</v>
      </c>
      <c r="X528" s="20" t="str">
        <f t="shared" si="3"/>
        <v>No</v>
      </c>
      <c r="Y528" s="21" t="str">
        <f t="array" ref="Y528">IF(OR(ISBLANK(Z528),Z528="N/A"),"",INDEX('ICA 20-21 ELA'!D:D,MATCH(D528,'ICA 20-21 ELA'!A:A,0)))</f>
        <v/>
      </c>
      <c r="Z528" s="21" t="s">
        <v>66</v>
      </c>
      <c r="AA528" s="21" t="s">
        <v>66</v>
      </c>
      <c r="AB528" s="16" t="str">
        <f t="shared" si="4"/>
        <v>No</v>
      </c>
      <c r="AC528" s="22" t="str">
        <f t="shared" si="5"/>
        <v>No</v>
      </c>
      <c r="AD528" s="19" t="str">
        <f t="array" ref="AD528">IF(ISBLANK(AE528),"",INDEX(WPAData!F:F,MATCH(C528,WPAData!A:A,0)))</f>
        <v/>
      </c>
      <c r="AE528" s="19"/>
      <c r="AF528" s="19" t="str">
        <f t="shared" si="9"/>
        <v>No</v>
      </c>
      <c r="AG528" s="15" t="str">
        <f t="array" ref="AG528">IFERROR(INDEX(LastEngGrade!G:G,MATCH(D528,LastEngGrade!A:A,0)),"")</f>
        <v>F</v>
      </c>
      <c r="AH528" s="16" t="str">
        <f t="array" ref="AH528">IFERROR(INDEX(LastEngGrade!C:C,MATCH(D528,LastEngGrade!A:A,0)),"")</f>
        <v>Humanities 7</v>
      </c>
      <c r="AI528" s="22" t="str">
        <f t="array" ref="AI528">IFERROR(INDEX(LastEngGrade!F:F,MATCH(D528,LastEngGrade!A:A,0)),"")</f>
        <v>Q1</v>
      </c>
      <c r="AJ528" s="23">
        <f t="array" ref="AJ528">IFERROR(INDEX(CurrentYearGPA!C:C,MATCH(D528,CurrentYearGPA!B:B,0)),"")</f>
        <v>0.33</v>
      </c>
      <c r="AK528" s="23" t="str">
        <f t="shared" si="7"/>
        <v>No</v>
      </c>
    </row>
    <row r="529" spans="1:37" x14ac:dyDescent="0.2">
      <c r="A529" s="1" t="s">
        <v>71</v>
      </c>
      <c r="B529" s="1" t="s">
        <v>72</v>
      </c>
      <c r="C529" s="1">
        <v>13167</v>
      </c>
      <c r="D529" s="1">
        <v>6034557554</v>
      </c>
      <c r="E529" s="1" t="s">
        <v>600</v>
      </c>
      <c r="F529" s="12">
        <v>38854</v>
      </c>
      <c r="G529" s="13">
        <v>9</v>
      </c>
      <c r="H529" s="1">
        <v>1</v>
      </c>
      <c r="I529" s="14" t="str">
        <f t="array" ref="I529">INDEX('Language Codes'!B:B,MATCH(H529,'Language Codes'!A:A,0))</f>
        <v>Spanish</v>
      </c>
      <c r="J529" s="14" t="s">
        <v>65</v>
      </c>
      <c r="K529" s="15">
        <f t="array" ref="K529">IFERROR(INDEX('18-19 ELPAC Data'!C:C,MATCH(D529,'18-19 ELPAC Data'!B:B,0)),"")</f>
        <v>3</v>
      </c>
      <c r="L529" s="16" t="str">
        <f t="shared" si="8"/>
        <v>Spring 2019</v>
      </c>
      <c r="M529" s="16">
        <f t="array" ref="M529">IFERROR(INDEX('18-19 ELPAC Data'!N:N,MATCH(D529,'18-19 ELPAC Data'!B:B,0)),"")</f>
        <v>4</v>
      </c>
      <c r="N529" s="16">
        <f t="array" ref="N529">IFERROR(INDEX('18-19 ELPAC Data'!Q:Q,MATCH(D529,'18-19 ELPAC Data'!B:B,0)),"")</f>
        <v>2</v>
      </c>
      <c r="O529" s="16">
        <f t="array" ref="O529">IFERROR(INDEX('18-19 ELPAC Data'!F:F,MATCH(D529,'18-19 ELPAC Data'!B:B,0)),"")</f>
        <v>3</v>
      </c>
      <c r="P529" s="16">
        <f t="array" ref="P529">IFERROR(INDEX('18-19 ELPAC Data'!H:H,MATCH(D529,'18-19 ELPAC Data'!B:B,0)),"")</f>
        <v>3</v>
      </c>
      <c r="Q529" s="16">
        <f t="array" ref="Q529">IFERROR(INDEX('18-19 ELPAC Data'!J:J,MATCH(D529,'18-19 ELPAC Data'!B:B,0)),"")</f>
        <v>1</v>
      </c>
      <c r="R529" s="16">
        <f t="array" ref="R529">IFERROR(INDEX('18-19 ELPAC Data'!L:L,MATCH(D529,'18-19 ELPAC Data'!B:B,0)),"")</f>
        <v>2</v>
      </c>
      <c r="S529" s="16" t="s">
        <v>65</v>
      </c>
      <c r="T529" s="17" t="str">
        <f t="shared" si="0"/>
        <v/>
      </c>
      <c r="U529" s="24" t="s">
        <v>66</v>
      </c>
      <c r="V529" s="19" t="str">
        <f t="shared" si="1"/>
        <v>No</v>
      </c>
      <c r="W529" s="19" t="str">
        <f t="shared" si="2"/>
        <v>No</v>
      </c>
      <c r="X529" s="20" t="str">
        <f t="shared" si="3"/>
        <v>No</v>
      </c>
      <c r="Y529" s="25">
        <f t="array" ref="Y529">IF(OR(ISBLANK(Z529),Z529="N/A"),"",INDEX('ICA 20-21 ELA'!D:D,MATCH(D529,'ICA 20-21 ELA'!A:A,0)))</f>
        <v>44084</v>
      </c>
      <c r="Z529" s="21">
        <v>2446</v>
      </c>
      <c r="AA529" s="21">
        <v>-121</v>
      </c>
      <c r="AB529" s="16" t="str">
        <f t="shared" si="4"/>
        <v>No</v>
      </c>
      <c r="AC529" s="22" t="str">
        <f t="shared" si="5"/>
        <v>No</v>
      </c>
      <c r="AD529" s="26">
        <f t="array" ref="AD529">IF(ISBLANK(AE529),"",INDEX(WPAData!F:F,MATCH(C529,WPAData!A:A,0)))</f>
        <v>44123</v>
      </c>
      <c r="AE529" s="24">
        <v>1</v>
      </c>
      <c r="AF529" s="19" t="str">
        <f t="shared" si="9"/>
        <v>No</v>
      </c>
      <c r="AG529" s="15" t="str">
        <f t="array" ref="AG529">IFERROR(INDEX(LastEngGrade!G:G,MATCH(D529,LastEngGrade!A:A,0)),"")</f>
        <v>B</v>
      </c>
      <c r="AH529" s="16" t="str">
        <f t="array" ref="AH529">IFERROR(INDEX(LastEngGrade!C:C,MATCH(D529,LastEngGrade!A:A,0)),"")</f>
        <v>English I</v>
      </c>
      <c r="AI529" s="22" t="str">
        <f t="array" ref="AI529">IFERROR(INDEX(LastEngGrade!F:F,MATCH(D529,LastEngGrade!A:A,0)),"")</f>
        <v>Q1</v>
      </c>
      <c r="AJ529" s="23">
        <f t="array" ref="AJ529">IFERROR(INDEX(CurrentYearGPA!C:C,MATCH(D529,CurrentYearGPA!B:B,0)),"")</f>
        <v>3.4</v>
      </c>
      <c r="AK529" s="23" t="str">
        <f t="shared" si="7"/>
        <v>No</v>
      </c>
    </row>
    <row r="530" spans="1:37" x14ac:dyDescent="0.2">
      <c r="A530" s="1" t="s">
        <v>62</v>
      </c>
      <c r="B530" s="1" t="s">
        <v>63</v>
      </c>
      <c r="C530" s="1">
        <v>12893</v>
      </c>
      <c r="D530" s="1">
        <v>9932239260</v>
      </c>
      <c r="E530" s="1" t="s">
        <v>601</v>
      </c>
      <c r="F530" s="27">
        <v>39435</v>
      </c>
      <c r="G530" s="13">
        <v>7</v>
      </c>
      <c r="H530" s="1">
        <v>1</v>
      </c>
      <c r="I530" s="14" t="str">
        <f t="array" ref="I530">INDEX('Language Codes'!B:B,MATCH(H530,'Language Codes'!A:A,0))</f>
        <v>Spanish</v>
      </c>
      <c r="J530" s="14" t="s">
        <v>65</v>
      </c>
      <c r="K530" s="15">
        <f t="array" ref="K530">IFERROR(INDEX('18-19 ELPAC Data'!C:C,MATCH(D530,'18-19 ELPAC Data'!B:B,0)),"")</f>
        <v>3</v>
      </c>
      <c r="L530" s="16" t="str">
        <f t="shared" si="8"/>
        <v>Spring 2019</v>
      </c>
      <c r="M530" s="16">
        <f t="array" ref="M530">IFERROR(INDEX('18-19 ELPAC Data'!N:N,MATCH(D530,'18-19 ELPAC Data'!B:B,0)),"")</f>
        <v>4</v>
      </c>
      <c r="N530" s="16">
        <f t="array" ref="N530">IFERROR(INDEX('18-19 ELPAC Data'!Q:Q,MATCH(D530,'18-19 ELPAC Data'!B:B,0)),"")</f>
        <v>2</v>
      </c>
      <c r="O530" s="16">
        <f t="array" ref="O530">IFERROR(INDEX('18-19 ELPAC Data'!F:F,MATCH(D530,'18-19 ELPAC Data'!B:B,0)),"")</f>
        <v>2</v>
      </c>
      <c r="P530" s="16">
        <f t="array" ref="P530">IFERROR(INDEX('18-19 ELPAC Data'!H:H,MATCH(D530,'18-19 ELPAC Data'!B:B,0)),"")</f>
        <v>3</v>
      </c>
      <c r="Q530" s="16">
        <f t="array" ref="Q530">IFERROR(INDEX('18-19 ELPAC Data'!J:J,MATCH(D530,'18-19 ELPAC Data'!B:B,0)),"")</f>
        <v>2</v>
      </c>
      <c r="R530" s="16">
        <f t="array" ref="R530">IFERROR(INDEX('18-19 ELPAC Data'!L:L,MATCH(D530,'18-19 ELPAC Data'!B:B,0)),"")</f>
        <v>2</v>
      </c>
      <c r="S530" s="16" t="s">
        <v>65</v>
      </c>
      <c r="T530" s="17" t="str">
        <f t="shared" si="0"/>
        <v>Fall 20-21</v>
      </c>
      <c r="U530" s="24">
        <v>212</v>
      </c>
      <c r="V530" s="19" t="str">
        <f t="shared" si="1"/>
        <v>No</v>
      </c>
      <c r="W530" s="19" t="str">
        <f t="shared" si="2"/>
        <v>No</v>
      </c>
      <c r="X530" s="20" t="str">
        <f t="shared" si="3"/>
        <v>No</v>
      </c>
      <c r="Y530" s="21" t="str">
        <f t="array" ref="Y530">IF(OR(ISBLANK(Z530),Z530="N/A"),"",INDEX('ICA 20-21 ELA'!D:D,MATCH(D530,'ICA 20-21 ELA'!A:A,0)))</f>
        <v/>
      </c>
      <c r="Z530" s="21" t="s">
        <v>66</v>
      </c>
      <c r="AA530" s="21" t="s">
        <v>66</v>
      </c>
      <c r="AB530" s="16" t="str">
        <f t="shared" si="4"/>
        <v>No</v>
      </c>
      <c r="AC530" s="22" t="str">
        <f t="shared" si="5"/>
        <v>No</v>
      </c>
      <c r="AD530" s="19" t="str">
        <f t="array" ref="AD530">IF(ISBLANK(AE530),"",INDEX(WPAData!F:F,MATCH(C530,WPAData!A:A,0)))</f>
        <v/>
      </c>
      <c r="AE530" s="19"/>
      <c r="AF530" s="19" t="str">
        <f t="shared" si="9"/>
        <v>No</v>
      </c>
      <c r="AG530" s="15" t="str">
        <f t="array" ref="AG530">IFERROR(INDEX(LastEngGrade!G:G,MATCH(D530,LastEngGrade!A:A,0)),"")</f>
        <v>C+</v>
      </c>
      <c r="AH530" s="16" t="str">
        <f t="array" ref="AH530">IFERROR(INDEX(LastEngGrade!C:C,MATCH(D530,LastEngGrade!A:A,0)),"")</f>
        <v>Humanities 7</v>
      </c>
      <c r="AI530" s="22" t="str">
        <f t="array" ref="AI530">IFERROR(INDEX(LastEngGrade!F:F,MATCH(D530,LastEngGrade!A:A,0)),"")</f>
        <v>Q1</v>
      </c>
      <c r="AJ530" s="23">
        <f t="array" ref="AJ530">IFERROR(INDEX(CurrentYearGPA!C:C,MATCH(D530,CurrentYearGPA!B:B,0)),"")</f>
        <v>2.67</v>
      </c>
      <c r="AK530" s="23" t="str">
        <f t="shared" si="7"/>
        <v>No</v>
      </c>
    </row>
    <row r="531" spans="1:37" x14ac:dyDescent="0.2">
      <c r="A531" s="1" t="s">
        <v>62</v>
      </c>
      <c r="B531" s="1" t="s">
        <v>63</v>
      </c>
      <c r="C531" s="1">
        <v>13634</v>
      </c>
      <c r="D531" s="1">
        <v>7760353140</v>
      </c>
      <c r="E531" s="1" t="s">
        <v>602</v>
      </c>
      <c r="F531" s="12">
        <v>39701</v>
      </c>
      <c r="G531" s="13">
        <v>7</v>
      </c>
      <c r="H531" s="1">
        <v>1</v>
      </c>
      <c r="I531" s="14" t="str">
        <f t="array" ref="I531">INDEX('Language Codes'!B:B,MATCH(H531,'Language Codes'!A:A,0))</f>
        <v>Spanish</v>
      </c>
      <c r="J531" s="14" t="s">
        <v>65</v>
      </c>
      <c r="K531" s="15">
        <f t="array" ref="K531">IFERROR(INDEX('18-19 ELPAC Data'!C:C,MATCH(D531,'18-19 ELPAC Data'!B:B,0)),"")</f>
        <v>2</v>
      </c>
      <c r="L531" s="16" t="str">
        <f t="shared" si="8"/>
        <v>Spring 2019</v>
      </c>
      <c r="M531" s="16">
        <f t="array" ref="M531">IFERROR(INDEX('18-19 ELPAC Data'!N:N,MATCH(D531,'18-19 ELPAC Data'!B:B,0)),"")</f>
        <v>3</v>
      </c>
      <c r="N531" s="16">
        <f t="array" ref="N531">IFERROR(INDEX('18-19 ELPAC Data'!Q:Q,MATCH(D531,'18-19 ELPAC Data'!B:B,0)),"")</f>
        <v>2</v>
      </c>
      <c r="O531" s="16">
        <f t="array" ref="O531">IFERROR(INDEX('18-19 ELPAC Data'!F:F,MATCH(D531,'18-19 ELPAC Data'!B:B,0)),"")</f>
        <v>2</v>
      </c>
      <c r="P531" s="16">
        <f t="array" ref="P531">IFERROR(INDEX('18-19 ELPAC Data'!H:H,MATCH(D531,'18-19 ELPAC Data'!B:B,0)),"")</f>
        <v>3</v>
      </c>
      <c r="Q531" s="16">
        <f t="array" ref="Q531">IFERROR(INDEX('18-19 ELPAC Data'!J:J,MATCH(D531,'18-19 ELPAC Data'!B:B,0)),"")</f>
        <v>2</v>
      </c>
      <c r="R531" s="16">
        <f t="array" ref="R531">IFERROR(INDEX('18-19 ELPAC Data'!L:L,MATCH(D531,'18-19 ELPAC Data'!B:B,0)),"")</f>
        <v>2</v>
      </c>
      <c r="S531" s="16" t="s">
        <v>65</v>
      </c>
      <c r="T531" s="17" t="str">
        <f t="shared" si="0"/>
        <v/>
      </c>
      <c r="U531" s="18"/>
      <c r="V531" s="19" t="str">
        <f t="shared" si="1"/>
        <v>No</v>
      </c>
      <c r="W531" s="19" t="str">
        <f t="shared" si="2"/>
        <v>No</v>
      </c>
      <c r="X531" s="20" t="str">
        <f t="shared" si="3"/>
        <v>No</v>
      </c>
      <c r="Y531" s="21" t="str">
        <f t="array" ref="Y531">IF(OR(ISBLANK(Z531),Z531="N/A"),"",INDEX('ICA 20-21 ELA'!D:D,MATCH(D531,'ICA 20-21 ELA'!A:A,0)))</f>
        <v/>
      </c>
      <c r="Z531" s="21" t="s">
        <v>66</v>
      </c>
      <c r="AA531" s="21" t="s">
        <v>66</v>
      </c>
      <c r="AB531" s="16" t="str">
        <f t="shared" si="4"/>
        <v>No</v>
      </c>
      <c r="AC531" s="22" t="str">
        <f t="shared" si="5"/>
        <v>No</v>
      </c>
      <c r="AD531" s="19" t="str">
        <f t="array" ref="AD531">IF(ISBLANK(AE531),"",INDEX(WPAData!F:F,MATCH(C531,WPAData!A:A,0)))</f>
        <v/>
      </c>
      <c r="AE531" s="19"/>
      <c r="AF531" s="19" t="str">
        <f t="shared" si="9"/>
        <v>No</v>
      </c>
      <c r="AG531" s="15" t="str">
        <f t="array" ref="AG531">IFERROR(INDEX(LastEngGrade!G:G,MATCH(D531,LastEngGrade!A:A,0)),"")</f>
        <v>F+</v>
      </c>
      <c r="AH531" s="16" t="str">
        <f t="array" ref="AH531">IFERROR(INDEX(LastEngGrade!C:C,MATCH(D531,LastEngGrade!A:A,0)),"")</f>
        <v>Humanities 7</v>
      </c>
      <c r="AI531" s="22" t="str">
        <f t="array" ref="AI531">IFERROR(INDEX(LastEngGrade!F:F,MATCH(D531,LastEngGrade!A:A,0)),"")</f>
        <v>Q1</v>
      </c>
      <c r="AJ531" s="23">
        <f t="array" ref="AJ531">IFERROR(INDEX(CurrentYearGPA!C:C,MATCH(D531,CurrentYearGPA!B:B,0)),"")</f>
        <v>2</v>
      </c>
      <c r="AK531" s="23" t="str">
        <f t="shared" si="7"/>
        <v>No</v>
      </c>
    </row>
    <row r="532" spans="1:37" x14ac:dyDescent="0.2">
      <c r="A532" s="1" t="s">
        <v>75</v>
      </c>
      <c r="B532" s="1" t="s">
        <v>76</v>
      </c>
      <c r="C532" s="1">
        <v>14152</v>
      </c>
      <c r="D532" s="1">
        <v>6406211880</v>
      </c>
      <c r="E532" s="1" t="s">
        <v>603</v>
      </c>
      <c r="F532" s="12">
        <v>39860</v>
      </c>
      <c r="G532" s="13">
        <v>6</v>
      </c>
      <c r="H532" s="1">
        <v>1</v>
      </c>
      <c r="I532" s="14" t="str">
        <f t="array" ref="I532">INDEX('Language Codes'!B:B,MATCH(H532,'Language Codes'!A:A,0))</f>
        <v>Spanish</v>
      </c>
      <c r="J532" s="14" t="s">
        <v>65</v>
      </c>
      <c r="K532" s="15" t="str">
        <f t="array" ref="K532">IFERROR(INDEX('18-19 ELPAC Data'!C:C,MATCH(D532,'18-19 ELPAC Data'!B:B,0)),"")</f>
        <v/>
      </c>
      <c r="L532" s="16" t="str">
        <f t="shared" si="8"/>
        <v/>
      </c>
      <c r="M532" s="16">
        <f t="array" ref="M532">IFERROR(INDEX('18-19 ELPAC Data'!N:N,MATCH(D532,'18-19 ELPAC Data'!B:B,0)),"")</f>
        <v>0</v>
      </c>
      <c r="N532" s="16">
        <f t="array" ref="N532">IFERROR(INDEX('18-19 ELPAC Data'!Q:Q,MATCH(D532,'18-19 ELPAC Data'!B:B,0)),"")</f>
        <v>0</v>
      </c>
      <c r="O532" s="16" t="str">
        <f t="array" ref="O532">IFERROR(INDEX('18-19 ELPAC Data'!F:F,MATCH(D532,'18-19 ELPAC Data'!B:B,0)),"")</f>
        <v/>
      </c>
      <c r="P532" s="16" t="str">
        <f t="array" ref="P532">IFERROR(INDEX('18-19 ELPAC Data'!H:H,MATCH(D532,'18-19 ELPAC Data'!B:B,0)),"")</f>
        <v/>
      </c>
      <c r="Q532" s="16" t="str">
        <f t="array" ref="Q532">IFERROR(INDEX('18-19 ELPAC Data'!J:J,MATCH(D532,'18-19 ELPAC Data'!B:B,0)),"")</f>
        <v/>
      </c>
      <c r="R532" s="16" t="str">
        <f t="array" ref="R532">IFERROR(INDEX('18-19 ELPAC Data'!L:L,MATCH(D532,'18-19 ELPAC Data'!B:B,0)),"")</f>
        <v/>
      </c>
      <c r="S532" s="16" t="s">
        <v>65</v>
      </c>
      <c r="T532" s="17" t="str">
        <f t="shared" si="0"/>
        <v>Fall 20-21</v>
      </c>
      <c r="U532" s="24">
        <v>220</v>
      </c>
      <c r="V532" s="19" t="str">
        <f t="shared" si="1"/>
        <v>Yes</v>
      </c>
      <c r="W532" s="19" t="str">
        <f t="shared" si="2"/>
        <v>No</v>
      </c>
      <c r="X532" s="20" t="str">
        <f t="shared" si="3"/>
        <v>No</v>
      </c>
      <c r="Y532" s="21" t="str">
        <f t="array" ref="Y532">IF(OR(ISBLANK(Z532),Z532="N/A"),"",INDEX('ICA 20-21 ELA'!D:D,MATCH(D532,'ICA 20-21 ELA'!A:A,0)))</f>
        <v/>
      </c>
      <c r="Z532" s="21" t="s">
        <v>66</v>
      </c>
      <c r="AA532" s="21" t="s">
        <v>66</v>
      </c>
      <c r="AB532" s="16" t="str">
        <f t="shared" si="4"/>
        <v>No</v>
      </c>
      <c r="AC532" s="22" t="str">
        <f t="shared" si="5"/>
        <v>No</v>
      </c>
      <c r="AD532" s="19" t="str">
        <f t="array" ref="AD532">IF(ISBLANK(AE532),"",INDEX(WPAData!F:F,MATCH(C532,WPAData!A:A,0)))</f>
        <v/>
      </c>
      <c r="AE532" s="19"/>
      <c r="AF532" s="19" t="str">
        <f t="shared" si="9"/>
        <v>No</v>
      </c>
      <c r="AG532" s="15" t="str">
        <f t="array" ref="AG532">IFERROR(INDEX(LastEngGrade!G:G,MATCH(D532,LastEngGrade!A:A,0)),"")</f>
        <v>A</v>
      </c>
      <c r="AH532" s="16" t="str">
        <f t="array" ref="AH532">IFERROR(INDEX(LastEngGrade!C:C,MATCH(D532,LastEngGrade!A:A,0)),"")</f>
        <v>Humanities 6</v>
      </c>
      <c r="AI532" s="22" t="str">
        <f t="array" ref="AI532">IFERROR(INDEX(LastEngGrade!F:F,MATCH(D532,LastEngGrade!A:A,0)),"")</f>
        <v>Q1</v>
      </c>
      <c r="AJ532" s="23">
        <f t="array" ref="AJ532">IFERROR(INDEX(CurrentYearGPA!C:C,MATCH(D532,CurrentYearGPA!B:B,0)),"")</f>
        <v>2.75</v>
      </c>
      <c r="AK532" s="23" t="str">
        <f t="shared" si="7"/>
        <v>No</v>
      </c>
    </row>
    <row r="533" spans="1:37" x14ac:dyDescent="0.2">
      <c r="A533" s="1" t="s">
        <v>62</v>
      </c>
      <c r="B533" s="1" t="s">
        <v>63</v>
      </c>
      <c r="C533" s="1">
        <v>13445</v>
      </c>
      <c r="D533" s="1">
        <v>8337559410</v>
      </c>
      <c r="E533" s="1" t="s">
        <v>604</v>
      </c>
      <c r="F533" s="12">
        <v>39997</v>
      </c>
      <c r="G533" s="13">
        <v>6</v>
      </c>
      <c r="H533" s="1">
        <v>1</v>
      </c>
      <c r="I533" s="14" t="str">
        <f t="array" ref="I533">INDEX('Language Codes'!B:B,MATCH(H533,'Language Codes'!A:A,0))</f>
        <v>Spanish</v>
      </c>
      <c r="J533" s="14" t="s">
        <v>78</v>
      </c>
      <c r="K533" s="15">
        <f t="array" ref="K533">IFERROR(INDEX('18-19 ELPAC Data'!C:C,MATCH(D533,'18-19 ELPAC Data'!B:B,0)),"")</f>
        <v>1</v>
      </c>
      <c r="L533" s="16" t="str">
        <f t="shared" si="8"/>
        <v>Spring 2019</v>
      </c>
      <c r="M533" s="16">
        <f t="array" ref="M533">IFERROR(INDEX('18-19 ELPAC Data'!N:N,MATCH(D533,'18-19 ELPAC Data'!B:B,0)),"")</f>
        <v>1</v>
      </c>
      <c r="N533" s="16">
        <f t="array" ref="N533">IFERROR(INDEX('18-19 ELPAC Data'!Q:Q,MATCH(D533,'18-19 ELPAC Data'!B:B,0)),"")</f>
        <v>1</v>
      </c>
      <c r="O533" s="16">
        <f t="array" ref="O533">IFERROR(INDEX('18-19 ELPAC Data'!F:F,MATCH(D533,'18-19 ELPAC Data'!B:B,0)),"")</f>
        <v>1</v>
      </c>
      <c r="P533" s="16">
        <f t="array" ref="P533">IFERROR(INDEX('18-19 ELPAC Data'!H:H,MATCH(D533,'18-19 ELPAC Data'!B:B,0)),"")</f>
        <v>2</v>
      </c>
      <c r="Q533" s="16">
        <f t="array" ref="Q533">IFERROR(INDEX('18-19 ELPAC Data'!J:J,MATCH(D533,'18-19 ELPAC Data'!B:B,0)),"")</f>
        <v>1</v>
      </c>
      <c r="R533" s="16">
        <f t="array" ref="R533">IFERROR(INDEX('18-19 ELPAC Data'!L:L,MATCH(D533,'18-19 ELPAC Data'!B:B,0)),"")</f>
        <v>1</v>
      </c>
      <c r="S533" s="16" t="s">
        <v>65</v>
      </c>
      <c r="T533" s="17" t="str">
        <f t="shared" si="0"/>
        <v/>
      </c>
      <c r="U533" s="18"/>
      <c r="V533" s="19" t="str">
        <f t="shared" si="1"/>
        <v>No</v>
      </c>
      <c r="W533" s="19" t="str">
        <f t="shared" si="2"/>
        <v>No</v>
      </c>
      <c r="X533" s="20" t="str">
        <f t="shared" si="3"/>
        <v>No</v>
      </c>
      <c r="Y533" s="21" t="str">
        <f t="array" ref="Y533">IF(OR(ISBLANK(Z533),Z533="N/A"),"",INDEX('ICA 20-21 ELA'!D:D,MATCH(D533,'ICA 20-21 ELA'!A:A,0)))</f>
        <v/>
      </c>
      <c r="Z533" s="21" t="s">
        <v>66</v>
      </c>
      <c r="AA533" s="21" t="s">
        <v>66</v>
      </c>
      <c r="AB533" s="16" t="str">
        <f t="shared" si="4"/>
        <v>No</v>
      </c>
      <c r="AC533" s="22" t="str">
        <f t="shared" si="5"/>
        <v>No</v>
      </c>
      <c r="AD533" s="19" t="str">
        <f t="array" ref="AD533">IF(ISBLANK(AE533),"",INDEX(WPAData!F:F,MATCH(C533,WPAData!A:A,0)))</f>
        <v/>
      </c>
      <c r="AE533" s="19"/>
      <c r="AF533" s="19" t="str">
        <f t="shared" si="9"/>
        <v>No</v>
      </c>
      <c r="AG533" s="15" t="str">
        <f t="array" ref="AG533">IFERROR(INDEX(LastEngGrade!G:G,MATCH(D533,LastEngGrade!A:A,0)),"")</f>
        <v>B-</v>
      </c>
      <c r="AH533" s="16" t="str">
        <f t="array" ref="AH533">IFERROR(INDEX(LastEngGrade!C:C,MATCH(D533,LastEngGrade!A:A,0)),"")</f>
        <v>Humanities 6</v>
      </c>
      <c r="AI533" s="22" t="str">
        <f t="array" ref="AI533">IFERROR(INDEX(LastEngGrade!F:F,MATCH(D533,LastEngGrade!A:A,0)),"")</f>
        <v>Q1</v>
      </c>
      <c r="AJ533" s="23">
        <f t="array" ref="AJ533">IFERROR(INDEX(CurrentYearGPA!C:C,MATCH(D533,CurrentYearGPA!B:B,0)),"")</f>
        <v>2</v>
      </c>
      <c r="AK533" s="23" t="str">
        <f t="shared" si="7"/>
        <v>No</v>
      </c>
    </row>
    <row r="534" spans="1:37" x14ac:dyDescent="0.2">
      <c r="A534" s="1" t="s">
        <v>62</v>
      </c>
      <c r="B534" s="1" t="s">
        <v>63</v>
      </c>
      <c r="C534" s="1">
        <v>13635</v>
      </c>
      <c r="D534" s="1">
        <v>2370979247</v>
      </c>
      <c r="E534" s="1" t="s">
        <v>605</v>
      </c>
      <c r="F534" s="12">
        <v>39679</v>
      </c>
      <c r="G534" s="13">
        <v>7</v>
      </c>
      <c r="H534" s="1">
        <v>1</v>
      </c>
      <c r="I534" s="14" t="str">
        <f t="array" ref="I534">INDEX('Language Codes'!B:B,MATCH(H534,'Language Codes'!A:A,0))</f>
        <v>Spanish</v>
      </c>
      <c r="J534" s="14" t="s">
        <v>65</v>
      </c>
      <c r="K534" s="15">
        <f t="array" ref="K534">IFERROR(INDEX('18-19 ELPAC Data'!C:C,MATCH(D534,'18-19 ELPAC Data'!B:B,0)),"")</f>
        <v>3</v>
      </c>
      <c r="L534" s="16" t="str">
        <f t="shared" si="8"/>
        <v>Spring 2019</v>
      </c>
      <c r="M534" s="16">
        <f t="array" ref="M534">IFERROR(INDEX('18-19 ELPAC Data'!N:N,MATCH(D534,'18-19 ELPAC Data'!B:B,0)),"")</f>
        <v>3</v>
      </c>
      <c r="N534" s="16">
        <f t="array" ref="N534">IFERROR(INDEX('18-19 ELPAC Data'!Q:Q,MATCH(D534,'18-19 ELPAC Data'!B:B,0)),"")</f>
        <v>2</v>
      </c>
      <c r="O534" s="16">
        <f t="array" ref="O534">IFERROR(INDEX('18-19 ELPAC Data'!F:F,MATCH(D534,'18-19 ELPAC Data'!B:B,0)),"")</f>
        <v>2</v>
      </c>
      <c r="P534" s="16">
        <f t="array" ref="P534">IFERROR(INDEX('18-19 ELPAC Data'!H:H,MATCH(D534,'18-19 ELPAC Data'!B:B,0)),"")</f>
        <v>3</v>
      </c>
      <c r="Q534" s="16">
        <f t="array" ref="Q534">IFERROR(INDEX('18-19 ELPAC Data'!J:J,MATCH(D534,'18-19 ELPAC Data'!B:B,0)),"")</f>
        <v>2</v>
      </c>
      <c r="R534" s="16">
        <f t="array" ref="R534">IFERROR(INDEX('18-19 ELPAC Data'!L:L,MATCH(D534,'18-19 ELPAC Data'!B:B,0)),"")</f>
        <v>2</v>
      </c>
      <c r="S534" s="16" t="s">
        <v>65</v>
      </c>
      <c r="T534" s="17" t="str">
        <f t="shared" si="0"/>
        <v>Fall 20-21</v>
      </c>
      <c r="U534" s="24">
        <v>193</v>
      </c>
      <c r="V534" s="19" t="str">
        <f t="shared" si="1"/>
        <v>No</v>
      </c>
      <c r="W534" s="19" t="str">
        <f t="shared" si="2"/>
        <v>No</v>
      </c>
      <c r="X534" s="20" t="str">
        <f t="shared" si="3"/>
        <v>No</v>
      </c>
      <c r="Y534" s="21" t="str">
        <f t="array" ref="Y534">IF(OR(ISBLANK(Z534),Z534="N/A"),"",INDEX('ICA 20-21 ELA'!D:D,MATCH(D534,'ICA 20-21 ELA'!A:A,0)))</f>
        <v/>
      </c>
      <c r="Z534" s="21" t="s">
        <v>66</v>
      </c>
      <c r="AA534" s="21" t="s">
        <v>66</v>
      </c>
      <c r="AB534" s="16" t="str">
        <f t="shared" si="4"/>
        <v>No</v>
      </c>
      <c r="AC534" s="22" t="str">
        <f t="shared" si="5"/>
        <v>No</v>
      </c>
      <c r="AD534" s="19" t="str">
        <f t="array" ref="AD534">IF(ISBLANK(AE534),"",INDEX(WPAData!F:F,MATCH(C534,WPAData!A:A,0)))</f>
        <v/>
      </c>
      <c r="AE534" s="19"/>
      <c r="AF534" s="19" t="str">
        <f t="shared" si="9"/>
        <v>No</v>
      </c>
      <c r="AG534" s="15" t="str">
        <f t="array" ref="AG534">IFERROR(INDEX(LastEngGrade!G:G,MATCH(D534,LastEngGrade!A:A,0)),"")</f>
        <v>B</v>
      </c>
      <c r="AH534" s="16" t="str">
        <f t="array" ref="AH534">IFERROR(INDEX(LastEngGrade!C:C,MATCH(D534,LastEngGrade!A:A,0)),"")</f>
        <v>Humanities 7</v>
      </c>
      <c r="AI534" s="22" t="str">
        <f t="array" ref="AI534">IFERROR(INDEX(LastEngGrade!F:F,MATCH(D534,LastEngGrade!A:A,0)),"")</f>
        <v>Q1</v>
      </c>
      <c r="AJ534" s="23">
        <f t="array" ref="AJ534">IFERROR(INDEX(CurrentYearGPA!C:C,MATCH(D534,CurrentYearGPA!B:B,0)),"")</f>
        <v>3</v>
      </c>
      <c r="AK534" s="23" t="str">
        <f t="shared" si="7"/>
        <v>No</v>
      </c>
    </row>
    <row r="535" spans="1:37" x14ac:dyDescent="0.2">
      <c r="A535" s="1" t="s">
        <v>62</v>
      </c>
      <c r="B535" s="1" t="s">
        <v>63</v>
      </c>
      <c r="C535" s="1">
        <v>13313</v>
      </c>
      <c r="D535" s="1">
        <v>9043552945</v>
      </c>
      <c r="E535" s="1" t="s">
        <v>606</v>
      </c>
      <c r="F535" s="27">
        <v>39383</v>
      </c>
      <c r="G535" s="13">
        <v>7</v>
      </c>
      <c r="H535" s="1">
        <v>1</v>
      </c>
      <c r="I535" s="14" t="str">
        <f t="array" ref="I535">INDEX('Language Codes'!B:B,MATCH(H535,'Language Codes'!A:A,0))</f>
        <v>Spanish</v>
      </c>
      <c r="J535" s="14" t="s">
        <v>78</v>
      </c>
      <c r="K535" s="15">
        <f t="array" ref="K535">IFERROR(INDEX('18-19 ELPAC Data'!C:C,MATCH(D535,'18-19 ELPAC Data'!B:B,0)),"")</f>
        <v>2</v>
      </c>
      <c r="L535" s="16" t="str">
        <f t="shared" si="8"/>
        <v>Spring 2019</v>
      </c>
      <c r="M535" s="16">
        <f t="array" ref="M535">IFERROR(INDEX('18-19 ELPAC Data'!N:N,MATCH(D535,'18-19 ELPAC Data'!B:B,0)),"")</f>
        <v>3</v>
      </c>
      <c r="N535" s="16">
        <f t="array" ref="N535">IFERROR(INDEX('18-19 ELPAC Data'!Q:Q,MATCH(D535,'18-19 ELPAC Data'!B:B,0)),"")</f>
        <v>1</v>
      </c>
      <c r="O535" s="16">
        <f t="array" ref="O535">IFERROR(INDEX('18-19 ELPAC Data'!F:F,MATCH(D535,'18-19 ELPAC Data'!B:B,0)),"")</f>
        <v>2</v>
      </c>
      <c r="P535" s="16">
        <f t="array" ref="P535">IFERROR(INDEX('18-19 ELPAC Data'!H:H,MATCH(D535,'18-19 ELPAC Data'!B:B,0)),"")</f>
        <v>2</v>
      </c>
      <c r="Q535" s="16">
        <f t="array" ref="Q535">IFERROR(INDEX('18-19 ELPAC Data'!J:J,MATCH(D535,'18-19 ELPAC Data'!B:B,0)),"")</f>
        <v>1</v>
      </c>
      <c r="R535" s="16">
        <f t="array" ref="R535">IFERROR(INDEX('18-19 ELPAC Data'!L:L,MATCH(D535,'18-19 ELPAC Data'!B:B,0)),"")</f>
        <v>2</v>
      </c>
      <c r="S535" s="16" t="s">
        <v>65</v>
      </c>
      <c r="T535" s="17" t="str">
        <f t="shared" si="0"/>
        <v/>
      </c>
      <c r="U535" s="18"/>
      <c r="V535" s="19" t="str">
        <f t="shared" si="1"/>
        <v>No</v>
      </c>
      <c r="W535" s="19" t="str">
        <f t="shared" si="2"/>
        <v>No</v>
      </c>
      <c r="X535" s="20" t="str">
        <f t="shared" si="3"/>
        <v>No</v>
      </c>
      <c r="Y535" s="21" t="str">
        <f t="array" ref="Y535">IF(OR(ISBLANK(Z535),Z535="N/A"),"",INDEX('ICA 20-21 ELA'!D:D,MATCH(D535,'ICA 20-21 ELA'!A:A,0)))</f>
        <v/>
      </c>
      <c r="Z535" s="21" t="s">
        <v>66</v>
      </c>
      <c r="AA535" s="21" t="s">
        <v>66</v>
      </c>
      <c r="AB535" s="16" t="str">
        <f t="shared" si="4"/>
        <v>No</v>
      </c>
      <c r="AC535" s="22" t="str">
        <f t="shared" si="5"/>
        <v>No</v>
      </c>
      <c r="AD535" s="19" t="str">
        <f t="array" ref="AD535">IF(ISBLANK(AE535),"",INDEX(WPAData!F:F,MATCH(C535,WPAData!A:A,0)))</f>
        <v/>
      </c>
      <c r="AE535" s="19"/>
      <c r="AF535" s="19" t="str">
        <f t="shared" si="9"/>
        <v>No</v>
      </c>
      <c r="AG535" s="15" t="str">
        <f t="array" ref="AG535">IFERROR(INDEX(LastEngGrade!G:G,MATCH(D535,LastEngGrade!A:A,0)),"")</f>
        <v>C</v>
      </c>
      <c r="AH535" s="16" t="str">
        <f t="array" ref="AH535">IFERROR(INDEX(LastEngGrade!C:C,MATCH(D535,LastEngGrade!A:A,0)),"")</f>
        <v>Humanities 7</v>
      </c>
      <c r="AI535" s="22" t="str">
        <f t="array" ref="AI535">IFERROR(INDEX(LastEngGrade!F:F,MATCH(D535,LastEngGrade!A:A,0)),"")</f>
        <v>Q1</v>
      </c>
      <c r="AJ535" s="23">
        <f t="array" ref="AJ535">IFERROR(INDEX(CurrentYearGPA!C:C,MATCH(D535,CurrentYearGPA!B:B,0)),"")</f>
        <v>2.67</v>
      </c>
      <c r="AK535" s="23" t="str">
        <f t="shared" si="7"/>
        <v>No</v>
      </c>
    </row>
    <row r="536" spans="1:37" x14ac:dyDescent="0.2">
      <c r="A536" s="1" t="s">
        <v>75</v>
      </c>
      <c r="B536" s="1" t="s">
        <v>76</v>
      </c>
      <c r="C536" s="1">
        <v>13123</v>
      </c>
      <c r="D536" s="1">
        <v>3900963194</v>
      </c>
      <c r="E536" s="1" t="s">
        <v>607</v>
      </c>
      <c r="F536" s="12">
        <v>39029</v>
      </c>
      <c r="G536" s="13">
        <v>8</v>
      </c>
      <c r="H536" s="1">
        <v>1</v>
      </c>
      <c r="I536" s="14" t="str">
        <f t="array" ref="I536">INDEX('Language Codes'!B:B,MATCH(H536,'Language Codes'!A:A,0))</f>
        <v>Spanish</v>
      </c>
      <c r="J536" s="14" t="s">
        <v>65</v>
      </c>
      <c r="K536" s="15">
        <f t="array" ref="K536">IFERROR(INDEX('18-19 ELPAC Data'!C:C,MATCH(D536,'18-19 ELPAC Data'!B:B,0)),"")</f>
        <v>3</v>
      </c>
      <c r="L536" s="16" t="str">
        <f t="shared" si="8"/>
        <v>Spring 2019</v>
      </c>
      <c r="M536" s="16">
        <f t="array" ref="M536">IFERROR(INDEX('18-19 ELPAC Data'!N:N,MATCH(D536,'18-19 ELPAC Data'!B:B,0)),"")</f>
        <v>4</v>
      </c>
      <c r="N536" s="16">
        <f t="array" ref="N536">IFERROR(INDEX('18-19 ELPAC Data'!Q:Q,MATCH(D536,'18-19 ELPAC Data'!B:B,0)),"")</f>
        <v>2</v>
      </c>
      <c r="O536" s="16">
        <f t="array" ref="O536">IFERROR(INDEX('18-19 ELPAC Data'!F:F,MATCH(D536,'18-19 ELPAC Data'!B:B,0)),"")</f>
        <v>3</v>
      </c>
      <c r="P536" s="16">
        <f t="array" ref="P536">IFERROR(INDEX('18-19 ELPAC Data'!H:H,MATCH(D536,'18-19 ELPAC Data'!B:B,0)),"")</f>
        <v>3</v>
      </c>
      <c r="Q536" s="16">
        <f t="array" ref="Q536">IFERROR(INDEX('18-19 ELPAC Data'!J:J,MATCH(D536,'18-19 ELPAC Data'!B:B,0)),"")</f>
        <v>2</v>
      </c>
      <c r="R536" s="16">
        <f t="array" ref="R536">IFERROR(INDEX('18-19 ELPAC Data'!L:L,MATCH(D536,'18-19 ELPAC Data'!B:B,0)),"")</f>
        <v>3</v>
      </c>
      <c r="S536" s="16" t="s">
        <v>65</v>
      </c>
      <c r="T536" s="17" t="str">
        <f t="shared" si="0"/>
        <v>Fall 20-21</v>
      </c>
      <c r="U536" s="24">
        <v>208</v>
      </c>
      <c r="V536" s="19" t="str">
        <f t="shared" si="1"/>
        <v>No</v>
      </c>
      <c r="W536" s="19" t="str">
        <f t="shared" si="2"/>
        <v>No</v>
      </c>
      <c r="X536" s="20" t="str">
        <f t="shared" si="3"/>
        <v>No</v>
      </c>
      <c r="Y536" s="21" t="str">
        <f t="array" ref="Y536">IF(OR(ISBLANK(Z536),Z536="N/A"),"",INDEX('ICA 20-21 ELA'!D:D,MATCH(D536,'ICA 20-21 ELA'!A:A,0)))</f>
        <v/>
      </c>
      <c r="Z536" s="21" t="s">
        <v>66</v>
      </c>
      <c r="AA536" s="21" t="s">
        <v>66</v>
      </c>
      <c r="AB536" s="16" t="str">
        <f t="shared" si="4"/>
        <v>No</v>
      </c>
      <c r="AC536" s="22" t="str">
        <f t="shared" si="5"/>
        <v>No</v>
      </c>
      <c r="AD536" s="19" t="str">
        <f t="array" ref="AD536">IF(ISBLANK(AE536),"",INDEX(WPAData!F:F,MATCH(C536,WPAData!A:A,0)))</f>
        <v/>
      </c>
      <c r="AE536" s="19"/>
      <c r="AF536" s="19" t="str">
        <f t="shared" si="9"/>
        <v>No</v>
      </c>
      <c r="AG536" s="15" t="str">
        <f t="array" ref="AG536">IFERROR(INDEX(LastEngGrade!G:G,MATCH(D536,LastEngGrade!A:A,0)),"")</f>
        <v>F+</v>
      </c>
      <c r="AH536" s="16" t="str">
        <f t="array" ref="AH536">IFERROR(INDEX(LastEngGrade!C:C,MATCH(D536,LastEngGrade!A:A,0)),"")</f>
        <v>Humanities 8</v>
      </c>
      <c r="AI536" s="22" t="str">
        <f t="array" ref="AI536">IFERROR(INDEX(LastEngGrade!F:F,MATCH(D536,LastEngGrade!A:A,0)),"")</f>
        <v>Q1</v>
      </c>
      <c r="AJ536" s="23">
        <f t="array" ref="AJ536">IFERROR(INDEX(CurrentYearGPA!C:C,MATCH(D536,CurrentYearGPA!B:B,0)),"")</f>
        <v>0.33</v>
      </c>
      <c r="AK536" s="23" t="str">
        <f t="shared" si="7"/>
        <v>No</v>
      </c>
    </row>
    <row r="537" spans="1:37" x14ac:dyDescent="0.2">
      <c r="A537" s="1" t="s">
        <v>62</v>
      </c>
      <c r="B537" s="1" t="s">
        <v>63</v>
      </c>
      <c r="C537" s="1">
        <v>13673</v>
      </c>
      <c r="D537" s="1">
        <v>1512198663</v>
      </c>
      <c r="E537" s="1" t="s">
        <v>608</v>
      </c>
      <c r="F537" s="12">
        <v>39855</v>
      </c>
      <c r="G537" s="13">
        <v>6</v>
      </c>
      <c r="H537" s="1">
        <v>1</v>
      </c>
      <c r="I537" s="14" t="str">
        <f t="array" ref="I537">INDEX('Language Codes'!B:B,MATCH(H537,'Language Codes'!A:A,0))</f>
        <v>Spanish</v>
      </c>
      <c r="J537" s="14" t="s">
        <v>78</v>
      </c>
      <c r="K537" s="15">
        <f t="array" ref="K537">IFERROR(INDEX('18-19 ELPAC Data'!C:C,MATCH(D537,'18-19 ELPAC Data'!B:B,0)),"")</f>
        <v>1</v>
      </c>
      <c r="L537" s="16" t="str">
        <f t="shared" si="8"/>
        <v>Spring 2019</v>
      </c>
      <c r="M537" s="16">
        <f t="array" ref="M537">IFERROR(INDEX('18-19 ELPAC Data'!N:N,MATCH(D537,'18-19 ELPAC Data'!B:B,0)),"")</f>
        <v>1</v>
      </c>
      <c r="N537" s="16">
        <f t="array" ref="N537">IFERROR(INDEX('18-19 ELPAC Data'!Q:Q,MATCH(D537,'18-19 ELPAC Data'!B:B,0)),"")</f>
        <v>1</v>
      </c>
      <c r="O537" s="16">
        <f t="array" ref="O537">IFERROR(INDEX('18-19 ELPAC Data'!F:F,MATCH(D537,'18-19 ELPAC Data'!B:B,0)),"")</f>
        <v>1</v>
      </c>
      <c r="P537" s="16">
        <f t="array" ref="P537">IFERROR(INDEX('18-19 ELPAC Data'!H:H,MATCH(D537,'18-19 ELPAC Data'!B:B,0)),"")</f>
        <v>1</v>
      </c>
      <c r="Q537" s="16">
        <f t="array" ref="Q537">IFERROR(INDEX('18-19 ELPAC Data'!J:J,MATCH(D537,'18-19 ELPAC Data'!B:B,0)),"")</f>
        <v>1</v>
      </c>
      <c r="R537" s="16">
        <f t="array" ref="R537">IFERROR(INDEX('18-19 ELPAC Data'!L:L,MATCH(D537,'18-19 ELPAC Data'!B:B,0)),"")</f>
        <v>1</v>
      </c>
      <c r="S537" s="16" t="s">
        <v>65</v>
      </c>
      <c r="T537" s="17" t="str">
        <f t="shared" si="0"/>
        <v/>
      </c>
      <c r="U537" s="18"/>
      <c r="V537" s="19" t="str">
        <f t="shared" si="1"/>
        <v>No</v>
      </c>
      <c r="W537" s="19" t="str">
        <f t="shared" si="2"/>
        <v>No</v>
      </c>
      <c r="X537" s="20" t="str">
        <f t="shared" si="3"/>
        <v>No</v>
      </c>
      <c r="Y537" s="21" t="str">
        <f t="array" ref="Y537">IF(OR(ISBLANK(Z537),Z537="N/A"),"",INDEX('ICA 20-21 ELA'!D:D,MATCH(D537,'ICA 20-21 ELA'!A:A,0)))</f>
        <v/>
      </c>
      <c r="Z537" s="21" t="s">
        <v>66</v>
      </c>
      <c r="AA537" s="21" t="s">
        <v>66</v>
      </c>
      <c r="AB537" s="16" t="str">
        <f t="shared" si="4"/>
        <v>No</v>
      </c>
      <c r="AC537" s="22" t="str">
        <f t="shared" si="5"/>
        <v>No</v>
      </c>
      <c r="AD537" s="19" t="str">
        <f t="array" ref="AD537">IF(ISBLANK(AE537),"",INDEX(WPAData!F:F,MATCH(C537,WPAData!A:A,0)))</f>
        <v/>
      </c>
      <c r="AE537" s="19"/>
      <c r="AF537" s="19" t="str">
        <f t="shared" si="9"/>
        <v>No</v>
      </c>
      <c r="AG537" s="15" t="str">
        <f t="array" ref="AG537">IFERROR(INDEX(LastEngGrade!G:G,MATCH(D537,LastEngGrade!A:A,0)),"")</f>
        <v>A+</v>
      </c>
      <c r="AH537" s="16" t="str">
        <f t="array" ref="AH537">IFERROR(INDEX(LastEngGrade!C:C,MATCH(D537,LastEngGrade!A:A,0)),"")</f>
        <v>Humanities 6</v>
      </c>
      <c r="AI537" s="22" t="str">
        <f t="array" ref="AI537">IFERROR(INDEX(LastEngGrade!F:F,MATCH(D537,LastEngGrade!A:A,0)),"")</f>
        <v>Q1</v>
      </c>
      <c r="AJ537" s="23">
        <f t="array" ref="AJ537">IFERROR(INDEX(CurrentYearGPA!C:C,MATCH(D537,CurrentYearGPA!B:B,0)),"")</f>
        <v>4</v>
      </c>
      <c r="AK537" s="23" t="str">
        <f t="shared" si="7"/>
        <v>No</v>
      </c>
    </row>
    <row r="538" spans="1:37" x14ac:dyDescent="0.2">
      <c r="A538" s="1" t="s">
        <v>68</v>
      </c>
      <c r="B538" s="1" t="s">
        <v>69</v>
      </c>
      <c r="C538" s="1">
        <v>13714</v>
      </c>
      <c r="D538" s="1">
        <v>4497265710</v>
      </c>
      <c r="E538" s="1" t="s">
        <v>609</v>
      </c>
      <c r="F538" s="12">
        <v>38613</v>
      </c>
      <c r="G538" s="13">
        <v>10</v>
      </c>
      <c r="H538" s="1">
        <v>1</v>
      </c>
      <c r="I538" s="14" t="str">
        <f t="array" ref="I538">INDEX('Language Codes'!B:B,MATCH(H538,'Language Codes'!A:A,0))</f>
        <v>Spanish</v>
      </c>
      <c r="J538" s="14" t="s">
        <v>65</v>
      </c>
      <c r="K538" s="15">
        <f t="array" ref="K538">IFERROR(INDEX('18-19 ELPAC Data'!C:C,MATCH(D538,'18-19 ELPAC Data'!B:B,0)),"")</f>
        <v>2</v>
      </c>
      <c r="L538" s="16" t="str">
        <f t="shared" si="8"/>
        <v>Spring 2019</v>
      </c>
      <c r="M538" s="16">
        <f t="array" ref="M538">IFERROR(INDEX('18-19 ELPAC Data'!N:N,MATCH(D538,'18-19 ELPAC Data'!B:B,0)),"")</f>
        <v>2</v>
      </c>
      <c r="N538" s="16">
        <f t="array" ref="N538">IFERROR(INDEX('18-19 ELPAC Data'!Q:Q,MATCH(D538,'18-19 ELPAC Data'!B:B,0)),"")</f>
        <v>2</v>
      </c>
      <c r="O538" s="16">
        <f t="array" ref="O538">IFERROR(INDEX('18-19 ELPAC Data'!F:F,MATCH(D538,'18-19 ELPAC Data'!B:B,0)),"")</f>
        <v>1</v>
      </c>
      <c r="P538" s="16">
        <f t="array" ref="P538">IFERROR(INDEX('18-19 ELPAC Data'!H:H,MATCH(D538,'18-19 ELPAC Data'!B:B,0)),"")</f>
        <v>2</v>
      </c>
      <c r="Q538" s="16">
        <f t="array" ref="Q538">IFERROR(INDEX('18-19 ELPAC Data'!J:J,MATCH(D538,'18-19 ELPAC Data'!B:B,0)),"")</f>
        <v>2</v>
      </c>
      <c r="R538" s="16">
        <f t="array" ref="R538">IFERROR(INDEX('18-19 ELPAC Data'!L:L,MATCH(D538,'18-19 ELPAC Data'!B:B,0)),"")</f>
        <v>2</v>
      </c>
      <c r="S538" s="16" t="s">
        <v>65</v>
      </c>
      <c r="T538" s="17" t="str">
        <f t="shared" si="0"/>
        <v/>
      </c>
      <c r="U538" s="24" t="s">
        <v>66</v>
      </c>
      <c r="V538" s="19" t="str">
        <f t="shared" si="1"/>
        <v>No</v>
      </c>
      <c r="W538" s="19" t="str">
        <f t="shared" si="2"/>
        <v>No</v>
      </c>
      <c r="X538" s="20" t="str">
        <f t="shared" si="3"/>
        <v>No</v>
      </c>
      <c r="Y538" s="25">
        <f t="array" ref="Y538">IF(OR(ISBLANK(Z538),Z538="N/A"),"",INDEX('ICA 20-21 ELA'!D:D,MATCH(D538,'ICA 20-21 ELA'!A:A,0)))</f>
        <v>44097</v>
      </c>
      <c r="Z538" s="21">
        <v>2417</v>
      </c>
      <c r="AA538" s="21">
        <v>-154</v>
      </c>
      <c r="AB538" s="16" t="str">
        <f t="shared" si="4"/>
        <v>No</v>
      </c>
      <c r="AC538" s="22" t="str">
        <f t="shared" si="5"/>
        <v>No</v>
      </c>
      <c r="AD538" s="19" t="str">
        <f t="array" ref="AD538">IF(ISBLANK(AE538),"",INDEX(WPAData!F:F,MATCH(C538,WPAData!A:A,0)))</f>
        <v/>
      </c>
      <c r="AE538" s="19"/>
      <c r="AF538" s="19" t="str">
        <f t="shared" si="9"/>
        <v>No</v>
      </c>
      <c r="AG538" s="15" t="str">
        <f t="array" ref="AG538">IFERROR(INDEX(LastEngGrade!G:G,MATCH(D538,LastEngGrade!A:A,0)),"")</f>
        <v>C</v>
      </c>
      <c r="AH538" s="16" t="str">
        <f t="array" ref="AH538">IFERROR(INDEX(LastEngGrade!C:C,MATCH(D538,LastEngGrade!A:A,0)),"")</f>
        <v>Creative Writing</v>
      </c>
      <c r="AI538" s="22" t="str">
        <f t="array" ref="AI538">IFERROR(INDEX(LastEngGrade!F:F,MATCH(D538,LastEngGrade!A:A,0)),"")</f>
        <v>P1</v>
      </c>
      <c r="AJ538" s="23">
        <f t="array" ref="AJ538">IFERROR(INDEX(CurrentYearGPA!C:C,MATCH(D538,CurrentYearGPA!B:B,0)),"")</f>
        <v>1</v>
      </c>
      <c r="AK538" s="23" t="str">
        <f t="shared" si="7"/>
        <v>No</v>
      </c>
    </row>
    <row r="539" spans="1:37" x14ac:dyDescent="0.2">
      <c r="A539" s="1" t="s">
        <v>71</v>
      </c>
      <c r="B539" s="1" t="s">
        <v>72</v>
      </c>
      <c r="C539" s="1">
        <v>91140</v>
      </c>
      <c r="D539" s="1">
        <v>8157617368</v>
      </c>
      <c r="E539" s="1" t="s">
        <v>610</v>
      </c>
      <c r="F539" s="12">
        <v>37402</v>
      </c>
      <c r="G539" s="13">
        <v>12</v>
      </c>
      <c r="H539" s="1">
        <v>1</v>
      </c>
      <c r="I539" s="14" t="str">
        <f t="array" ref="I539">INDEX('Language Codes'!B:B,MATCH(H539,'Language Codes'!A:A,0))</f>
        <v>Spanish</v>
      </c>
      <c r="J539" s="14" t="s">
        <v>65</v>
      </c>
      <c r="K539" s="15">
        <f t="array" ref="K539">IFERROR(INDEX('18-19 ELPAC Data'!C:C,MATCH(D539,'18-19 ELPAC Data'!B:B,0)),"")</f>
        <v>3</v>
      </c>
      <c r="L539" s="16" t="str">
        <f t="shared" si="8"/>
        <v>Spring 2019</v>
      </c>
      <c r="M539" s="16">
        <f t="array" ref="M539">IFERROR(INDEX('18-19 ELPAC Data'!N:N,MATCH(D539,'18-19 ELPAC Data'!B:B,0)),"")</f>
        <v>4</v>
      </c>
      <c r="N539" s="16">
        <f t="array" ref="N539">IFERROR(INDEX('18-19 ELPAC Data'!Q:Q,MATCH(D539,'18-19 ELPAC Data'!B:B,0)),"")</f>
        <v>2</v>
      </c>
      <c r="O539" s="16">
        <f t="array" ref="O539">IFERROR(INDEX('18-19 ELPAC Data'!F:F,MATCH(D539,'18-19 ELPAC Data'!B:B,0)),"")</f>
        <v>2</v>
      </c>
      <c r="P539" s="16">
        <f t="array" ref="P539">IFERROR(INDEX('18-19 ELPAC Data'!H:H,MATCH(D539,'18-19 ELPAC Data'!B:B,0)),"")</f>
        <v>3</v>
      </c>
      <c r="Q539" s="16">
        <f t="array" ref="Q539">IFERROR(INDEX('18-19 ELPAC Data'!J:J,MATCH(D539,'18-19 ELPAC Data'!B:B,0)),"")</f>
        <v>2</v>
      </c>
      <c r="R539" s="16">
        <f t="array" ref="R539">IFERROR(INDEX('18-19 ELPAC Data'!L:L,MATCH(D539,'18-19 ELPAC Data'!B:B,0)),"")</f>
        <v>3</v>
      </c>
      <c r="S539" s="16" t="s">
        <v>65</v>
      </c>
      <c r="T539" s="17" t="str">
        <f t="shared" si="0"/>
        <v/>
      </c>
      <c r="U539" s="24" t="s">
        <v>66</v>
      </c>
      <c r="V539" s="19" t="str">
        <f t="shared" si="1"/>
        <v>No</v>
      </c>
      <c r="W539" s="19" t="str">
        <f t="shared" si="2"/>
        <v>No</v>
      </c>
      <c r="X539" s="20" t="str">
        <f t="shared" si="3"/>
        <v>No</v>
      </c>
      <c r="Y539" s="21" t="str">
        <f t="array" ref="Y539">IF(OR(ISBLANK(Z539),Z539="N/A"),"",INDEX('ICA 20-21 ELA'!D:D,MATCH(D539,'ICA 20-21 ELA'!A:A,0)))</f>
        <v/>
      </c>
      <c r="Z539" s="16"/>
      <c r="AA539" s="16"/>
      <c r="AB539" s="16" t="str">
        <f t="shared" si="4"/>
        <v>No</v>
      </c>
      <c r="AC539" s="22" t="str">
        <f t="shared" si="5"/>
        <v>No</v>
      </c>
      <c r="AD539" s="26">
        <f t="array" ref="AD539">IF(ISBLANK(AE539),"",INDEX(WPAData!F:F,MATCH(C539,WPAData!A:A,0)))</f>
        <v>44119</v>
      </c>
      <c r="AE539" s="24">
        <v>1</v>
      </c>
      <c r="AF539" s="19" t="str">
        <f t="shared" si="9"/>
        <v>No</v>
      </c>
      <c r="AG539" s="15" t="str">
        <f t="array" ref="AG539">IFERROR(INDEX(LastEngGrade!G:G,MATCH(D539,LastEngGrade!A:A,0)),"")</f>
        <v>C</v>
      </c>
      <c r="AH539" s="16" t="str">
        <f t="array" ref="AH539">IFERROR(INDEX(LastEngGrade!C:C,MATCH(D539,LastEngGrade!A:A,0)),"")</f>
        <v>English IV ERWC</v>
      </c>
      <c r="AI539" s="22" t="str">
        <f t="array" ref="AI539">IFERROR(INDEX(LastEngGrade!F:F,MATCH(D539,LastEngGrade!A:A,0)),"")</f>
        <v>Q1</v>
      </c>
      <c r="AJ539" s="23">
        <f t="array" ref="AJ539">IFERROR(INDEX(CurrentYearGPA!C:C,MATCH(D539,CurrentYearGPA!B:B,0)),"")</f>
        <v>1.5</v>
      </c>
      <c r="AK539" s="23" t="str">
        <f t="shared" si="7"/>
        <v>No</v>
      </c>
    </row>
    <row r="540" spans="1:37" x14ac:dyDescent="0.2">
      <c r="A540" s="1" t="s">
        <v>68</v>
      </c>
      <c r="B540" s="1" t="s">
        <v>69</v>
      </c>
      <c r="C540" s="1">
        <v>90501</v>
      </c>
      <c r="D540" s="1">
        <v>8928891832</v>
      </c>
      <c r="E540" s="1" t="s">
        <v>611</v>
      </c>
      <c r="F540" s="12">
        <v>38816</v>
      </c>
      <c r="G540" s="13">
        <v>9</v>
      </c>
      <c r="H540" s="1">
        <v>1</v>
      </c>
      <c r="I540" s="14" t="str">
        <f t="array" ref="I540">INDEX('Language Codes'!B:B,MATCH(H540,'Language Codes'!A:A,0))</f>
        <v>Spanish</v>
      </c>
      <c r="J540" s="14" t="s">
        <v>65</v>
      </c>
      <c r="K540" s="15">
        <f t="array" ref="K540">IFERROR(INDEX('18-19 ELPAC Data'!C:C,MATCH(D540,'18-19 ELPAC Data'!B:B,0)),"")</f>
        <v>3</v>
      </c>
      <c r="L540" s="16" t="str">
        <f t="shared" si="8"/>
        <v>Spring 2019</v>
      </c>
      <c r="M540" s="16">
        <f t="array" ref="M540">IFERROR(INDEX('18-19 ELPAC Data'!N:N,MATCH(D540,'18-19 ELPAC Data'!B:B,0)),"")</f>
        <v>4</v>
      </c>
      <c r="N540" s="16">
        <f t="array" ref="N540">IFERROR(INDEX('18-19 ELPAC Data'!Q:Q,MATCH(D540,'18-19 ELPAC Data'!B:B,0)),"")</f>
        <v>1</v>
      </c>
      <c r="O540" s="16">
        <f t="array" ref="O540">IFERROR(INDEX('18-19 ELPAC Data'!F:F,MATCH(D540,'18-19 ELPAC Data'!B:B,0)),"")</f>
        <v>2</v>
      </c>
      <c r="P540" s="16">
        <f t="array" ref="P540">IFERROR(INDEX('18-19 ELPAC Data'!H:H,MATCH(D540,'18-19 ELPAC Data'!B:B,0)),"")</f>
        <v>3</v>
      </c>
      <c r="Q540" s="16">
        <f t="array" ref="Q540">IFERROR(INDEX('18-19 ELPAC Data'!J:J,MATCH(D540,'18-19 ELPAC Data'!B:B,0)),"")</f>
        <v>1</v>
      </c>
      <c r="R540" s="16">
        <f t="array" ref="R540">IFERROR(INDEX('18-19 ELPAC Data'!L:L,MATCH(D540,'18-19 ELPAC Data'!B:B,0)),"")</f>
        <v>2</v>
      </c>
      <c r="S540" s="16" t="s">
        <v>65</v>
      </c>
      <c r="T540" s="17" t="str">
        <f t="shared" si="0"/>
        <v/>
      </c>
      <c r="U540" s="24" t="s">
        <v>66</v>
      </c>
      <c r="V540" s="19" t="str">
        <f t="shared" si="1"/>
        <v>No</v>
      </c>
      <c r="W540" s="19" t="str">
        <f t="shared" si="2"/>
        <v>No</v>
      </c>
      <c r="X540" s="20" t="str">
        <f t="shared" si="3"/>
        <v>No</v>
      </c>
      <c r="Y540" s="21" t="str">
        <f t="array" ref="Y540">IF(OR(ISBLANK(Z540),Z540="N/A"),"",INDEX('ICA 20-21 ELA'!D:D,MATCH(D540,'ICA 20-21 ELA'!A:A,0)))</f>
        <v/>
      </c>
      <c r="Z540" s="16"/>
      <c r="AA540" s="16"/>
      <c r="AB540" s="16" t="str">
        <f t="shared" si="4"/>
        <v>No</v>
      </c>
      <c r="AC540" s="22" t="str">
        <f t="shared" si="5"/>
        <v>No</v>
      </c>
      <c r="AD540" s="19" t="str">
        <f t="array" ref="AD540">IF(ISBLANK(AE540),"",INDEX(WPAData!F:F,MATCH(C540,WPAData!A:A,0)))</f>
        <v/>
      </c>
      <c r="AE540" s="19"/>
      <c r="AF540" s="19" t="str">
        <f t="shared" si="9"/>
        <v>No</v>
      </c>
      <c r="AG540" s="15" t="str">
        <f t="array" ref="AG540">IFERROR(INDEX(LastEngGrade!G:G,MATCH(D540,LastEngGrade!A:A,0)),"")</f>
        <v>F</v>
      </c>
      <c r="AH540" s="16" t="str">
        <f t="array" ref="AH540">IFERROR(INDEX(LastEngGrade!C:C,MATCH(D540,LastEngGrade!A:A,0)),"")</f>
        <v>Creative Writing</v>
      </c>
      <c r="AI540" s="22" t="str">
        <f t="array" ref="AI540">IFERROR(INDEX(LastEngGrade!F:F,MATCH(D540,LastEngGrade!A:A,0)),"")</f>
        <v>P1</v>
      </c>
      <c r="AJ540" s="23">
        <f t="array" ref="AJ540">IFERROR(INDEX(CurrentYearGPA!C:C,MATCH(D540,CurrentYearGPA!B:B,0)),"")</f>
        <v>0.5</v>
      </c>
      <c r="AK540" s="23" t="str">
        <f t="shared" si="7"/>
        <v>No</v>
      </c>
    </row>
    <row r="541" spans="1:37" x14ac:dyDescent="0.2">
      <c r="A541" s="1" t="s">
        <v>75</v>
      </c>
      <c r="B541" s="1" t="s">
        <v>76</v>
      </c>
      <c r="C541" s="1">
        <v>14113</v>
      </c>
      <c r="D541" s="1">
        <v>9196228664</v>
      </c>
      <c r="E541" s="1" t="s">
        <v>612</v>
      </c>
      <c r="F541" s="27">
        <v>39776</v>
      </c>
      <c r="G541" s="13">
        <v>6</v>
      </c>
      <c r="H541" s="1">
        <v>1</v>
      </c>
      <c r="I541" s="14" t="str">
        <f t="array" ref="I541">INDEX('Language Codes'!B:B,MATCH(H541,'Language Codes'!A:A,0))</f>
        <v>Spanish</v>
      </c>
      <c r="J541" s="14" t="s">
        <v>65</v>
      </c>
      <c r="K541" s="15" t="str">
        <f t="array" ref="K541">IFERROR(INDEX('18-19 ELPAC Data'!C:C,MATCH(D541,'18-19 ELPAC Data'!B:B,0)),"")</f>
        <v/>
      </c>
      <c r="L541" s="16" t="str">
        <f t="shared" si="8"/>
        <v/>
      </c>
      <c r="M541" s="16">
        <f t="array" ref="M541">IFERROR(INDEX('18-19 ELPAC Data'!N:N,MATCH(D541,'18-19 ELPAC Data'!B:B,0)),"")</f>
        <v>0</v>
      </c>
      <c r="N541" s="16">
        <f t="array" ref="N541">IFERROR(INDEX('18-19 ELPAC Data'!Q:Q,MATCH(D541,'18-19 ELPAC Data'!B:B,0)),"")</f>
        <v>0</v>
      </c>
      <c r="O541" s="16" t="str">
        <f t="array" ref="O541">IFERROR(INDEX('18-19 ELPAC Data'!F:F,MATCH(D541,'18-19 ELPAC Data'!B:B,0)),"")</f>
        <v/>
      </c>
      <c r="P541" s="16" t="str">
        <f t="array" ref="P541">IFERROR(INDEX('18-19 ELPAC Data'!H:H,MATCH(D541,'18-19 ELPAC Data'!B:B,0)),"")</f>
        <v/>
      </c>
      <c r="Q541" s="16" t="str">
        <f t="array" ref="Q541">IFERROR(INDEX('18-19 ELPAC Data'!J:J,MATCH(D541,'18-19 ELPAC Data'!B:B,0)),"")</f>
        <v/>
      </c>
      <c r="R541" s="16" t="str">
        <f t="array" ref="R541">IFERROR(INDEX('18-19 ELPAC Data'!L:L,MATCH(D541,'18-19 ELPAC Data'!B:B,0)),"")</f>
        <v/>
      </c>
      <c r="S541" s="16" t="s">
        <v>65</v>
      </c>
      <c r="T541" s="17" t="str">
        <f t="shared" si="0"/>
        <v>Fall 20-21</v>
      </c>
      <c r="U541" s="24">
        <v>213</v>
      </c>
      <c r="V541" s="19" t="str">
        <f t="shared" si="1"/>
        <v>Yes</v>
      </c>
      <c r="W541" s="19" t="str">
        <f t="shared" si="2"/>
        <v>No</v>
      </c>
      <c r="X541" s="20" t="str">
        <f t="shared" si="3"/>
        <v>No</v>
      </c>
      <c r="Y541" s="21" t="str">
        <f t="array" ref="Y541">IF(OR(ISBLANK(Z541),Z541="N/A"),"",INDEX('ICA 20-21 ELA'!D:D,MATCH(D541,'ICA 20-21 ELA'!A:A,0)))</f>
        <v/>
      </c>
      <c r="Z541" s="21" t="s">
        <v>66</v>
      </c>
      <c r="AA541" s="21" t="s">
        <v>66</v>
      </c>
      <c r="AB541" s="16" t="str">
        <f t="shared" si="4"/>
        <v>No</v>
      </c>
      <c r="AC541" s="22" t="str">
        <f t="shared" si="5"/>
        <v>No</v>
      </c>
      <c r="AD541" s="19" t="str">
        <f t="array" ref="AD541">IF(ISBLANK(AE541),"",INDEX(WPAData!F:F,MATCH(C541,WPAData!A:A,0)))</f>
        <v/>
      </c>
      <c r="AE541" s="19"/>
      <c r="AF541" s="19" t="str">
        <f t="shared" si="9"/>
        <v>No</v>
      </c>
      <c r="AG541" s="15" t="str">
        <f t="array" ref="AG541">IFERROR(INDEX(LastEngGrade!G:G,MATCH(D541,LastEngGrade!A:A,0)),"")</f>
        <v>A+</v>
      </c>
      <c r="AH541" s="16" t="str">
        <f t="array" ref="AH541">IFERROR(INDEX(LastEngGrade!C:C,MATCH(D541,LastEngGrade!A:A,0)),"")</f>
        <v>Humanities 6</v>
      </c>
      <c r="AI541" s="22" t="str">
        <f t="array" ref="AI541">IFERROR(INDEX(LastEngGrade!F:F,MATCH(D541,LastEngGrade!A:A,0)),"")</f>
        <v>Q1</v>
      </c>
      <c r="AJ541" s="23">
        <f t="array" ref="AJ541">IFERROR(INDEX(CurrentYearGPA!C:C,MATCH(D541,CurrentYearGPA!B:B,0)),"")</f>
        <v>2.75</v>
      </c>
      <c r="AK541" s="23" t="str">
        <f t="shared" si="7"/>
        <v>No</v>
      </c>
    </row>
    <row r="542" spans="1:37" x14ac:dyDescent="0.2">
      <c r="A542" s="1" t="s">
        <v>71</v>
      </c>
      <c r="B542" s="1" t="s">
        <v>72</v>
      </c>
      <c r="C542" s="1">
        <v>11816</v>
      </c>
      <c r="D542" s="1">
        <v>5191298842</v>
      </c>
      <c r="E542" s="1" t="s">
        <v>613</v>
      </c>
      <c r="F542" s="12">
        <v>38010</v>
      </c>
      <c r="G542" s="13">
        <v>11</v>
      </c>
      <c r="H542" s="1">
        <v>1</v>
      </c>
      <c r="I542" s="14" t="str">
        <f t="array" ref="I542">INDEX('Language Codes'!B:B,MATCH(H542,'Language Codes'!A:A,0))</f>
        <v>Spanish</v>
      </c>
      <c r="J542" s="14" t="s">
        <v>78</v>
      </c>
      <c r="K542" s="15">
        <f t="array" ref="K542">IFERROR(INDEX('18-19 ELPAC Data'!C:C,MATCH(D542,'18-19 ELPAC Data'!B:B,0)),"")</f>
        <v>3</v>
      </c>
      <c r="L542" s="16" t="str">
        <f t="shared" si="8"/>
        <v>Spring 2019</v>
      </c>
      <c r="M542" s="16">
        <f t="array" ref="M542">IFERROR(INDEX('18-19 ELPAC Data'!N:N,MATCH(D542,'18-19 ELPAC Data'!B:B,0)),"")</f>
        <v>4</v>
      </c>
      <c r="N542" s="16">
        <f t="array" ref="N542">IFERROR(INDEX('18-19 ELPAC Data'!Q:Q,MATCH(D542,'18-19 ELPAC Data'!B:B,0)),"")</f>
        <v>2</v>
      </c>
      <c r="O542" s="16">
        <f t="array" ref="O542">IFERROR(INDEX('18-19 ELPAC Data'!F:F,MATCH(D542,'18-19 ELPAC Data'!B:B,0)),"")</f>
        <v>2</v>
      </c>
      <c r="P542" s="16">
        <f t="array" ref="P542">IFERROR(INDEX('18-19 ELPAC Data'!H:H,MATCH(D542,'18-19 ELPAC Data'!B:B,0)),"")</f>
        <v>3</v>
      </c>
      <c r="Q542" s="16">
        <f t="array" ref="Q542">IFERROR(INDEX('18-19 ELPAC Data'!J:J,MATCH(D542,'18-19 ELPAC Data'!B:B,0)),"")</f>
        <v>2</v>
      </c>
      <c r="R542" s="16">
        <f t="array" ref="R542">IFERROR(INDEX('18-19 ELPAC Data'!L:L,MATCH(D542,'18-19 ELPAC Data'!B:B,0)),"")</f>
        <v>2</v>
      </c>
      <c r="S542" s="16" t="s">
        <v>65</v>
      </c>
      <c r="T542" s="17" t="str">
        <f t="shared" si="0"/>
        <v/>
      </c>
      <c r="U542" s="24" t="s">
        <v>66</v>
      </c>
      <c r="V542" s="19" t="str">
        <f t="shared" si="1"/>
        <v>No</v>
      </c>
      <c r="W542" s="19" t="str">
        <f t="shared" si="2"/>
        <v>No</v>
      </c>
      <c r="X542" s="20" t="str">
        <f t="shared" si="3"/>
        <v>No</v>
      </c>
      <c r="Y542" s="25">
        <f t="array" ref="Y542">IF(OR(ISBLANK(Z542),Z542="N/A"),"",INDEX('ICA 20-21 ELA'!D:D,MATCH(D542,'ICA 20-21 ELA'!A:A,0)))</f>
        <v>44084</v>
      </c>
      <c r="Z542" s="21">
        <v>2435</v>
      </c>
      <c r="AA542" s="21">
        <v>-142</v>
      </c>
      <c r="AB542" s="16" t="str">
        <f t="shared" si="4"/>
        <v>No</v>
      </c>
      <c r="AC542" s="22" t="str">
        <f t="shared" si="5"/>
        <v>No</v>
      </c>
      <c r="AD542" s="26">
        <f t="array" ref="AD542">IF(ISBLANK(AE542),"",INDEX(WPAData!F:F,MATCH(C542,WPAData!A:A,0)))</f>
        <v>44119</v>
      </c>
      <c r="AE542" s="24">
        <v>2</v>
      </c>
      <c r="AF542" s="19" t="str">
        <f t="shared" si="9"/>
        <v>No</v>
      </c>
      <c r="AG542" s="15" t="str">
        <f t="array" ref="AG542">IFERROR(INDEX(LastEngGrade!G:G,MATCH(D542,LastEngGrade!A:A,0)),"")</f>
        <v>B-</v>
      </c>
      <c r="AH542" s="16" t="str">
        <f t="array" ref="AH542">IFERROR(INDEX(LastEngGrade!C:C,MATCH(D542,LastEngGrade!A:A,0)),"")</f>
        <v>English III</v>
      </c>
      <c r="AI542" s="22" t="str">
        <f t="array" ref="AI542">IFERROR(INDEX(LastEngGrade!F:F,MATCH(D542,LastEngGrade!A:A,0)),"")</f>
        <v>Q1</v>
      </c>
      <c r="AJ542" s="23">
        <f t="array" ref="AJ542">IFERROR(INDEX(CurrentYearGPA!C:C,MATCH(D542,CurrentYearGPA!B:B,0)),"")</f>
        <v>2.9</v>
      </c>
      <c r="AK542" s="23" t="str">
        <f t="shared" si="7"/>
        <v>No</v>
      </c>
    </row>
    <row r="543" spans="1:37" x14ac:dyDescent="0.2">
      <c r="A543" s="1" t="s">
        <v>75</v>
      </c>
      <c r="B543" s="1" t="s">
        <v>76</v>
      </c>
      <c r="C543" s="1">
        <v>13124</v>
      </c>
      <c r="D543" s="1">
        <v>9160468345</v>
      </c>
      <c r="E543" s="1" t="s">
        <v>614</v>
      </c>
      <c r="F543" s="12">
        <v>38953</v>
      </c>
      <c r="G543" s="13">
        <v>8</v>
      </c>
      <c r="H543" s="1">
        <v>9</v>
      </c>
      <c r="I543" s="14" t="str">
        <f t="array" ref="I543">INDEX('Language Codes'!B:B,MATCH(H543,'Language Codes'!A:A,0))</f>
        <v>Khmer (Cambodian)</v>
      </c>
      <c r="J543" s="14" t="s">
        <v>65</v>
      </c>
      <c r="K543" s="15">
        <f t="array" ref="K543">IFERROR(INDEX('18-19 ELPAC Data'!C:C,MATCH(D543,'18-19 ELPAC Data'!B:B,0)),"")</f>
        <v>2</v>
      </c>
      <c r="L543" s="16" t="str">
        <f t="shared" si="8"/>
        <v>Spring 2019</v>
      </c>
      <c r="M543" s="16">
        <f t="array" ref="M543">IFERROR(INDEX('18-19 ELPAC Data'!N:N,MATCH(D543,'18-19 ELPAC Data'!B:B,0)),"")</f>
        <v>3</v>
      </c>
      <c r="N543" s="16">
        <f t="array" ref="N543">IFERROR(INDEX('18-19 ELPAC Data'!Q:Q,MATCH(D543,'18-19 ELPAC Data'!B:B,0)),"")</f>
        <v>2</v>
      </c>
      <c r="O543" s="16">
        <f t="array" ref="O543">IFERROR(INDEX('18-19 ELPAC Data'!F:F,MATCH(D543,'18-19 ELPAC Data'!B:B,0)),"")</f>
        <v>2</v>
      </c>
      <c r="P543" s="16">
        <f t="array" ref="P543">IFERROR(INDEX('18-19 ELPAC Data'!H:H,MATCH(D543,'18-19 ELPAC Data'!B:B,0)),"")</f>
        <v>2</v>
      </c>
      <c r="Q543" s="16">
        <f t="array" ref="Q543">IFERROR(INDEX('18-19 ELPAC Data'!J:J,MATCH(D543,'18-19 ELPAC Data'!B:B,0)),"")</f>
        <v>2</v>
      </c>
      <c r="R543" s="16">
        <f t="array" ref="R543">IFERROR(INDEX('18-19 ELPAC Data'!L:L,MATCH(D543,'18-19 ELPAC Data'!B:B,0)),"")</f>
        <v>2</v>
      </c>
      <c r="S543" s="16" t="s">
        <v>65</v>
      </c>
      <c r="T543" s="17" t="str">
        <f t="shared" si="0"/>
        <v>Fall 20-21</v>
      </c>
      <c r="U543" s="24">
        <v>199</v>
      </c>
      <c r="V543" s="19" t="str">
        <f t="shared" si="1"/>
        <v>No</v>
      </c>
      <c r="W543" s="19" t="str">
        <f t="shared" si="2"/>
        <v>No</v>
      </c>
      <c r="X543" s="20" t="str">
        <f t="shared" si="3"/>
        <v>No</v>
      </c>
      <c r="Y543" s="21" t="str">
        <f t="array" ref="Y543">IF(OR(ISBLANK(Z543),Z543="N/A"),"",INDEX('ICA 20-21 ELA'!D:D,MATCH(D543,'ICA 20-21 ELA'!A:A,0)))</f>
        <v/>
      </c>
      <c r="Z543" s="21" t="s">
        <v>66</v>
      </c>
      <c r="AA543" s="21" t="s">
        <v>66</v>
      </c>
      <c r="AB543" s="16" t="str">
        <f t="shared" si="4"/>
        <v>No</v>
      </c>
      <c r="AC543" s="22" t="str">
        <f t="shared" si="5"/>
        <v>No</v>
      </c>
      <c r="AD543" s="19" t="str">
        <f t="array" ref="AD543">IF(ISBLANK(AE543),"",INDEX(WPAData!F:F,MATCH(C543,WPAData!A:A,0)))</f>
        <v/>
      </c>
      <c r="AE543" s="19"/>
      <c r="AF543" s="19" t="str">
        <f t="shared" si="9"/>
        <v>No</v>
      </c>
      <c r="AG543" s="15" t="str">
        <f t="array" ref="AG543">IFERROR(INDEX(LastEngGrade!G:G,MATCH(D543,LastEngGrade!A:A,0)),"")</f>
        <v>F</v>
      </c>
      <c r="AH543" s="16" t="str">
        <f t="array" ref="AH543">IFERROR(INDEX(LastEngGrade!C:C,MATCH(D543,LastEngGrade!A:A,0)),"")</f>
        <v>Humanities 8</v>
      </c>
      <c r="AI543" s="22" t="str">
        <f t="array" ref="AI543">IFERROR(INDEX(LastEngGrade!F:F,MATCH(D543,LastEngGrade!A:A,0)),"")</f>
        <v>Q1</v>
      </c>
      <c r="AJ543" s="23">
        <f t="array" ref="AJ543">IFERROR(INDEX(CurrentYearGPA!C:C,MATCH(D543,CurrentYearGPA!B:B,0)),"")</f>
        <v>1</v>
      </c>
      <c r="AK543" s="23" t="str">
        <f t="shared" si="7"/>
        <v>No</v>
      </c>
    </row>
    <row r="544" spans="1:37" x14ac:dyDescent="0.2">
      <c r="A544" s="1" t="s">
        <v>68</v>
      </c>
      <c r="B544" s="1" t="s">
        <v>69</v>
      </c>
      <c r="C544" s="1">
        <v>14322</v>
      </c>
      <c r="D544" s="1">
        <v>8501185618</v>
      </c>
      <c r="E544" s="1" t="s">
        <v>615</v>
      </c>
      <c r="F544" s="12">
        <v>38769</v>
      </c>
      <c r="G544" s="13">
        <v>9</v>
      </c>
      <c r="H544" s="1">
        <v>1</v>
      </c>
      <c r="I544" s="14" t="str">
        <f t="array" ref="I544">INDEX('Language Codes'!B:B,MATCH(H544,'Language Codes'!A:A,0))</f>
        <v>Spanish</v>
      </c>
      <c r="J544" s="14" t="s">
        <v>65</v>
      </c>
      <c r="K544" s="15" t="str">
        <f t="array" ref="K544">IFERROR(INDEX('18-19 ELPAC Data'!C:C,MATCH(D544,'18-19 ELPAC Data'!B:B,0)),"")</f>
        <v/>
      </c>
      <c r="L544" s="16" t="str">
        <f t="shared" si="8"/>
        <v/>
      </c>
      <c r="M544" s="16">
        <f t="array" ref="M544">IFERROR(INDEX('18-19 ELPAC Data'!N:N,MATCH(D544,'18-19 ELPAC Data'!B:B,0)),"")</f>
        <v>0</v>
      </c>
      <c r="N544" s="16">
        <f t="array" ref="N544">IFERROR(INDEX('18-19 ELPAC Data'!Q:Q,MATCH(D544,'18-19 ELPAC Data'!B:B,0)),"")</f>
        <v>0</v>
      </c>
      <c r="O544" s="16" t="str">
        <f t="array" ref="O544">IFERROR(INDEX('18-19 ELPAC Data'!F:F,MATCH(D544,'18-19 ELPAC Data'!B:B,0)),"")</f>
        <v/>
      </c>
      <c r="P544" s="16" t="str">
        <f t="array" ref="P544">IFERROR(INDEX('18-19 ELPAC Data'!H:H,MATCH(D544,'18-19 ELPAC Data'!B:B,0)),"")</f>
        <v/>
      </c>
      <c r="Q544" s="16" t="str">
        <f t="array" ref="Q544">IFERROR(INDEX('18-19 ELPAC Data'!J:J,MATCH(D544,'18-19 ELPAC Data'!B:B,0)),"")</f>
        <v/>
      </c>
      <c r="R544" s="16" t="str">
        <f t="array" ref="R544">IFERROR(INDEX('18-19 ELPAC Data'!L:L,MATCH(D544,'18-19 ELPAC Data'!B:B,0)),"")</f>
        <v/>
      </c>
      <c r="S544" s="16" t="s">
        <v>65</v>
      </c>
      <c r="T544" s="17" t="str">
        <f t="shared" si="0"/>
        <v/>
      </c>
      <c r="U544" s="24" t="s">
        <v>66</v>
      </c>
      <c r="V544" s="19" t="str">
        <f t="shared" si="1"/>
        <v>No</v>
      </c>
      <c r="W544" s="19" t="str">
        <f t="shared" si="2"/>
        <v>No</v>
      </c>
      <c r="X544" s="20" t="str">
        <f t="shared" si="3"/>
        <v>No</v>
      </c>
      <c r="Y544" s="21" t="str">
        <f t="array" ref="Y544">IF(OR(ISBLANK(Z544),Z544="N/A"),"",INDEX('ICA 20-21 ELA'!D:D,MATCH(D544,'ICA 20-21 ELA'!A:A,0)))</f>
        <v/>
      </c>
      <c r="Z544" s="16"/>
      <c r="AA544" s="16"/>
      <c r="AB544" s="16" t="str">
        <f t="shared" si="4"/>
        <v>No</v>
      </c>
      <c r="AC544" s="22" t="str">
        <f t="shared" si="5"/>
        <v>No</v>
      </c>
      <c r="AD544" s="26">
        <f t="array" ref="AD544">IF(ISBLANK(AE544),"",INDEX(WPAData!F:F,MATCH(C544,WPAData!A:A,0)))</f>
        <v>44131</v>
      </c>
      <c r="AE544" s="24">
        <v>1</v>
      </c>
      <c r="AF544" s="19" t="str">
        <f t="shared" si="9"/>
        <v>No</v>
      </c>
      <c r="AG544" s="15" t="str">
        <f t="array" ref="AG544">IFERROR(INDEX(LastEngGrade!G:G,MATCH(D544,LastEngGrade!A:A,0)),"")</f>
        <v>F</v>
      </c>
      <c r="AH544" s="16" t="str">
        <f t="array" ref="AH544">IFERROR(INDEX(LastEngGrade!C:C,MATCH(D544,LastEngGrade!A:A,0)),"")</f>
        <v>English I</v>
      </c>
      <c r="AI544" s="22" t="str">
        <f t="array" ref="AI544">IFERROR(INDEX(LastEngGrade!F:F,MATCH(D544,LastEngGrade!A:A,0)),"")</f>
        <v>P1</v>
      </c>
      <c r="AJ544" s="23">
        <f t="array" ref="AJ544">IFERROR(INDEX(CurrentYearGPA!C:C,MATCH(D544,CurrentYearGPA!B:B,0)),"")</f>
        <v>0</v>
      </c>
      <c r="AK544" s="23" t="str">
        <f t="shared" si="7"/>
        <v>No</v>
      </c>
    </row>
    <row r="545" spans="1:37" x14ac:dyDescent="0.2">
      <c r="A545" s="1" t="s">
        <v>75</v>
      </c>
      <c r="B545" s="1" t="s">
        <v>76</v>
      </c>
      <c r="C545" s="1">
        <v>13104</v>
      </c>
      <c r="D545" s="1">
        <v>4014765674</v>
      </c>
      <c r="E545" s="1" t="s">
        <v>616</v>
      </c>
      <c r="F545" s="27">
        <v>39367</v>
      </c>
      <c r="G545" s="13">
        <v>8</v>
      </c>
      <c r="H545" s="1">
        <v>1</v>
      </c>
      <c r="I545" s="14" t="str">
        <f t="array" ref="I545">INDEX('Language Codes'!B:B,MATCH(H545,'Language Codes'!A:A,0))</f>
        <v>Spanish</v>
      </c>
      <c r="J545" s="14" t="s">
        <v>65</v>
      </c>
      <c r="K545" s="15">
        <f t="array" ref="K545">IFERROR(INDEX('18-19 ELPAC Data'!C:C,MATCH(D545,'18-19 ELPAC Data'!B:B,0)),"")</f>
        <v>3</v>
      </c>
      <c r="L545" s="16" t="str">
        <f t="shared" si="8"/>
        <v>Spring 2019</v>
      </c>
      <c r="M545" s="16">
        <f t="array" ref="M545">IFERROR(INDEX('18-19 ELPAC Data'!N:N,MATCH(D545,'18-19 ELPAC Data'!B:B,0)),"")</f>
        <v>3</v>
      </c>
      <c r="N545" s="16">
        <f t="array" ref="N545">IFERROR(INDEX('18-19 ELPAC Data'!Q:Q,MATCH(D545,'18-19 ELPAC Data'!B:B,0)),"")</f>
        <v>3</v>
      </c>
      <c r="O545" s="16">
        <f t="array" ref="O545">IFERROR(INDEX('18-19 ELPAC Data'!F:F,MATCH(D545,'18-19 ELPAC Data'!B:B,0)),"")</f>
        <v>2</v>
      </c>
      <c r="P545" s="16">
        <f t="array" ref="P545">IFERROR(INDEX('18-19 ELPAC Data'!H:H,MATCH(D545,'18-19 ELPAC Data'!B:B,0)),"")</f>
        <v>3</v>
      </c>
      <c r="Q545" s="16">
        <f t="array" ref="Q545">IFERROR(INDEX('18-19 ELPAC Data'!J:J,MATCH(D545,'18-19 ELPAC Data'!B:B,0)),"")</f>
        <v>2</v>
      </c>
      <c r="R545" s="16">
        <f t="array" ref="R545">IFERROR(INDEX('18-19 ELPAC Data'!L:L,MATCH(D545,'18-19 ELPAC Data'!B:B,0)),"")</f>
        <v>2</v>
      </c>
      <c r="S545" s="16" t="s">
        <v>65</v>
      </c>
      <c r="T545" s="17" t="str">
        <f t="shared" si="0"/>
        <v>Fall 20-21</v>
      </c>
      <c r="U545" s="24">
        <v>202</v>
      </c>
      <c r="V545" s="19" t="str">
        <f t="shared" si="1"/>
        <v>No</v>
      </c>
      <c r="W545" s="19" t="str">
        <f t="shared" si="2"/>
        <v>No</v>
      </c>
      <c r="X545" s="20" t="str">
        <f t="shared" si="3"/>
        <v>No</v>
      </c>
      <c r="Y545" s="21" t="str">
        <f t="array" ref="Y545">IF(OR(ISBLANK(Z545),Z545="N/A"),"",INDEX('ICA 20-21 ELA'!D:D,MATCH(D545,'ICA 20-21 ELA'!A:A,0)))</f>
        <v/>
      </c>
      <c r="Z545" s="21" t="s">
        <v>66</v>
      </c>
      <c r="AA545" s="21" t="s">
        <v>66</v>
      </c>
      <c r="AB545" s="16" t="str">
        <f t="shared" si="4"/>
        <v>No</v>
      </c>
      <c r="AC545" s="22" t="str">
        <f t="shared" si="5"/>
        <v>No</v>
      </c>
      <c r="AD545" s="19" t="str">
        <f t="array" ref="AD545">IF(ISBLANK(AE545),"",INDEX(WPAData!F:F,MATCH(C545,WPAData!A:A,0)))</f>
        <v/>
      </c>
      <c r="AE545" s="19"/>
      <c r="AF545" s="19" t="str">
        <f t="shared" si="9"/>
        <v>No</v>
      </c>
      <c r="AG545" s="15" t="str">
        <f t="array" ref="AG545">IFERROR(INDEX(LastEngGrade!G:G,MATCH(D545,LastEngGrade!A:A,0)),"")</f>
        <v>F</v>
      </c>
      <c r="AH545" s="16" t="str">
        <f t="array" ref="AH545">IFERROR(INDEX(LastEngGrade!C:C,MATCH(D545,LastEngGrade!A:A,0)),"")</f>
        <v>Humanities 8</v>
      </c>
      <c r="AI545" s="22" t="str">
        <f t="array" ref="AI545">IFERROR(INDEX(LastEngGrade!F:F,MATCH(D545,LastEngGrade!A:A,0)),"")</f>
        <v>Q1</v>
      </c>
      <c r="AJ545" s="23">
        <f t="array" ref="AJ545">IFERROR(INDEX(CurrentYearGPA!C:C,MATCH(D545,CurrentYearGPA!B:B,0)),"")</f>
        <v>1.33</v>
      </c>
      <c r="AK545" s="23" t="str">
        <f t="shared" si="7"/>
        <v>No</v>
      </c>
    </row>
    <row r="546" spans="1:37" x14ac:dyDescent="0.2">
      <c r="A546" s="1" t="s">
        <v>62</v>
      </c>
      <c r="B546" s="1" t="s">
        <v>63</v>
      </c>
      <c r="C546" s="1">
        <v>14375</v>
      </c>
      <c r="D546" s="1">
        <v>1427314871</v>
      </c>
      <c r="E546" s="1" t="s">
        <v>617</v>
      </c>
      <c r="F546" s="27">
        <v>40168</v>
      </c>
      <c r="G546" s="13">
        <v>5</v>
      </c>
      <c r="H546" s="1">
        <v>1</v>
      </c>
      <c r="I546" s="14" t="str">
        <f t="array" ref="I546">INDEX('Language Codes'!B:B,MATCH(H546,'Language Codes'!A:A,0))</f>
        <v>Spanish</v>
      </c>
      <c r="J546" s="14" t="s">
        <v>65</v>
      </c>
      <c r="K546" s="15" t="str">
        <f t="array" ref="K546">IFERROR(INDEX('18-19 ELPAC Data'!C:C,MATCH(D546,'18-19 ELPAC Data'!B:B,0)),"")</f>
        <v/>
      </c>
      <c r="L546" s="16" t="str">
        <f t="shared" si="8"/>
        <v/>
      </c>
      <c r="M546" s="16">
        <f t="array" ref="M546">IFERROR(INDEX('18-19 ELPAC Data'!N:N,MATCH(D546,'18-19 ELPAC Data'!B:B,0)),"")</f>
        <v>0</v>
      </c>
      <c r="N546" s="16">
        <f t="array" ref="N546">IFERROR(INDEX('18-19 ELPAC Data'!Q:Q,MATCH(D546,'18-19 ELPAC Data'!B:B,0)),"")</f>
        <v>0</v>
      </c>
      <c r="O546" s="16" t="str">
        <f t="array" ref="O546">IFERROR(INDEX('18-19 ELPAC Data'!F:F,MATCH(D546,'18-19 ELPAC Data'!B:B,0)),"")</f>
        <v/>
      </c>
      <c r="P546" s="16" t="str">
        <f t="array" ref="P546">IFERROR(INDEX('18-19 ELPAC Data'!H:H,MATCH(D546,'18-19 ELPAC Data'!B:B,0)),"")</f>
        <v/>
      </c>
      <c r="Q546" s="16" t="str">
        <f t="array" ref="Q546">IFERROR(INDEX('18-19 ELPAC Data'!J:J,MATCH(D546,'18-19 ELPAC Data'!B:B,0)),"")</f>
        <v/>
      </c>
      <c r="R546" s="16" t="str">
        <f t="array" ref="R546">IFERROR(INDEX('18-19 ELPAC Data'!L:L,MATCH(D546,'18-19 ELPAC Data'!B:B,0)),"")</f>
        <v/>
      </c>
      <c r="S546" s="16" t="s">
        <v>65</v>
      </c>
      <c r="T546" s="17" t="str">
        <f t="shared" si="0"/>
        <v>Fall 20-21</v>
      </c>
      <c r="U546" s="24">
        <v>198</v>
      </c>
      <c r="V546" s="19" t="str">
        <f t="shared" si="1"/>
        <v>No</v>
      </c>
      <c r="W546" s="19" t="str">
        <f t="shared" si="2"/>
        <v>No</v>
      </c>
      <c r="X546" s="20" t="str">
        <f t="shared" si="3"/>
        <v>No</v>
      </c>
      <c r="Y546" s="21" t="str">
        <f t="array" ref="Y546">IF(OR(ISBLANK(Z546),Z546="N/A"),"",INDEX('ICA 20-21 ELA'!D:D,MATCH(D546,'ICA 20-21 ELA'!A:A,0)))</f>
        <v/>
      </c>
      <c r="Z546" s="21" t="s">
        <v>66</v>
      </c>
      <c r="AA546" s="21" t="s">
        <v>66</v>
      </c>
      <c r="AB546" s="16" t="str">
        <f t="shared" si="4"/>
        <v>No</v>
      </c>
      <c r="AC546" s="22" t="str">
        <f t="shared" si="5"/>
        <v>No</v>
      </c>
      <c r="AD546" s="19" t="str">
        <f t="array" ref="AD546">IF(ISBLANK(AE546),"",INDEX(WPAData!F:F,MATCH(C546,WPAData!A:A,0)))</f>
        <v/>
      </c>
      <c r="AE546" s="19"/>
      <c r="AF546" s="19" t="str">
        <f t="shared" si="9"/>
        <v>No</v>
      </c>
      <c r="AG546" s="15" t="str">
        <f t="array" ref="AG546">IFERROR(INDEX(LastEngGrade!G:G,MATCH(D546,LastEngGrade!A:A,0)),"")</f>
        <v/>
      </c>
      <c r="AH546" s="16" t="str">
        <f t="array" ref="AH546">IFERROR(INDEX(LastEngGrade!C:C,MATCH(D546,LastEngGrade!A:A,0)),"")</f>
        <v/>
      </c>
      <c r="AI546" s="22" t="str">
        <f t="array" ref="AI546">IFERROR(INDEX(LastEngGrade!F:F,MATCH(D546,LastEngGrade!A:A,0)),"")</f>
        <v/>
      </c>
      <c r="AJ546" s="23">
        <f t="array" ref="AJ546">IFERROR(INDEX(CurrentYearGPA!C:C,MATCH(D546,CurrentYearGPA!B:B,0)),"")</f>
        <v>1</v>
      </c>
      <c r="AK546" s="23" t="str">
        <f t="shared" si="7"/>
        <v>No</v>
      </c>
    </row>
    <row r="547" spans="1:37" x14ac:dyDescent="0.2">
      <c r="A547" s="1" t="s">
        <v>62</v>
      </c>
      <c r="B547" s="1" t="s">
        <v>63</v>
      </c>
      <c r="C547" s="1">
        <v>13670</v>
      </c>
      <c r="D547" s="1">
        <v>4978277853</v>
      </c>
      <c r="E547" s="1" t="s">
        <v>618</v>
      </c>
      <c r="F547" s="27">
        <v>39808</v>
      </c>
      <c r="G547" s="13">
        <v>6</v>
      </c>
      <c r="H547" s="1">
        <v>1</v>
      </c>
      <c r="I547" s="14" t="str">
        <f t="array" ref="I547">INDEX('Language Codes'!B:B,MATCH(H547,'Language Codes'!A:A,0))</f>
        <v>Spanish</v>
      </c>
      <c r="J547" s="14" t="s">
        <v>65</v>
      </c>
      <c r="K547" s="15">
        <f t="array" ref="K547">IFERROR(INDEX('18-19 ELPAC Data'!C:C,MATCH(D547,'18-19 ELPAC Data'!B:B,0)),"")</f>
        <v>3</v>
      </c>
      <c r="L547" s="16" t="str">
        <f t="shared" si="8"/>
        <v>Spring 2019</v>
      </c>
      <c r="M547" s="16">
        <f t="array" ref="M547">IFERROR(INDEX('18-19 ELPAC Data'!N:N,MATCH(D547,'18-19 ELPAC Data'!B:B,0)),"")</f>
        <v>3</v>
      </c>
      <c r="N547" s="16">
        <f t="array" ref="N547">IFERROR(INDEX('18-19 ELPAC Data'!Q:Q,MATCH(D547,'18-19 ELPAC Data'!B:B,0)),"")</f>
        <v>3</v>
      </c>
      <c r="O547" s="16">
        <f t="array" ref="O547">IFERROR(INDEX('18-19 ELPAC Data'!F:F,MATCH(D547,'18-19 ELPAC Data'!B:B,0)),"")</f>
        <v>2</v>
      </c>
      <c r="P547" s="16">
        <f t="array" ref="P547">IFERROR(INDEX('18-19 ELPAC Data'!H:H,MATCH(D547,'18-19 ELPAC Data'!B:B,0)),"")</f>
        <v>2</v>
      </c>
      <c r="Q547" s="16">
        <f t="array" ref="Q547">IFERROR(INDEX('18-19 ELPAC Data'!J:J,MATCH(D547,'18-19 ELPAC Data'!B:B,0)),"")</f>
        <v>2</v>
      </c>
      <c r="R547" s="16">
        <f t="array" ref="R547">IFERROR(INDEX('18-19 ELPAC Data'!L:L,MATCH(D547,'18-19 ELPAC Data'!B:B,0)),"")</f>
        <v>2</v>
      </c>
      <c r="S547" s="16" t="s">
        <v>65</v>
      </c>
      <c r="T547" s="17" t="str">
        <f t="shared" si="0"/>
        <v>Fall 20-21</v>
      </c>
      <c r="U547" s="24">
        <v>208</v>
      </c>
      <c r="V547" s="19" t="str">
        <f t="shared" si="1"/>
        <v>No</v>
      </c>
      <c r="W547" s="19" t="str">
        <f t="shared" si="2"/>
        <v>No</v>
      </c>
      <c r="X547" s="20" t="str">
        <f t="shared" si="3"/>
        <v>No</v>
      </c>
      <c r="Y547" s="21" t="str">
        <f t="array" ref="Y547">IF(OR(ISBLANK(Z547),Z547="N/A"),"",INDEX('ICA 20-21 ELA'!D:D,MATCH(D547,'ICA 20-21 ELA'!A:A,0)))</f>
        <v/>
      </c>
      <c r="Z547" s="21" t="s">
        <v>66</v>
      </c>
      <c r="AA547" s="21" t="s">
        <v>66</v>
      </c>
      <c r="AB547" s="16" t="str">
        <f t="shared" si="4"/>
        <v>No</v>
      </c>
      <c r="AC547" s="22" t="str">
        <f t="shared" si="5"/>
        <v>No</v>
      </c>
      <c r="AD547" s="19" t="str">
        <f t="array" ref="AD547">IF(ISBLANK(AE547),"",INDEX(WPAData!F:F,MATCH(C547,WPAData!A:A,0)))</f>
        <v/>
      </c>
      <c r="AE547" s="19"/>
      <c r="AF547" s="19" t="str">
        <f t="shared" si="9"/>
        <v>No</v>
      </c>
      <c r="AG547" s="15" t="str">
        <f t="array" ref="AG547">IFERROR(INDEX(LastEngGrade!G:G,MATCH(D547,LastEngGrade!A:A,0)),"")</f>
        <v>C+</v>
      </c>
      <c r="AH547" s="16" t="str">
        <f t="array" ref="AH547">IFERROR(INDEX(LastEngGrade!C:C,MATCH(D547,LastEngGrade!A:A,0)),"")</f>
        <v>Humanities 6</v>
      </c>
      <c r="AI547" s="22" t="str">
        <f t="array" ref="AI547">IFERROR(INDEX(LastEngGrade!F:F,MATCH(D547,LastEngGrade!A:A,0)),"")</f>
        <v>Q1</v>
      </c>
      <c r="AJ547" s="23">
        <f t="array" ref="AJ547">IFERROR(INDEX(CurrentYearGPA!C:C,MATCH(D547,CurrentYearGPA!B:B,0)),"")</f>
        <v>2</v>
      </c>
      <c r="AK547" s="23" t="str">
        <f t="shared" si="7"/>
        <v>No</v>
      </c>
    </row>
    <row r="548" spans="1:37" x14ac:dyDescent="0.2">
      <c r="A548" s="1" t="s">
        <v>68</v>
      </c>
      <c r="B548" s="1" t="s">
        <v>69</v>
      </c>
      <c r="C548" s="1">
        <v>12257</v>
      </c>
      <c r="D548" s="1">
        <v>3496859875</v>
      </c>
      <c r="E548" s="1" t="s">
        <v>619</v>
      </c>
      <c r="F548" s="27">
        <v>38334</v>
      </c>
      <c r="G548" s="13">
        <v>10</v>
      </c>
      <c r="H548" s="1">
        <v>1</v>
      </c>
      <c r="I548" s="14" t="str">
        <f t="array" ref="I548">INDEX('Language Codes'!B:B,MATCH(H548,'Language Codes'!A:A,0))</f>
        <v>Spanish</v>
      </c>
      <c r="J548" s="14" t="s">
        <v>78</v>
      </c>
      <c r="K548" s="15">
        <f t="array" ref="K548">IFERROR(INDEX('18-19 ELPAC Data'!C:C,MATCH(D548,'18-19 ELPAC Data'!B:B,0)),"")</f>
        <v>2</v>
      </c>
      <c r="L548" s="16" t="str">
        <f t="shared" si="8"/>
        <v>Spring 2019</v>
      </c>
      <c r="M548" s="16">
        <f t="array" ref="M548">IFERROR(INDEX('18-19 ELPAC Data'!N:N,MATCH(D548,'18-19 ELPAC Data'!B:B,0)),"")</f>
        <v>2</v>
      </c>
      <c r="N548" s="16">
        <f t="array" ref="N548">IFERROR(INDEX('18-19 ELPAC Data'!Q:Q,MATCH(D548,'18-19 ELPAC Data'!B:B,0)),"")</f>
        <v>2</v>
      </c>
      <c r="O548" s="16">
        <f t="array" ref="O548">IFERROR(INDEX('18-19 ELPAC Data'!F:F,MATCH(D548,'18-19 ELPAC Data'!B:B,0)),"")</f>
        <v>2</v>
      </c>
      <c r="P548" s="16">
        <f t="array" ref="P548">IFERROR(INDEX('18-19 ELPAC Data'!H:H,MATCH(D548,'18-19 ELPAC Data'!B:B,0)),"")</f>
        <v>2</v>
      </c>
      <c r="Q548" s="16">
        <f t="array" ref="Q548">IFERROR(INDEX('18-19 ELPAC Data'!J:J,MATCH(D548,'18-19 ELPAC Data'!B:B,0)),"")</f>
        <v>1</v>
      </c>
      <c r="R548" s="16">
        <f t="array" ref="R548">IFERROR(INDEX('18-19 ELPAC Data'!L:L,MATCH(D548,'18-19 ELPAC Data'!B:B,0)),"")</f>
        <v>2</v>
      </c>
      <c r="S548" s="16" t="s">
        <v>65</v>
      </c>
      <c r="T548" s="17" t="str">
        <f t="shared" si="0"/>
        <v/>
      </c>
      <c r="U548" s="24" t="s">
        <v>66</v>
      </c>
      <c r="V548" s="19" t="str">
        <f t="shared" si="1"/>
        <v>No</v>
      </c>
      <c r="W548" s="19" t="str">
        <f t="shared" si="2"/>
        <v>No</v>
      </c>
      <c r="X548" s="20" t="str">
        <f t="shared" si="3"/>
        <v>No</v>
      </c>
      <c r="Y548" s="21" t="str">
        <f t="array" ref="Y548">IF(OR(ISBLANK(Z548),Z548="N/A"),"",INDEX('ICA 20-21 ELA'!D:D,MATCH(D548,'ICA 20-21 ELA'!A:A,0)))</f>
        <v/>
      </c>
      <c r="Z548" s="16"/>
      <c r="AA548" s="16"/>
      <c r="AB548" s="16" t="str">
        <f t="shared" si="4"/>
        <v>No</v>
      </c>
      <c r="AC548" s="22" t="str">
        <f t="shared" si="5"/>
        <v>No</v>
      </c>
      <c r="AD548" s="26">
        <f t="array" ref="AD548">IF(ISBLANK(AE548),"",INDEX(WPAData!F:F,MATCH(C548,WPAData!A:A,0)))</f>
        <v>44132</v>
      </c>
      <c r="AE548" s="24">
        <v>1</v>
      </c>
      <c r="AF548" s="19" t="str">
        <f t="shared" si="9"/>
        <v>No</v>
      </c>
      <c r="AG548" s="15" t="str">
        <f t="array" ref="AG548">IFERROR(INDEX(LastEngGrade!G:G,MATCH(D548,LastEngGrade!A:A,0)),"")</f>
        <v>F</v>
      </c>
      <c r="AH548" s="16" t="str">
        <f t="array" ref="AH548">IFERROR(INDEX(LastEngGrade!C:C,MATCH(D548,LastEngGrade!A:A,0)),"")</f>
        <v>English II</v>
      </c>
      <c r="AI548" s="22" t="str">
        <f t="array" ref="AI548">IFERROR(INDEX(LastEngGrade!F:F,MATCH(D548,LastEngGrade!A:A,0)),"")</f>
        <v>P1</v>
      </c>
      <c r="AJ548" s="23">
        <f t="array" ref="AJ548">IFERROR(INDEX(CurrentYearGPA!C:C,MATCH(D548,CurrentYearGPA!B:B,0)),"")</f>
        <v>1.5</v>
      </c>
      <c r="AK548" s="23" t="str">
        <f t="shared" si="7"/>
        <v>No</v>
      </c>
    </row>
    <row r="549" spans="1:37" x14ac:dyDescent="0.2">
      <c r="A549" s="1" t="s">
        <v>71</v>
      </c>
      <c r="B549" s="1" t="s">
        <v>72</v>
      </c>
      <c r="C549" s="1">
        <v>12464</v>
      </c>
      <c r="D549" s="1">
        <v>6191389844</v>
      </c>
      <c r="E549" s="1" t="s">
        <v>620</v>
      </c>
      <c r="F549" s="12">
        <v>38865</v>
      </c>
      <c r="G549" s="13">
        <v>9</v>
      </c>
      <c r="H549" s="1">
        <v>1</v>
      </c>
      <c r="I549" s="14" t="str">
        <f t="array" ref="I549">INDEX('Language Codes'!B:B,MATCH(H549,'Language Codes'!A:A,0))</f>
        <v>Spanish</v>
      </c>
      <c r="J549" s="14" t="s">
        <v>65</v>
      </c>
      <c r="K549" s="15">
        <f t="array" ref="K549">IFERROR(INDEX('18-19 ELPAC Data'!C:C,MATCH(D549,'18-19 ELPAC Data'!B:B,0)),"")</f>
        <v>3</v>
      </c>
      <c r="L549" s="16" t="str">
        <f t="shared" si="8"/>
        <v>Spring 2019</v>
      </c>
      <c r="M549" s="16">
        <f t="array" ref="M549">IFERROR(INDEX('18-19 ELPAC Data'!N:N,MATCH(D549,'18-19 ELPAC Data'!B:B,0)),"")</f>
        <v>4</v>
      </c>
      <c r="N549" s="16">
        <f t="array" ref="N549">IFERROR(INDEX('18-19 ELPAC Data'!Q:Q,MATCH(D549,'18-19 ELPAC Data'!B:B,0)),"")</f>
        <v>2</v>
      </c>
      <c r="O549" s="16">
        <f t="array" ref="O549">IFERROR(INDEX('18-19 ELPAC Data'!F:F,MATCH(D549,'18-19 ELPAC Data'!B:B,0)),"")</f>
        <v>3</v>
      </c>
      <c r="P549" s="16">
        <f t="array" ref="P549">IFERROR(INDEX('18-19 ELPAC Data'!H:H,MATCH(D549,'18-19 ELPAC Data'!B:B,0)),"")</f>
        <v>2</v>
      </c>
      <c r="Q549" s="16">
        <f t="array" ref="Q549">IFERROR(INDEX('18-19 ELPAC Data'!J:J,MATCH(D549,'18-19 ELPAC Data'!B:B,0)),"")</f>
        <v>1</v>
      </c>
      <c r="R549" s="16">
        <f t="array" ref="R549">IFERROR(INDEX('18-19 ELPAC Data'!L:L,MATCH(D549,'18-19 ELPAC Data'!B:B,0)),"")</f>
        <v>2</v>
      </c>
      <c r="S549" s="16" t="s">
        <v>65</v>
      </c>
      <c r="T549" s="17" t="str">
        <f t="shared" si="0"/>
        <v/>
      </c>
      <c r="U549" s="24" t="s">
        <v>66</v>
      </c>
      <c r="V549" s="19" t="str">
        <f t="shared" si="1"/>
        <v>No</v>
      </c>
      <c r="W549" s="19" t="str">
        <f t="shared" si="2"/>
        <v>No</v>
      </c>
      <c r="X549" s="20" t="str">
        <f t="shared" si="3"/>
        <v>No</v>
      </c>
      <c r="Y549" s="25">
        <f t="array" ref="Y549">IF(OR(ISBLANK(Z549),Z549="N/A"),"",INDEX('ICA 20-21 ELA'!D:D,MATCH(D549,'ICA 20-21 ELA'!A:A,0)))</f>
        <v>44084</v>
      </c>
      <c r="Z549" s="21">
        <v>2441</v>
      </c>
      <c r="AA549" s="21">
        <v>-126</v>
      </c>
      <c r="AB549" s="16" t="str">
        <f t="shared" si="4"/>
        <v>No</v>
      </c>
      <c r="AC549" s="22" t="str">
        <f t="shared" si="5"/>
        <v>No</v>
      </c>
      <c r="AD549" s="26">
        <f t="array" ref="AD549">IF(ISBLANK(AE549),"",INDEX(WPAData!F:F,MATCH(C549,WPAData!A:A,0)))</f>
        <v>44119</v>
      </c>
      <c r="AE549" s="24">
        <v>1</v>
      </c>
      <c r="AF549" s="19" t="str">
        <f t="shared" si="9"/>
        <v>No</v>
      </c>
      <c r="AG549" s="15" t="str">
        <f t="array" ref="AG549">IFERROR(INDEX(LastEngGrade!G:G,MATCH(D549,LastEngGrade!A:A,0)),"")</f>
        <v>B</v>
      </c>
      <c r="AH549" s="16" t="str">
        <f t="array" ref="AH549">IFERROR(INDEX(LastEngGrade!C:C,MATCH(D549,LastEngGrade!A:A,0)),"")</f>
        <v>English I</v>
      </c>
      <c r="AI549" s="22" t="str">
        <f t="array" ref="AI549">IFERROR(INDEX(LastEngGrade!F:F,MATCH(D549,LastEngGrade!A:A,0)),"")</f>
        <v>Q1</v>
      </c>
      <c r="AJ549" s="23">
        <f t="array" ref="AJ549">IFERROR(INDEX(CurrentYearGPA!C:C,MATCH(D549,CurrentYearGPA!B:B,0)),"")</f>
        <v>2.7</v>
      </c>
      <c r="AK549" s="23" t="str">
        <f t="shared" si="7"/>
        <v>No</v>
      </c>
    </row>
    <row r="550" spans="1:37" x14ac:dyDescent="0.2">
      <c r="A550" s="1" t="s">
        <v>68</v>
      </c>
      <c r="B550" s="1" t="s">
        <v>69</v>
      </c>
      <c r="C550" s="1">
        <v>11870</v>
      </c>
      <c r="D550" s="1">
        <v>5096130557</v>
      </c>
      <c r="E550" s="1" t="s">
        <v>621</v>
      </c>
      <c r="F550" s="12">
        <v>38250</v>
      </c>
      <c r="G550" s="13">
        <v>11</v>
      </c>
      <c r="H550" s="1">
        <v>1</v>
      </c>
      <c r="I550" s="14" t="str">
        <f t="array" ref="I550">INDEX('Language Codes'!B:B,MATCH(H550,'Language Codes'!A:A,0))</f>
        <v>Spanish</v>
      </c>
      <c r="J550" s="14" t="s">
        <v>65</v>
      </c>
      <c r="K550" s="15">
        <f t="array" ref="K550">IFERROR(INDEX('18-19 ELPAC Data'!C:C,MATCH(D550,'18-19 ELPAC Data'!B:B,0)),"")</f>
        <v>3</v>
      </c>
      <c r="L550" s="16" t="str">
        <f t="shared" si="8"/>
        <v>Spring 2019</v>
      </c>
      <c r="M550" s="16">
        <f t="array" ref="M550">IFERROR(INDEX('18-19 ELPAC Data'!N:N,MATCH(D550,'18-19 ELPAC Data'!B:B,0)),"")</f>
        <v>3</v>
      </c>
      <c r="N550" s="16">
        <f t="array" ref="N550">IFERROR(INDEX('18-19 ELPAC Data'!Q:Q,MATCH(D550,'18-19 ELPAC Data'!B:B,0)),"")</f>
        <v>3</v>
      </c>
      <c r="O550" s="16">
        <f t="array" ref="O550">IFERROR(INDEX('18-19 ELPAC Data'!F:F,MATCH(D550,'18-19 ELPAC Data'!B:B,0)),"")</f>
        <v>2</v>
      </c>
      <c r="P550" s="16">
        <f t="array" ref="P550">IFERROR(INDEX('18-19 ELPAC Data'!H:H,MATCH(D550,'18-19 ELPAC Data'!B:B,0)),"")</f>
        <v>3</v>
      </c>
      <c r="Q550" s="16">
        <f t="array" ref="Q550">IFERROR(INDEX('18-19 ELPAC Data'!J:J,MATCH(D550,'18-19 ELPAC Data'!B:B,0)),"")</f>
        <v>2</v>
      </c>
      <c r="R550" s="16">
        <f t="array" ref="R550">IFERROR(INDEX('18-19 ELPAC Data'!L:L,MATCH(D550,'18-19 ELPAC Data'!B:B,0)),"")</f>
        <v>2</v>
      </c>
      <c r="S550" s="16" t="s">
        <v>65</v>
      </c>
      <c r="T550" s="17" t="str">
        <f t="shared" si="0"/>
        <v/>
      </c>
      <c r="U550" s="24" t="s">
        <v>66</v>
      </c>
      <c r="V550" s="19" t="str">
        <f t="shared" si="1"/>
        <v>No</v>
      </c>
      <c r="W550" s="19" t="str">
        <f t="shared" si="2"/>
        <v>No</v>
      </c>
      <c r="X550" s="20" t="str">
        <f t="shared" si="3"/>
        <v>No</v>
      </c>
      <c r="Y550" s="25">
        <f t="array" ref="Y550">IF(OR(ISBLANK(Z550),Z550="N/A"),"",INDEX('ICA 20-21 ELA'!D:D,MATCH(D550,'ICA 20-21 ELA'!A:A,0)))</f>
        <v>44088</v>
      </c>
      <c r="Z550" s="21">
        <v>2337</v>
      </c>
      <c r="AA550" s="21">
        <v>-240</v>
      </c>
      <c r="AB550" s="16" t="str">
        <f t="shared" si="4"/>
        <v>No</v>
      </c>
      <c r="AC550" s="22" t="str">
        <f t="shared" si="5"/>
        <v>No</v>
      </c>
      <c r="AD550" s="19" t="str">
        <f t="array" ref="AD550">IF(ISBLANK(AE550),"",INDEX(WPAData!F:F,MATCH(C550,WPAData!A:A,0)))</f>
        <v/>
      </c>
      <c r="AE550" s="19"/>
      <c r="AF550" s="19" t="str">
        <f t="shared" si="9"/>
        <v>No</v>
      </c>
      <c r="AG550" s="15" t="str">
        <f t="array" ref="AG550">IFERROR(INDEX(LastEngGrade!G:G,MATCH(D550,LastEngGrade!A:A,0)),"")</f>
        <v>F+</v>
      </c>
      <c r="AH550" s="16" t="str">
        <f t="array" ref="AH550">IFERROR(INDEX(LastEngGrade!C:C,MATCH(D550,LastEngGrade!A:A,0)),"")</f>
        <v>AP English Language</v>
      </c>
      <c r="AI550" s="22" t="str">
        <f t="array" ref="AI550">IFERROR(INDEX(LastEngGrade!F:F,MATCH(D550,LastEngGrade!A:A,0)),"")</f>
        <v>P1</v>
      </c>
      <c r="AJ550" s="23">
        <f t="array" ref="AJ550">IFERROR(INDEX(CurrentYearGPA!C:C,MATCH(D550,CurrentYearGPA!B:B,0)),"")</f>
        <v>2.6</v>
      </c>
      <c r="AK550" s="23" t="str">
        <f t="shared" si="7"/>
        <v>No</v>
      </c>
    </row>
    <row r="551" spans="1:37" x14ac:dyDescent="0.2">
      <c r="A551" s="1" t="s">
        <v>68</v>
      </c>
      <c r="B551" s="1" t="s">
        <v>69</v>
      </c>
      <c r="C551" s="1">
        <v>90083</v>
      </c>
      <c r="D551" s="1">
        <v>6158202974</v>
      </c>
      <c r="E551" s="1" t="s">
        <v>622</v>
      </c>
      <c r="F551" s="12">
        <v>37414</v>
      </c>
      <c r="G551" s="13">
        <v>12</v>
      </c>
      <c r="H551" s="1">
        <v>1</v>
      </c>
      <c r="I551" s="14" t="str">
        <f t="array" ref="I551">INDEX('Language Codes'!B:B,MATCH(H551,'Language Codes'!A:A,0))</f>
        <v>Spanish</v>
      </c>
      <c r="J551" s="14" t="s">
        <v>78</v>
      </c>
      <c r="K551" s="15">
        <f t="array" ref="K551">IFERROR(INDEX('18-19 ELPAC Data'!C:C,MATCH(D551,'18-19 ELPAC Data'!B:B,0)),"")</f>
        <v>4</v>
      </c>
      <c r="L551" s="16" t="str">
        <f t="shared" si="8"/>
        <v>Spring 2019</v>
      </c>
      <c r="M551" s="16">
        <f t="array" ref="M551">IFERROR(INDEX('18-19 ELPAC Data'!N:N,MATCH(D551,'18-19 ELPAC Data'!B:B,0)),"")</f>
        <v>4</v>
      </c>
      <c r="N551" s="16">
        <f t="array" ref="N551">IFERROR(INDEX('18-19 ELPAC Data'!Q:Q,MATCH(D551,'18-19 ELPAC Data'!B:B,0)),"")</f>
        <v>2</v>
      </c>
      <c r="O551" s="16">
        <f t="array" ref="O551">IFERROR(INDEX('18-19 ELPAC Data'!F:F,MATCH(D551,'18-19 ELPAC Data'!B:B,0)),"")</f>
        <v>2</v>
      </c>
      <c r="P551" s="16">
        <f t="array" ref="P551">IFERROR(INDEX('18-19 ELPAC Data'!H:H,MATCH(D551,'18-19 ELPAC Data'!B:B,0)),"")</f>
        <v>3</v>
      </c>
      <c r="Q551" s="16">
        <f t="array" ref="Q551">IFERROR(INDEX('18-19 ELPAC Data'!J:J,MATCH(D551,'18-19 ELPAC Data'!B:B,0)),"")</f>
        <v>1</v>
      </c>
      <c r="R551" s="16">
        <f t="array" ref="R551">IFERROR(INDEX('18-19 ELPAC Data'!L:L,MATCH(D551,'18-19 ELPAC Data'!B:B,0)),"")</f>
        <v>2</v>
      </c>
      <c r="S551" s="16" t="s">
        <v>65</v>
      </c>
      <c r="T551" s="17" t="str">
        <f t="shared" si="0"/>
        <v/>
      </c>
      <c r="U551" s="24" t="s">
        <v>66</v>
      </c>
      <c r="V551" s="19" t="str">
        <f t="shared" si="1"/>
        <v>No</v>
      </c>
      <c r="W551" s="19" t="str">
        <f t="shared" si="2"/>
        <v>No</v>
      </c>
      <c r="X551" s="20" t="str">
        <f t="shared" si="3"/>
        <v>No</v>
      </c>
      <c r="Y551" s="21" t="str">
        <f t="array" ref="Y551">IF(OR(ISBLANK(Z551),Z551="N/A"),"",INDEX('ICA 20-21 ELA'!D:D,MATCH(D551,'ICA 20-21 ELA'!A:A,0)))</f>
        <v/>
      </c>
      <c r="Z551" s="16"/>
      <c r="AA551" s="16"/>
      <c r="AB551" s="16" t="str">
        <f t="shared" si="4"/>
        <v>No</v>
      </c>
      <c r="AC551" s="22" t="str">
        <f t="shared" si="5"/>
        <v>Yes</v>
      </c>
      <c r="AD551" s="26">
        <f t="array" ref="AD551">IF(ISBLANK(AE551),"",INDEX(WPAData!F:F,MATCH(C551,WPAData!A:A,0)))</f>
        <v>44127</v>
      </c>
      <c r="AE551" s="24">
        <v>1</v>
      </c>
      <c r="AF551" s="19" t="str">
        <f t="shared" si="9"/>
        <v>No</v>
      </c>
      <c r="AG551" s="15" t="str">
        <f t="array" ref="AG551">IFERROR(INDEX(LastEngGrade!G:G,MATCH(D551,LastEngGrade!A:A,0)),"")</f>
        <v>B</v>
      </c>
      <c r="AH551" s="16" t="str">
        <f t="array" ref="AH551">IFERROR(INDEX(LastEngGrade!C:C,MATCH(D551,LastEngGrade!A:A,0)),"")</f>
        <v>Creative Writing</v>
      </c>
      <c r="AI551" s="22" t="str">
        <f t="array" ref="AI551">IFERROR(INDEX(LastEngGrade!F:F,MATCH(D551,LastEngGrade!A:A,0)),"")</f>
        <v>P1</v>
      </c>
      <c r="AJ551" s="23">
        <f t="array" ref="AJ551">IFERROR(INDEX(CurrentYearGPA!C:C,MATCH(D551,CurrentYearGPA!B:B,0)),"")</f>
        <v>3.2</v>
      </c>
      <c r="AK551" s="23" t="str">
        <f t="shared" si="7"/>
        <v>No</v>
      </c>
    </row>
    <row r="552" spans="1:37" x14ac:dyDescent="0.2">
      <c r="A552" s="1" t="s">
        <v>75</v>
      </c>
      <c r="B552" s="1" t="s">
        <v>76</v>
      </c>
      <c r="C552" s="1">
        <v>13460</v>
      </c>
      <c r="D552" s="1">
        <v>7211423092</v>
      </c>
      <c r="E552" s="1" t="s">
        <v>623</v>
      </c>
      <c r="F552" s="12">
        <v>39596</v>
      </c>
      <c r="G552" s="13">
        <v>7</v>
      </c>
      <c r="H552" s="1">
        <v>1</v>
      </c>
      <c r="I552" s="14" t="str">
        <f t="array" ref="I552">INDEX('Language Codes'!B:B,MATCH(H552,'Language Codes'!A:A,0))</f>
        <v>Spanish</v>
      </c>
      <c r="J552" s="14" t="s">
        <v>65</v>
      </c>
      <c r="K552" s="15">
        <f t="array" ref="K552">IFERROR(INDEX('18-19 ELPAC Data'!C:C,MATCH(D552,'18-19 ELPAC Data'!B:B,0)),"")</f>
        <v>4</v>
      </c>
      <c r="L552" s="16" t="str">
        <f t="shared" si="8"/>
        <v>Spring 2019</v>
      </c>
      <c r="M552" s="16">
        <f t="array" ref="M552">IFERROR(INDEX('18-19 ELPAC Data'!N:N,MATCH(D552,'18-19 ELPAC Data'!B:B,0)),"")</f>
        <v>4</v>
      </c>
      <c r="N552" s="16">
        <f t="array" ref="N552">IFERROR(INDEX('18-19 ELPAC Data'!Q:Q,MATCH(D552,'18-19 ELPAC Data'!B:B,0)),"")</f>
        <v>3</v>
      </c>
      <c r="O552" s="16">
        <f t="array" ref="O552">IFERROR(INDEX('18-19 ELPAC Data'!F:F,MATCH(D552,'18-19 ELPAC Data'!B:B,0)),"")</f>
        <v>3</v>
      </c>
      <c r="P552" s="16">
        <f t="array" ref="P552">IFERROR(INDEX('18-19 ELPAC Data'!H:H,MATCH(D552,'18-19 ELPAC Data'!B:B,0)),"")</f>
        <v>3</v>
      </c>
      <c r="Q552" s="16">
        <f t="array" ref="Q552">IFERROR(INDEX('18-19 ELPAC Data'!J:J,MATCH(D552,'18-19 ELPAC Data'!B:B,0)),"")</f>
        <v>2</v>
      </c>
      <c r="R552" s="16">
        <f t="array" ref="R552">IFERROR(INDEX('18-19 ELPAC Data'!L:L,MATCH(D552,'18-19 ELPAC Data'!B:B,0)),"")</f>
        <v>2</v>
      </c>
      <c r="S552" s="16" t="s">
        <v>65</v>
      </c>
      <c r="T552" s="17" t="str">
        <f t="shared" si="0"/>
        <v>Fall 20-21</v>
      </c>
      <c r="U552" s="24">
        <v>200</v>
      </c>
      <c r="V552" s="19" t="str">
        <f t="shared" si="1"/>
        <v>No</v>
      </c>
      <c r="W552" s="19" t="str">
        <f t="shared" si="2"/>
        <v>No</v>
      </c>
      <c r="X552" s="20" t="str">
        <f t="shared" si="3"/>
        <v>No</v>
      </c>
      <c r="Y552" s="21" t="str">
        <f t="array" ref="Y552">IF(OR(ISBLANK(Z552),Z552="N/A"),"",INDEX('ICA 20-21 ELA'!D:D,MATCH(D552,'ICA 20-21 ELA'!A:A,0)))</f>
        <v/>
      </c>
      <c r="Z552" s="21" t="s">
        <v>66</v>
      </c>
      <c r="AA552" s="21" t="s">
        <v>66</v>
      </c>
      <c r="AB552" s="16" t="str">
        <f t="shared" si="4"/>
        <v>No</v>
      </c>
      <c r="AC552" s="22" t="str">
        <f t="shared" si="5"/>
        <v>No</v>
      </c>
      <c r="AD552" s="19" t="str">
        <f t="array" ref="AD552">IF(ISBLANK(AE552),"",INDEX(WPAData!F:F,MATCH(C552,WPAData!A:A,0)))</f>
        <v/>
      </c>
      <c r="AE552" s="19"/>
      <c r="AF552" s="19" t="str">
        <f t="shared" si="9"/>
        <v>No</v>
      </c>
      <c r="AG552" s="15" t="str">
        <f t="array" ref="AG552">IFERROR(INDEX(LastEngGrade!G:G,MATCH(D552,LastEngGrade!A:A,0)),"")</f>
        <v>F</v>
      </c>
      <c r="AH552" s="16" t="str">
        <f t="array" ref="AH552">IFERROR(INDEX(LastEngGrade!C:C,MATCH(D552,LastEngGrade!A:A,0)),"")</f>
        <v>Humanities 7</v>
      </c>
      <c r="AI552" s="22" t="str">
        <f t="array" ref="AI552">IFERROR(INDEX(LastEngGrade!F:F,MATCH(D552,LastEngGrade!A:A,0)),"")</f>
        <v>Q1</v>
      </c>
      <c r="AJ552" s="23">
        <f t="array" ref="AJ552">IFERROR(INDEX(CurrentYearGPA!C:C,MATCH(D552,CurrentYearGPA!B:B,0)),"")</f>
        <v>1</v>
      </c>
      <c r="AK552" s="23" t="str">
        <f t="shared" si="7"/>
        <v>No</v>
      </c>
    </row>
    <row r="553" spans="1:37" x14ac:dyDescent="0.2">
      <c r="A553" s="1" t="s">
        <v>62</v>
      </c>
      <c r="B553" s="1" t="s">
        <v>63</v>
      </c>
      <c r="C553" s="1">
        <v>13980</v>
      </c>
      <c r="D553" s="1">
        <v>6428127194</v>
      </c>
      <c r="E553" s="1" t="s">
        <v>624</v>
      </c>
      <c r="F553" s="12">
        <v>39529</v>
      </c>
      <c r="G553" s="13">
        <v>7</v>
      </c>
      <c r="H553" s="1">
        <v>1</v>
      </c>
      <c r="I553" s="14" t="str">
        <f t="array" ref="I553">INDEX('Language Codes'!B:B,MATCH(H553,'Language Codes'!A:A,0))</f>
        <v>Spanish</v>
      </c>
      <c r="J553" s="14" t="s">
        <v>65</v>
      </c>
      <c r="K553" s="15">
        <f t="array" ref="K553">IFERROR(INDEX('18-19 ELPAC Data'!C:C,MATCH(D553,'18-19 ELPAC Data'!B:B,0)),"")</f>
        <v>3</v>
      </c>
      <c r="L553" s="16" t="str">
        <f t="shared" si="8"/>
        <v>Spring 2019</v>
      </c>
      <c r="M553" s="16">
        <f t="array" ref="M553">IFERROR(INDEX('18-19 ELPAC Data'!N:N,MATCH(D553,'18-19 ELPAC Data'!B:B,0)),"")</f>
        <v>4</v>
      </c>
      <c r="N553" s="16">
        <f t="array" ref="N553">IFERROR(INDEX('18-19 ELPAC Data'!Q:Q,MATCH(D553,'18-19 ELPAC Data'!B:B,0)),"")</f>
        <v>1</v>
      </c>
      <c r="O553" s="16">
        <f t="array" ref="O553">IFERROR(INDEX('18-19 ELPAC Data'!F:F,MATCH(D553,'18-19 ELPAC Data'!B:B,0)),"")</f>
        <v>2</v>
      </c>
      <c r="P553" s="16">
        <f t="array" ref="P553">IFERROR(INDEX('18-19 ELPAC Data'!H:H,MATCH(D553,'18-19 ELPAC Data'!B:B,0)),"")</f>
        <v>3</v>
      </c>
      <c r="Q553" s="16">
        <f t="array" ref="Q553">IFERROR(INDEX('18-19 ELPAC Data'!J:J,MATCH(D553,'18-19 ELPAC Data'!B:B,0)),"")</f>
        <v>2</v>
      </c>
      <c r="R553" s="16">
        <f t="array" ref="R553">IFERROR(INDEX('18-19 ELPAC Data'!L:L,MATCH(D553,'18-19 ELPAC Data'!B:B,0)),"")</f>
        <v>1</v>
      </c>
      <c r="S553" s="16" t="s">
        <v>65</v>
      </c>
      <c r="T553" s="17" t="str">
        <f t="shared" si="0"/>
        <v>Fall 20-21</v>
      </c>
      <c r="U553" s="24">
        <v>212</v>
      </c>
      <c r="V553" s="19" t="str">
        <f t="shared" si="1"/>
        <v>No</v>
      </c>
      <c r="W553" s="19" t="str">
        <f t="shared" si="2"/>
        <v>No</v>
      </c>
      <c r="X553" s="20" t="str">
        <f t="shared" si="3"/>
        <v>No</v>
      </c>
      <c r="Y553" s="21" t="str">
        <f t="array" ref="Y553">IF(OR(ISBLANK(Z553),Z553="N/A"),"",INDEX('ICA 20-21 ELA'!D:D,MATCH(D553,'ICA 20-21 ELA'!A:A,0)))</f>
        <v/>
      </c>
      <c r="Z553" s="21" t="s">
        <v>66</v>
      </c>
      <c r="AA553" s="21" t="s">
        <v>66</v>
      </c>
      <c r="AB553" s="16" t="str">
        <f t="shared" si="4"/>
        <v>No</v>
      </c>
      <c r="AC553" s="22" t="str">
        <f t="shared" si="5"/>
        <v>No</v>
      </c>
      <c r="AD553" s="19" t="str">
        <f t="array" ref="AD553">IF(ISBLANK(AE553),"",INDEX(WPAData!F:F,MATCH(C553,WPAData!A:A,0)))</f>
        <v/>
      </c>
      <c r="AE553" s="19"/>
      <c r="AF553" s="19" t="str">
        <f t="shared" si="9"/>
        <v>No</v>
      </c>
      <c r="AG553" s="15" t="str">
        <f t="array" ref="AG553">IFERROR(INDEX(LastEngGrade!G:G,MATCH(D553,LastEngGrade!A:A,0)),"")</f>
        <v>F</v>
      </c>
      <c r="AH553" s="16" t="str">
        <f t="array" ref="AH553">IFERROR(INDEX(LastEngGrade!C:C,MATCH(D553,LastEngGrade!A:A,0)),"")</f>
        <v>Humanities 7</v>
      </c>
      <c r="AI553" s="22" t="str">
        <f t="array" ref="AI553">IFERROR(INDEX(LastEngGrade!F:F,MATCH(D553,LastEngGrade!A:A,0)),"")</f>
        <v>Q1</v>
      </c>
      <c r="AJ553" s="23">
        <f t="array" ref="AJ553">IFERROR(INDEX(CurrentYearGPA!C:C,MATCH(D553,CurrentYearGPA!B:B,0)),"")</f>
        <v>0</v>
      </c>
      <c r="AK553" s="23" t="str">
        <f t="shared" si="7"/>
        <v>No</v>
      </c>
    </row>
    <row r="554" spans="1:37" x14ac:dyDescent="0.2">
      <c r="A554" s="1" t="s">
        <v>68</v>
      </c>
      <c r="B554" s="1" t="s">
        <v>69</v>
      </c>
      <c r="C554" s="1">
        <v>12364</v>
      </c>
      <c r="D554" s="1">
        <v>4032363385</v>
      </c>
      <c r="E554" s="1" t="s">
        <v>625</v>
      </c>
      <c r="F554" s="12">
        <v>37668</v>
      </c>
      <c r="G554" s="13">
        <v>12</v>
      </c>
      <c r="H554" s="1">
        <v>1</v>
      </c>
      <c r="I554" s="14" t="str">
        <f t="array" ref="I554">INDEX('Language Codes'!B:B,MATCH(H554,'Language Codes'!A:A,0))</f>
        <v>Spanish</v>
      </c>
      <c r="J554" s="14" t="s">
        <v>65</v>
      </c>
      <c r="K554" s="15">
        <f t="array" ref="K554">IFERROR(INDEX('18-19 ELPAC Data'!C:C,MATCH(D554,'18-19 ELPAC Data'!B:B,0)),"")</f>
        <v>4</v>
      </c>
      <c r="L554" s="16" t="str">
        <f t="shared" si="8"/>
        <v>Spring 2019</v>
      </c>
      <c r="M554" s="16">
        <f t="array" ref="M554">IFERROR(INDEX('18-19 ELPAC Data'!N:N,MATCH(D554,'18-19 ELPAC Data'!B:B,0)),"")</f>
        <v>4</v>
      </c>
      <c r="N554" s="16">
        <f t="array" ref="N554">IFERROR(INDEX('18-19 ELPAC Data'!Q:Q,MATCH(D554,'18-19 ELPAC Data'!B:B,0)),"")</f>
        <v>4</v>
      </c>
      <c r="O554" s="16">
        <f t="array" ref="O554">IFERROR(INDEX('18-19 ELPAC Data'!F:F,MATCH(D554,'18-19 ELPAC Data'!B:B,0)),"")</f>
        <v>2</v>
      </c>
      <c r="P554" s="16">
        <f t="array" ref="P554">IFERROR(INDEX('18-19 ELPAC Data'!H:H,MATCH(D554,'18-19 ELPAC Data'!B:B,0)),"")</f>
        <v>3</v>
      </c>
      <c r="Q554" s="16">
        <f t="array" ref="Q554">IFERROR(INDEX('18-19 ELPAC Data'!J:J,MATCH(D554,'18-19 ELPAC Data'!B:B,0)),"")</f>
        <v>3</v>
      </c>
      <c r="R554" s="16">
        <f t="array" ref="R554">IFERROR(INDEX('18-19 ELPAC Data'!L:L,MATCH(D554,'18-19 ELPAC Data'!B:B,0)),"")</f>
        <v>2</v>
      </c>
      <c r="S554" s="16" t="s">
        <v>65</v>
      </c>
      <c r="T554" s="17" t="str">
        <f t="shared" si="0"/>
        <v/>
      </c>
      <c r="U554" s="24" t="s">
        <v>66</v>
      </c>
      <c r="V554" s="19" t="str">
        <f t="shared" si="1"/>
        <v>No</v>
      </c>
      <c r="W554" s="19" t="str">
        <f t="shared" si="2"/>
        <v>No</v>
      </c>
      <c r="X554" s="20" t="str">
        <f t="shared" si="3"/>
        <v>No</v>
      </c>
      <c r="Y554" s="21" t="str">
        <f t="array" ref="Y554">IF(OR(ISBLANK(Z554),Z554="N/A"),"",INDEX('ICA 20-21 ELA'!D:D,MATCH(D554,'ICA 20-21 ELA'!A:A,0)))</f>
        <v/>
      </c>
      <c r="Z554" s="16"/>
      <c r="AA554" s="16"/>
      <c r="AB554" s="16" t="str">
        <f t="shared" si="4"/>
        <v>No</v>
      </c>
      <c r="AC554" s="22" t="str">
        <f t="shared" si="5"/>
        <v>Yes</v>
      </c>
      <c r="AD554" s="26">
        <f t="array" ref="AD554">IF(ISBLANK(AE554),"",INDEX(WPAData!F:F,MATCH(C554,WPAData!A:A,0)))</f>
        <v>44127</v>
      </c>
      <c r="AE554" s="24">
        <v>1</v>
      </c>
      <c r="AF554" s="19" t="str">
        <f t="shared" si="9"/>
        <v>No</v>
      </c>
      <c r="AG554" s="15" t="str">
        <f t="array" ref="AG554">IFERROR(INDEX(LastEngGrade!G:G,MATCH(D554,LastEngGrade!A:A,0)),"")</f>
        <v>A+</v>
      </c>
      <c r="AH554" s="16" t="str">
        <f t="array" ref="AH554">IFERROR(INDEX(LastEngGrade!C:C,MATCH(D554,LastEngGrade!A:A,0)),"")</f>
        <v>English IV ERWC</v>
      </c>
      <c r="AI554" s="22" t="str">
        <f t="array" ref="AI554">IFERROR(INDEX(LastEngGrade!F:F,MATCH(D554,LastEngGrade!A:A,0)),"")</f>
        <v>P1</v>
      </c>
      <c r="AJ554" s="23">
        <f t="array" ref="AJ554">IFERROR(INDEX(CurrentYearGPA!C:C,MATCH(D554,CurrentYearGPA!B:B,0)),"")</f>
        <v>3.5</v>
      </c>
      <c r="AK554" s="23" t="str">
        <f t="shared" si="7"/>
        <v>No</v>
      </c>
    </row>
    <row r="555" spans="1:37" x14ac:dyDescent="0.2">
      <c r="A555" s="1" t="s">
        <v>71</v>
      </c>
      <c r="B555" s="1" t="s">
        <v>72</v>
      </c>
      <c r="C555" s="1">
        <v>12876</v>
      </c>
      <c r="D555" s="1">
        <v>1797056730</v>
      </c>
      <c r="E555" s="1" t="s">
        <v>626</v>
      </c>
      <c r="F555" s="12">
        <v>38160</v>
      </c>
      <c r="G555" s="13">
        <v>11</v>
      </c>
      <c r="H555" s="1">
        <v>1</v>
      </c>
      <c r="I555" s="14" t="str">
        <f t="array" ref="I555">INDEX('Language Codes'!B:B,MATCH(H555,'Language Codes'!A:A,0))</f>
        <v>Spanish</v>
      </c>
      <c r="J555" s="14" t="s">
        <v>65</v>
      </c>
      <c r="K555" s="15">
        <f t="array" ref="K555">IFERROR(INDEX('18-19 ELPAC Data'!C:C,MATCH(D555,'18-19 ELPAC Data'!B:B,0)),"")</f>
        <v>2</v>
      </c>
      <c r="L555" s="16" t="str">
        <f t="shared" si="8"/>
        <v>Spring 2019</v>
      </c>
      <c r="M555" s="16">
        <f t="array" ref="M555">IFERROR(INDEX('18-19 ELPAC Data'!N:N,MATCH(D555,'18-19 ELPAC Data'!B:B,0)),"")</f>
        <v>2</v>
      </c>
      <c r="N555" s="16">
        <f t="array" ref="N555">IFERROR(INDEX('18-19 ELPAC Data'!Q:Q,MATCH(D555,'18-19 ELPAC Data'!B:B,0)),"")</f>
        <v>1</v>
      </c>
      <c r="O555" s="16">
        <f t="array" ref="O555">IFERROR(INDEX('18-19 ELPAC Data'!F:F,MATCH(D555,'18-19 ELPAC Data'!B:B,0)),"")</f>
        <v>1</v>
      </c>
      <c r="P555" s="16">
        <f t="array" ref="P555">IFERROR(INDEX('18-19 ELPAC Data'!H:H,MATCH(D555,'18-19 ELPAC Data'!B:B,0)),"")</f>
        <v>3</v>
      </c>
      <c r="Q555" s="16">
        <f t="array" ref="Q555">IFERROR(INDEX('18-19 ELPAC Data'!J:J,MATCH(D555,'18-19 ELPAC Data'!B:B,0)),"")</f>
        <v>2</v>
      </c>
      <c r="R555" s="16">
        <f t="array" ref="R555">IFERROR(INDEX('18-19 ELPAC Data'!L:L,MATCH(D555,'18-19 ELPAC Data'!B:B,0)),"")</f>
        <v>1</v>
      </c>
      <c r="S555" s="16" t="s">
        <v>65</v>
      </c>
      <c r="T555" s="17" t="str">
        <f t="shared" si="0"/>
        <v/>
      </c>
      <c r="U555" s="24" t="s">
        <v>66</v>
      </c>
      <c r="V555" s="19" t="str">
        <f t="shared" si="1"/>
        <v>No</v>
      </c>
      <c r="W555" s="19" t="str">
        <f t="shared" si="2"/>
        <v>No</v>
      </c>
      <c r="X555" s="20" t="str">
        <f t="shared" si="3"/>
        <v>No</v>
      </c>
      <c r="Y555" s="21" t="str">
        <f t="array" ref="Y555">IF(OR(ISBLANK(Z555),Z555="N/A"),"",INDEX('ICA 20-21 ELA'!D:D,MATCH(D555,'ICA 20-21 ELA'!A:A,0)))</f>
        <v/>
      </c>
      <c r="Z555" s="16"/>
      <c r="AA555" s="16"/>
      <c r="AB555" s="16" t="str">
        <f t="shared" si="4"/>
        <v>No</v>
      </c>
      <c r="AC555" s="22" t="str">
        <f t="shared" si="5"/>
        <v>No</v>
      </c>
      <c r="AD555" s="26">
        <f t="array" ref="AD555">IF(ISBLANK(AE555),"",INDEX(WPAData!F:F,MATCH(C555,WPAData!A:A,0)))</f>
        <v>44119</v>
      </c>
      <c r="AE555" s="24">
        <v>1</v>
      </c>
      <c r="AF555" s="19" t="str">
        <f t="shared" si="9"/>
        <v>No</v>
      </c>
      <c r="AG555" s="15" t="str">
        <f t="array" ref="AG555">IFERROR(INDEX(LastEngGrade!G:G,MATCH(D555,LastEngGrade!A:A,0)),"")</f>
        <v>F</v>
      </c>
      <c r="AH555" s="16" t="str">
        <f t="array" ref="AH555">IFERROR(INDEX(LastEngGrade!C:C,MATCH(D555,LastEngGrade!A:A,0)),"")</f>
        <v>English III</v>
      </c>
      <c r="AI555" s="22" t="str">
        <f t="array" ref="AI555">IFERROR(INDEX(LastEngGrade!F:F,MATCH(D555,LastEngGrade!A:A,0)),"")</f>
        <v>Q1</v>
      </c>
      <c r="AJ555" s="23">
        <f t="array" ref="AJ555">IFERROR(INDEX(CurrentYearGPA!C:C,MATCH(D555,CurrentYearGPA!B:B,0)),"")</f>
        <v>0.8</v>
      </c>
      <c r="AK555" s="23" t="str">
        <f t="shared" si="7"/>
        <v>No</v>
      </c>
    </row>
    <row r="556" spans="1:37" x14ac:dyDescent="0.2">
      <c r="A556" s="1" t="s">
        <v>75</v>
      </c>
      <c r="B556" s="1" t="s">
        <v>76</v>
      </c>
      <c r="C556" s="1">
        <v>14416</v>
      </c>
      <c r="D556" s="1">
        <v>9719891414</v>
      </c>
      <c r="E556" s="1" t="s">
        <v>627</v>
      </c>
      <c r="F556" s="12">
        <v>39833</v>
      </c>
      <c r="G556" s="13">
        <v>6</v>
      </c>
      <c r="H556" s="1">
        <v>1</v>
      </c>
      <c r="I556" s="14" t="str">
        <f t="array" ref="I556">INDEX('Language Codes'!B:B,MATCH(H556,'Language Codes'!A:A,0))</f>
        <v>Spanish</v>
      </c>
      <c r="J556" s="14" t="s">
        <v>65</v>
      </c>
      <c r="K556" s="15" t="str">
        <f t="array" ref="K556">IFERROR(INDEX('18-19 ELPAC Data'!C:C,MATCH(D556,'18-19 ELPAC Data'!B:B,0)),"")</f>
        <v/>
      </c>
      <c r="L556" s="16" t="str">
        <f t="shared" si="8"/>
        <v/>
      </c>
      <c r="M556" s="16">
        <f t="array" ref="M556">IFERROR(INDEX('18-19 ELPAC Data'!N:N,MATCH(D556,'18-19 ELPAC Data'!B:B,0)),"")</f>
        <v>0</v>
      </c>
      <c r="N556" s="16">
        <f t="array" ref="N556">IFERROR(INDEX('18-19 ELPAC Data'!Q:Q,MATCH(D556,'18-19 ELPAC Data'!B:B,0)),"")</f>
        <v>0</v>
      </c>
      <c r="O556" s="16" t="str">
        <f t="array" ref="O556">IFERROR(INDEX('18-19 ELPAC Data'!F:F,MATCH(D556,'18-19 ELPAC Data'!B:B,0)),"")</f>
        <v/>
      </c>
      <c r="P556" s="16" t="str">
        <f t="array" ref="P556">IFERROR(INDEX('18-19 ELPAC Data'!H:H,MATCH(D556,'18-19 ELPAC Data'!B:B,0)),"")</f>
        <v/>
      </c>
      <c r="Q556" s="16" t="str">
        <f t="array" ref="Q556">IFERROR(INDEX('18-19 ELPAC Data'!J:J,MATCH(D556,'18-19 ELPAC Data'!B:B,0)),"")</f>
        <v/>
      </c>
      <c r="R556" s="16" t="str">
        <f t="array" ref="R556">IFERROR(INDEX('18-19 ELPAC Data'!L:L,MATCH(D556,'18-19 ELPAC Data'!B:B,0)),"")</f>
        <v/>
      </c>
      <c r="S556" s="16" t="s">
        <v>65</v>
      </c>
      <c r="T556" s="17" t="str">
        <f t="shared" si="0"/>
        <v>Fall 20-21</v>
      </c>
      <c r="U556" s="24">
        <v>197</v>
      </c>
      <c r="V556" s="19" t="str">
        <f t="shared" si="1"/>
        <v>No</v>
      </c>
      <c r="W556" s="19" t="str">
        <f t="shared" si="2"/>
        <v>No</v>
      </c>
      <c r="X556" s="20" t="str">
        <f t="shared" si="3"/>
        <v>No</v>
      </c>
      <c r="Y556" s="21" t="str">
        <f t="array" ref="Y556">IF(OR(ISBLANK(Z556),Z556="N/A"),"",INDEX('ICA 20-21 ELA'!D:D,MATCH(D556,'ICA 20-21 ELA'!A:A,0)))</f>
        <v/>
      </c>
      <c r="Z556" s="21" t="s">
        <v>66</v>
      </c>
      <c r="AA556" s="21" t="s">
        <v>66</v>
      </c>
      <c r="AB556" s="16" t="str">
        <f t="shared" si="4"/>
        <v>No</v>
      </c>
      <c r="AC556" s="22" t="str">
        <f t="shared" si="5"/>
        <v>No</v>
      </c>
      <c r="AD556" s="19" t="str">
        <f t="array" ref="AD556">IF(ISBLANK(AE556),"",INDEX(WPAData!F:F,MATCH(C556,WPAData!A:A,0)))</f>
        <v/>
      </c>
      <c r="AE556" s="19"/>
      <c r="AF556" s="19" t="str">
        <f t="shared" si="9"/>
        <v>No</v>
      </c>
      <c r="AG556" s="15" t="str">
        <f t="array" ref="AG556">IFERROR(INDEX(LastEngGrade!G:G,MATCH(D556,LastEngGrade!A:A,0)),"")</f>
        <v>F</v>
      </c>
      <c r="AH556" s="16" t="str">
        <f t="array" ref="AH556">IFERROR(INDEX(LastEngGrade!C:C,MATCH(D556,LastEngGrade!A:A,0)),"")</f>
        <v>Humanities 6</v>
      </c>
      <c r="AI556" s="22" t="str">
        <f t="array" ref="AI556">IFERROR(INDEX(LastEngGrade!F:F,MATCH(D556,LastEngGrade!A:A,0)),"")</f>
        <v>Q1</v>
      </c>
      <c r="AJ556" s="23">
        <f t="array" ref="AJ556">IFERROR(INDEX(CurrentYearGPA!C:C,MATCH(D556,CurrentYearGPA!B:B,0)),"")</f>
        <v>0.33</v>
      </c>
      <c r="AK556" s="23" t="str">
        <f t="shared" si="7"/>
        <v>No</v>
      </c>
    </row>
    <row r="557" spans="1:37" x14ac:dyDescent="0.2">
      <c r="A557" s="1" t="s">
        <v>75</v>
      </c>
      <c r="B557" s="1" t="s">
        <v>76</v>
      </c>
      <c r="C557" s="1">
        <v>13173</v>
      </c>
      <c r="D557" s="1">
        <v>1070019821</v>
      </c>
      <c r="E557" s="1" t="s">
        <v>628</v>
      </c>
      <c r="F557" s="12">
        <v>39329</v>
      </c>
      <c r="G557" s="13">
        <v>8</v>
      </c>
      <c r="H557" s="1">
        <v>1</v>
      </c>
      <c r="I557" s="14" t="str">
        <f t="array" ref="I557">INDEX('Language Codes'!B:B,MATCH(H557,'Language Codes'!A:A,0))</f>
        <v>Spanish</v>
      </c>
      <c r="J557" s="14" t="s">
        <v>65</v>
      </c>
      <c r="K557" s="15">
        <f t="array" ref="K557">IFERROR(INDEX('18-19 ELPAC Data'!C:C,MATCH(D557,'18-19 ELPAC Data'!B:B,0)),"")</f>
        <v>4</v>
      </c>
      <c r="L557" s="16" t="str">
        <f t="shared" si="8"/>
        <v>Spring 2019</v>
      </c>
      <c r="M557" s="16">
        <f t="array" ref="M557">IFERROR(INDEX('18-19 ELPAC Data'!N:N,MATCH(D557,'18-19 ELPAC Data'!B:B,0)),"")</f>
        <v>4</v>
      </c>
      <c r="N557" s="16">
        <f t="array" ref="N557">IFERROR(INDEX('18-19 ELPAC Data'!Q:Q,MATCH(D557,'18-19 ELPAC Data'!B:B,0)),"")</f>
        <v>2</v>
      </c>
      <c r="O557" s="16">
        <f t="array" ref="O557">IFERROR(INDEX('18-19 ELPAC Data'!F:F,MATCH(D557,'18-19 ELPAC Data'!B:B,0)),"")</f>
        <v>3</v>
      </c>
      <c r="P557" s="16">
        <f t="array" ref="P557">IFERROR(INDEX('18-19 ELPAC Data'!H:H,MATCH(D557,'18-19 ELPAC Data'!B:B,0)),"")</f>
        <v>3</v>
      </c>
      <c r="Q557" s="16">
        <f t="array" ref="Q557">IFERROR(INDEX('18-19 ELPAC Data'!J:J,MATCH(D557,'18-19 ELPAC Data'!B:B,0)),"")</f>
        <v>2</v>
      </c>
      <c r="R557" s="16">
        <f t="array" ref="R557">IFERROR(INDEX('18-19 ELPAC Data'!L:L,MATCH(D557,'18-19 ELPAC Data'!B:B,0)),"")</f>
        <v>2</v>
      </c>
      <c r="S557" s="16" t="s">
        <v>65</v>
      </c>
      <c r="T557" s="17" t="str">
        <f t="shared" si="0"/>
        <v>Fall 20-21</v>
      </c>
      <c r="U557" s="24">
        <v>220</v>
      </c>
      <c r="V557" s="19" t="str">
        <f t="shared" si="1"/>
        <v>Yes</v>
      </c>
      <c r="W557" s="19" t="str">
        <f t="shared" si="2"/>
        <v>Yes</v>
      </c>
      <c r="X557" s="20" t="str">
        <f t="shared" si="3"/>
        <v>No</v>
      </c>
      <c r="Y557" s="21" t="str">
        <f t="array" ref="Y557">IF(OR(ISBLANK(Z557),Z557="N/A"),"",INDEX('ICA 20-21 ELA'!D:D,MATCH(D557,'ICA 20-21 ELA'!A:A,0)))</f>
        <v/>
      </c>
      <c r="Z557" s="21" t="s">
        <v>66</v>
      </c>
      <c r="AA557" s="21" t="s">
        <v>66</v>
      </c>
      <c r="AB557" s="16" t="str">
        <f t="shared" si="4"/>
        <v>No</v>
      </c>
      <c r="AC557" s="22" t="str">
        <f t="shared" si="5"/>
        <v>No</v>
      </c>
      <c r="AD557" s="19" t="str">
        <f t="array" ref="AD557">IF(ISBLANK(AE557),"",INDEX(WPAData!F:F,MATCH(C557,WPAData!A:A,0)))</f>
        <v/>
      </c>
      <c r="AE557" s="19"/>
      <c r="AF557" s="19" t="str">
        <f t="shared" si="9"/>
        <v>No</v>
      </c>
      <c r="AG557" s="15" t="str">
        <f t="array" ref="AG557">IFERROR(INDEX(LastEngGrade!G:G,MATCH(D557,LastEngGrade!A:A,0)),"")</f>
        <v>F</v>
      </c>
      <c r="AH557" s="16" t="str">
        <f t="array" ref="AH557">IFERROR(INDEX(LastEngGrade!C:C,MATCH(D557,LastEngGrade!A:A,0)),"")</f>
        <v>Humanities 8</v>
      </c>
      <c r="AI557" s="22" t="str">
        <f t="array" ref="AI557">IFERROR(INDEX(LastEngGrade!F:F,MATCH(D557,LastEngGrade!A:A,0)),"")</f>
        <v>Q1</v>
      </c>
      <c r="AJ557" s="23">
        <f t="array" ref="AJ557">IFERROR(INDEX(CurrentYearGPA!C:C,MATCH(D557,CurrentYearGPA!B:B,0)),"")</f>
        <v>0.67</v>
      </c>
      <c r="AK557" s="23" t="str">
        <f t="shared" si="7"/>
        <v>Yes</v>
      </c>
    </row>
    <row r="558" spans="1:37" x14ac:dyDescent="0.2">
      <c r="A558" s="1" t="s">
        <v>62</v>
      </c>
      <c r="B558" s="1" t="s">
        <v>63</v>
      </c>
      <c r="C558" s="1">
        <v>12623</v>
      </c>
      <c r="D558" s="1">
        <v>3528678598</v>
      </c>
      <c r="E558" s="1" t="s">
        <v>629</v>
      </c>
      <c r="F558" s="12">
        <v>39359</v>
      </c>
      <c r="G558" s="13">
        <v>8</v>
      </c>
      <c r="H558" s="1">
        <v>1</v>
      </c>
      <c r="I558" s="14" t="str">
        <f t="array" ref="I558">INDEX('Language Codes'!B:B,MATCH(H558,'Language Codes'!A:A,0))</f>
        <v>Spanish</v>
      </c>
      <c r="J558" s="14" t="s">
        <v>65</v>
      </c>
      <c r="K558" s="15">
        <f t="array" ref="K558">IFERROR(INDEX('18-19 ELPAC Data'!C:C,MATCH(D558,'18-19 ELPAC Data'!B:B,0)),"")</f>
        <v>2</v>
      </c>
      <c r="L558" s="16" t="str">
        <f t="shared" si="8"/>
        <v>Spring 2019</v>
      </c>
      <c r="M558" s="16">
        <f t="array" ref="M558">IFERROR(INDEX('18-19 ELPAC Data'!N:N,MATCH(D558,'18-19 ELPAC Data'!B:B,0)),"")</f>
        <v>3</v>
      </c>
      <c r="N558" s="16">
        <f t="array" ref="N558">IFERROR(INDEX('18-19 ELPAC Data'!Q:Q,MATCH(D558,'18-19 ELPAC Data'!B:B,0)),"")</f>
        <v>1</v>
      </c>
      <c r="O558" s="16">
        <f t="array" ref="O558">IFERROR(INDEX('18-19 ELPAC Data'!F:F,MATCH(D558,'18-19 ELPAC Data'!B:B,0)),"")</f>
        <v>2</v>
      </c>
      <c r="P558" s="16">
        <f t="array" ref="P558">IFERROR(INDEX('18-19 ELPAC Data'!H:H,MATCH(D558,'18-19 ELPAC Data'!B:B,0)),"")</f>
        <v>2</v>
      </c>
      <c r="Q558" s="16">
        <f t="array" ref="Q558">IFERROR(INDEX('18-19 ELPAC Data'!J:J,MATCH(D558,'18-19 ELPAC Data'!B:B,0)),"")</f>
        <v>1</v>
      </c>
      <c r="R558" s="16">
        <f t="array" ref="R558">IFERROR(INDEX('18-19 ELPAC Data'!L:L,MATCH(D558,'18-19 ELPAC Data'!B:B,0)),"")</f>
        <v>2</v>
      </c>
      <c r="S558" s="16" t="s">
        <v>65</v>
      </c>
      <c r="T558" s="17" t="str">
        <f t="shared" si="0"/>
        <v/>
      </c>
      <c r="U558" s="18"/>
      <c r="V558" s="19" t="str">
        <f t="shared" si="1"/>
        <v>No</v>
      </c>
      <c r="W558" s="19" t="str">
        <f t="shared" si="2"/>
        <v>No</v>
      </c>
      <c r="X558" s="20" t="str">
        <f t="shared" si="3"/>
        <v>No</v>
      </c>
      <c r="Y558" s="21" t="str">
        <f t="array" ref="Y558">IF(OR(ISBLANK(Z558),Z558="N/A"),"",INDEX('ICA 20-21 ELA'!D:D,MATCH(D558,'ICA 20-21 ELA'!A:A,0)))</f>
        <v/>
      </c>
      <c r="Z558" s="21" t="s">
        <v>66</v>
      </c>
      <c r="AA558" s="21" t="s">
        <v>66</v>
      </c>
      <c r="AB558" s="16" t="str">
        <f t="shared" si="4"/>
        <v>No</v>
      </c>
      <c r="AC558" s="22" t="str">
        <f t="shared" si="5"/>
        <v>No</v>
      </c>
      <c r="AD558" s="19" t="str">
        <f t="array" ref="AD558">IF(ISBLANK(AE558),"",INDEX(WPAData!F:F,MATCH(C558,WPAData!A:A,0)))</f>
        <v/>
      </c>
      <c r="AE558" s="19"/>
      <c r="AF558" s="19" t="str">
        <f t="shared" si="9"/>
        <v>No</v>
      </c>
      <c r="AG558" s="15" t="str">
        <f t="array" ref="AG558">IFERROR(INDEX(LastEngGrade!G:G,MATCH(D558,LastEngGrade!A:A,0)),"")</f>
        <v>F</v>
      </c>
      <c r="AH558" s="16" t="str">
        <f t="array" ref="AH558">IFERROR(INDEX(LastEngGrade!C:C,MATCH(D558,LastEngGrade!A:A,0)),"")</f>
        <v>Humanities 8</v>
      </c>
      <c r="AI558" s="22" t="str">
        <f t="array" ref="AI558">IFERROR(INDEX(LastEngGrade!F:F,MATCH(D558,LastEngGrade!A:A,0)),"")</f>
        <v>Q1</v>
      </c>
      <c r="AJ558" s="23">
        <f t="array" ref="AJ558">IFERROR(INDEX(CurrentYearGPA!C:C,MATCH(D558,CurrentYearGPA!B:B,0)),"")</f>
        <v>0.67</v>
      </c>
      <c r="AK558" s="23" t="str">
        <f t="shared" si="7"/>
        <v>No</v>
      </c>
    </row>
    <row r="559" spans="1:37" x14ac:dyDescent="0.2">
      <c r="A559" s="1" t="s">
        <v>75</v>
      </c>
      <c r="B559" s="1" t="s">
        <v>76</v>
      </c>
      <c r="C559" s="1">
        <v>14119</v>
      </c>
      <c r="D559" s="1">
        <v>9231767741</v>
      </c>
      <c r="E559" s="1" t="s">
        <v>630</v>
      </c>
      <c r="F559" s="27">
        <v>39773</v>
      </c>
      <c r="G559" s="13">
        <v>6</v>
      </c>
      <c r="H559" s="1">
        <v>1</v>
      </c>
      <c r="I559" s="14" t="str">
        <f t="array" ref="I559">INDEX('Language Codes'!B:B,MATCH(H559,'Language Codes'!A:A,0))</f>
        <v>Spanish</v>
      </c>
      <c r="J559" s="14" t="s">
        <v>65</v>
      </c>
      <c r="K559" s="15" t="str">
        <f t="array" ref="K559">IFERROR(INDEX('18-19 ELPAC Data'!C:C,MATCH(D559,'18-19 ELPAC Data'!B:B,0)),"")</f>
        <v/>
      </c>
      <c r="L559" s="16" t="str">
        <f t="shared" si="8"/>
        <v/>
      </c>
      <c r="M559" s="16">
        <f t="array" ref="M559">IFERROR(INDEX('18-19 ELPAC Data'!N:N,MATCH(D559,'18-19 ELPAC Data'!B:B,0)),"")</f>
        <v>0</v>
      </c>
      <c r="N559" s="16">
        <f t="array" ref="N559">IFERROR(INDEX('18-19 ELPAC Data'!Q:Q,MATCH(D559,'18-19 ELPAC Data'!B:B,0)),"")</f>
        <v>0</v>
      </c>
      <c r="O559" s="16" t="str">
        <f t="array" ref="O559">IFERROR(INDEX('18-19 ELPAC Data'!F:F,MATCH(D559,'18-19 ELPAC Data'!B:B,0)),"")</f>
        <v/>
      </c>
      <c r="P559" s="16" t="str">
        <f t="array" ref="P559">IFERROR(INDEX('18-19 ELPAC Data'!H:H,MATCH(D559,'18-19 ELPAC Data'!B:B,0)),"")</f>
        <v/>
      </c>
      <c r="Q559" s="16" t="str">
        <f t="array" ref="Q559">IFERROR(INDEX('18-19 ELPAC Data'!J:J,MATCH(D559,'18-19 ELPAC Data'!B:B,0)),"")</f>
        <v/>
      </c>
      <c r="R559" s="16" t="str">
        <f t="array" ref="R559">IFERROR(INDEX('18-19 ELPAC Data'!L:L,MATCH(D559,'18-19 ELPAC Data'!B:B,0)),"")</f>
        <v/>
      </c>
      <c r="S559" s="16" t="s">
        <v>65</v>
      </c>
      <c r="T559" s="17" t="str">
        <f t="shared" si="0"/>
        <v>Fall 20-21</v>
      </c>
      <c r="U559" s="24">
        <v>197</v>
      </c>
      <c r="V559" s="19" t="str">
        <f t="shared" si="1"/>
        <v>No</v>
      </c>
      <c r="W559" s="19" t="str">
        <f t="shared" si="2"/>
        <v>No</v>
      </c>
      <c r="X559" s="20" t="str">
        <f t="shared" si="3"/>
        <v>No</v>
      </c>
      <c r="Y559" s="21" t="str">
        <f t="array" ref="Y559">IF(OR(ISBLANK(Z559),Z559="N/A"),"",INDEX('ICA 20-21 ELA'!D:D,MATCH(D559,'ICA 20-21 ELA'!A:A,0)))</f>
        <v/>
      </c>
      <c r="Z559" s="21" t="s">
        <v>66</v>
      </c>
      <c r="AA559" s="21" t="s">
        <v>66</v>
      </c>
      <c r="AB559" s="16" t="str">
        <f t="shared" si="4"/>
        <v>No</v>
      </c>
      <c r="AC559" s="22" t="str">
        <f t="shared" si="5"/>
        <v>No</v>
      </c>
      <c r="AD559" s="19" t="str">
        <f t="array" ref="AD559">IF(ISBLANK(AE559),"",INDEX(WPAData!F:F,MATCH(C559,WPAData!A:A,0)))</f>
        <v/>
      </c>
      <c r="AE559" s="19"/>
      <c r="AF559" s="19" t="str">
        <f t="shared" si="9"/>
        <v>No</v>
      </c>
      <c r="AG559" s="15" t="str">
        <f t="array" ref="AG559">IFERROR(INDEX(LastEngGrade!G:G,MATCH(D559,LastEngGrade!A:A,0)),"")</f>
        <v>F+</v>
      </c>
      <c r="AH559" s="16" t="str">
        <f t="array" ref="AH559">IFERROR(INDEX(LastEngGrade!C:C,MATCH(D559,LastEngGrade!A:A,0)),"")</f>
        <v>Humanities 6</v>
      </c>
      <c r="AI559" s="22" t="str">
        <f t="array" ref="AI559">IFERROR(INDEX(LastEngGrade!F:F,MATCH(D559,LastEngGrade!A:A,0)),"")</f>
        <v>Q1</v>
      </c>
      <c r="AJ559" s="23">
        <f t="array" ref="AJ559">IFERROR(INDEX(CurrentYearGPA!C:C,MATCH(D559,CurrentYearGPA!B:B,0)),"")</f>
        <v>1.67</v>
      </c>
      <c r="AK559" s="23" t="str">
        <f t="shared" si="7"/>
        <v>No</v>
      </c>
    </row>
    <row r="560" spans="1:37" x14ac:dyDescent="0.2">
      <c r="A560" s="1" t="s">
        <v>62</v>
      </c>
      <c r="B560" s="1" t="s">
        <v>63</v>
      </c>
      <c r="C560" s="1">
        <v>14225</v>
      </c>
      <c r="D560" s="1">
        <v>7101904015</v>
      </c>
      <c r="E560" s="1" t="s">
        <v>631</v>
      </c>
      <c r="F560" s="12">
        <v>40126</v>
      </c>
      <c r="G560" s="13">
        <v>5</v>
      </c>
      <c r="H560" s="1">
        <v>1</v>
      </c>
      <c r="I560" s="14" t="str">
        <f t="array" ref="I560">INDEX('Language Codes'!B:B,MATCH(H560,'Language Codes'!A:A,0))</f>
        <v>Spanish</v>
      </c>
      <c r="J560" s="14" t="s">
        <v>65</v>
      </c>
      <c r="K560" s="15" t="str">
        <f t="array" ref="K560">IFERROR(INDEX('18-19 ELPAC Data'!C:C,MATCH(D560,'18-19 ELPAC Data'!B:B,0)),"")</f>
        <v/>
      </c>
      <c r="L560" s="16" t="str">
        <f t="shared" si="8"/>
        <v/>
      </c>
      <c r="M560" s="16">
        <f t="array" ref="M560">IFERROR(INDEX('18-19 ELPAC Data'!N:N,MATCH(D560,'18-19 ELPAC Data'!B:B,0)),"")</f>
        <v>0</v>
      </c>
      <c r="N560" s="16">
        <f t="array" ref="N560">IFERROR(INDEX('18-19 ELPAC Data'!Q:Q,MATCH(D560,'18-19 ELPAC Data'!B:B,0)),"")</f>
        <v>0</v>
      </c>
      <c r="O560" s="16" t="str">
        <f t="array" ref="O560">IFERROR(INDEX('18-19 ELPAC Data'!F:F,MATCH(D560,'18-19 ELPAC Data'!B:B,0)),"")</f>
        <v/>
      </c>
      <c r="P560" s="16" t="str">
        <f t="array" ref="P560">IFERROR(INDEX('18-19 ELPAC Data'!H:H,MATCH(D560,'18-19 ELPAC Data'!B:B,0)),"")</f>
        <v/>
      </c>
      <c r="Q560" s="16" t="str">
        <f t="array" ref="Q560">IFERROR(INDEX('18-19 ELPAC Data'!J:J,MATCH(D560,'18-19 ELPAC Data'!B:B,0)),"")</f>
        <v/>
      </c>
      <c r="R560" s="16" t="str">
        <f t="array" ref="R560">IFERROR(INDEX('18-19 ELPAC Data'!L:L,MATCH(D560,'18-19 ELPAC Data'!B:B,0)),"")</f>
        <v/>
      </c>
      <c r="S560" s="16" t="s">
        <v>65</v>
      </c>
      <c r="T560" s="17" t="str">
        <f t="shared" si="0"/>
        <v>Fall 20-21</v>
      </c>
      <c r="U560" s="24">
        <v>192</v>
      </c>
      <c r="V560" s="19" t="str">
        <f t="shared" si="1"/>
        <v>No</v>
      </c>
      <c r="W560" s="19" t="str">
        <f t="shared" si="2"/>
        <v>No</v>
      </c>
      <c r="X560" s="20" t="str">
        <f t="shared" si="3"/>
        <v>No</v>
      </c>
      <c r="Y560" s="21" t="str">
        <f t="array" ref="Y560">IF(OR(ISBLANK(Z560),Z560="N/A"),"",INDEX('ICA 20-21 ELA'!D:D,MATCH(D560,'ICA 20-21 ELA'!A:A,0)))</f>
        <v/>
      </c>
      <c r="Z560" s="21" t="s">
        <v>66</v>
      </c>
      <c r="AA560" s="21" t="s">
        <v>66</v>
      </c>
      <c r="AB560" s="16" t="str">
        <f t="shared" si="4"/>
        <v>No</v>
      </c>
      <c r="AC560" s="22" t="str">
        <f t="shared" si="5"/>
        <v>No</v>
      </c>
      <c r="AD560" s="19" t="str">
        <f t="array" ref="AD560">IF(ISBLANK(AE560),"",INDEX(WPAData!F:F,MATCH(C560,WPAData!A:A,0)))</f>
        <v/>
      </c>
      <c r="AE560" s="19"/>
      <c r="AF560" s="19" t="str">
        <f t="shared" si="9"/>
        <v>No</v>
      </c>
      <c r="AG560" s="15" t="str">
        <f t="array" ref="AG560">IFERROR(INDEX(LastEngGrade!G:G,MATCH(D560,LastEngGrade!A:A,0)),"")</f>
        <v/>
      </c>
      <c r="AH560" s="16" t="str">
        <f t="array" ref="AH560">IFERROR(INDEX(LastEngGrade!C:C,MATCH(D560,LastEngGrade!A:A,0)),"")</f>
        <v/>
      </c>
      <c r="AI560" s="22" t="str">
        <f t="array" ref="AI560">IFERROR(INDEX(LastEngGrade!F:F,MATCH(D560,LastEngGrade!A:A,0)),"")</f>
        <v/>
      </c>
      <c r="AJ560" s="23">
        <f t="array" ref="AJ560">IFERROR(INDEX(CurrentYearGPA!C:C,MATCH(D560,CurrentYearGPA!B:B,0)),"")</f>
        <v>1</v>
      </c>
      <c r="AK560" s="23" t="str">
        <f t="shared" si="7"/>
        <v>No</v>
      </c>
    </row>
    <row r="561" spans="1:37" x14ac:dyDescent="0.2">
      <c r="A561" s="1" t="s">
        <v>71</v>
      </c>
      <c r="B561" s="1" t="s">
        <v>72</v>
      </c>
      <c r="C561" s="1">
        <v>92123</v>
      </c>
      <c r="D561" s="1">
        <v>2179929565</v>
      </c>
      <c r="E561" s="1" t="s">
        <v>632</v>
      </c>
      <c r="F561" s="12">
        <v>37834</v>
      </c>
      <c r="G561" s="13">
        <v>11</v>
      </c>
      <c r="H561" s="1">
        <v>1</v>
      </c>
      <c r="I561" s="14" t="str">
        <f t="array" ref="I561">INDEX('Language Codes'!B:B,MATCH(H561,'Language Codes'!A:A,0))</f>
        <v>Spanish</v>
      </c>
      <c r="J561" s="14" t="s">
        <v>65</v>
      </c>
      <c r="K561" s="15">
        <f t="array" ref="K561">IFERROR(INDEX('18-19 ELPAC Data'!C:C,MATCH(D561,'18-19 ELPAC Data'!B:B,0)),"")</f>
        <v>3</v>
      </c>
      <c r="L561" s="16" t="str">
        <f t="shared" si="8"/>
        <v>Spring 2019</v>
      </c>
      <c r="M561" s="16">
        <f t="array" ref="M561">IFERROR(INDEX('18-19 ELPAC Data'!N:N,MATCH(D561,'18-19 ELPAC Data'!B:B,0)),"")</f>
        <v>3</v>
      </c>
      <c r="N561" s="16">
        <f t="array" ref="N561">IFERROR(INDEX('18-19 ELPAC Data'!Q:Q,MATCH(D561,'18-19 ELPAC Data'!B:B,0)),"")</f>
        <v>3</v>
      </c>
      <c r="O561" s="16">
        <f t="array" ref="O561">IFERROR(INDEX('18-19 ELPAC Data'!F:F,MATCH(D561,'18-19 ELPAC Data'!B:B,0)),"")</f>
        <v>2</v>
      </c>
      <c r="P561" s="16">
        <f t="array" ref="P561">IFERROR(INDEX('18-19 ELPAC Data'!H:H,MATCH(D561,'18-19 ELPAC Data'!B:B,0)),"")</f>
        <v>3</v>
      </c>
      <c r="Q561" s="16">
        <f t="array" ref="Q561">IFERROR(INDEX('18-19 ELPAC Data'!J:J,MATCH(D561,'18-19 ELPAC Data'!B:B,0)),"")</f>
        <v>2</v>
      </c>
      <c r="R561" s="16">
        <f t="array" ref="R561">IFERROR(INDEX('18-19 ELPAC Data'!L:L,MATCH(D561,'18-19 ELPAC Data'!B:B,0)),"")</f>
        <v>2</v>
      </c>
      <c r="S561" s="16" t="s">
        <v>65</v>
      </c>
      <c r="T561" s="17" t="str">
        <f t="shared" si="0"/>
        <v/>
      </c>
      <c r="U561" s="24" t="s">
        <v>66</v>
      </c>
      <c r="V561" s="19" t="str">
        <f t="shared" si="1"/>
        <v>No</v>
      </c>
      <c r="W561" s="19" t="str">
        <f t="shared" si="2"/>
        <v>No</v>
      </c>
      <c r="X561" s="20" t="str">
        <f t="shared" si="3"/>
        <v>No</v>
      </c>
      <c r="Y561" s="21" t="str">
        <f t="array" ref="Y561">IF(OR(ISBLANK(Z561),Z561="N/A"),"",INDEX('ICA 20-21 ELA'!D:D,MATCH(D561,'ICA 20-21 ELA'!A:A,0)))</f>
        <v/>
      </c>
      <c r="Z561" s="16"/>
      <c r="AA561" s="16"/>
      <c r="AB561" s="16" t="str">
        <f t="shared" si="4"/>
        <v>No</v>
      </c>
      <c r="AC561" s="22" t="str">
        <f t="shared" si="5"/>
        <v>No</v>
      </c>
      <c r="AD561" s="19" t="str">
        <f t="array" ref="AD561">IF(ISBLANK(AE561),"",INDEX(WPAData!F:F,MATCH(C561,WPAData!A:A,0)))</f>
        <v/>
      </c>
      <c r="AE561" s="19"/>
      <c r="AF561" s="19" t="str">
        <f t="shared" si="9"/>
        <v>No</v>
      </c>
      <c r="AG561" s="15" t="str">
        <f t="array" ref="AG561">IFERROR(INDEX(LastEngGrade!G:G,MATCH(D561,LastEngGrade!A:A,0)),"")</f>
        <v>F</v>
      </c>
      <c r="AH561" s="16" t="str">
        <f t="array" ref="AH561">IFERROR(INDEX(LastEngGrade!C:C,MATCH(D561,LastEngGrade!A:A,0)),"")</f>
        <v>English III</v>
      </c>
      <c r="AI561" s="22" t="str">
        <f t="array" ref="AI561">IFERROR(INDEX(LastEngGrade!F:F,MATCH(D561,LastEngGrade!A:A,0)),"")</f>
        <v>Q1</v>
      </c>
      <c r="AJ561" s="23">
        <f t="array" ref="AJ561">IFERROR(INDEX(CurrentYearGPA!C:C,MATCH(D561,CurrentYearGPA!B:B,0)),"")</f>
        <v>0.4</v>
      </c>
      <c r="AK561" s="23" t="str">
        <f t="shared" si="7"/>
        <v>No</v>
      </c>
    </row>
    <row r="562" spans="1:37" x14ac:dyDescent="0.2">
      <c r="A562" s="1" t="s">
        <v>68</v>
      </c>
      <c r="B562" s="1" t="s">
        <v>69</v>
      </c>
      <c r="C562" s="1">
        <v>90510</v>
      </c>
      <c r="D562" s="1">
        <v>2567133821</v>
      </c>
      <c r="E562" s="1" t="s">
        <v>633</v>
      </c>
      <c r="F562" s="12">
        <v>38457</v>
      </c>
      <c r="G562" s="13">
        <v>10</v>
      </c>
      <c r="H562" s="1">
        <v>1</v>
      </c>
      <c r="I562" s="14" t="str">
        <f t="array" ref="I562">INDEX('Language Codes'!B:B,MATCH(H562,'Language Codes'!A:A,0))</f>
        <v>Spanish</v>
      </c>
      <c r="J562" s="14" t="s">
        <v>78</v>
      </c>
      <c r="K562" s="15">
        <f t="array" ref="K562">IFERROR(INDEX('18-19 ELPAC Data'!C:C,MATCH(D562,'18-19 ELPAC Data'!B:B,0)),"")</f>
        <v>2</v>
      </c>
      <c r="L562" s="16" t="str">
        <f t="shared" si="8"/>
        <v>Spring 2019</v>
      </c>
      <c r="M562" s="16">
        <f t="array" ref="M562">IFERROR(INDEX('18-19 ELPAC Data'!N:N,MATCH(D562,'18-19 ELPAC Data'!B:B,0)),"")</f>
        <v>2</v>
      </c>
      <c r="N562" s="16">
        <f t="array" ref="N562">IFERROR(INDEX('18-19 ELPAC Data'!Q:Q,MATCH(D562,'18-19 ELPAC Data'!B:B,0)),"")</f>
        <v>1</v>
      </c>
      <c r="O562" s="16">
        <f t="array" ref="O562">IFERROR(INDEX('18-19 ELPAC Data'!F:F,MATCH(D562,'18-19 ELPAC Data'!B:B,0)),"")</f>
        <v>1</v>
      </c>
      <c r="P562" s="16">
        <f t="array" ref="P562">IFERROR(INDEX('18-19 ELPAC Data'!H:H,MATCH(D562,'18-19 ELPAC Data'!B:B,0)),"")</f>
        <v>2</v>
      </c>
      <c r="Q562" s="16">
        <f t="array" ref="Q562">IFERROR(INDEX('18-19 ELPAC Data'!J:J,MATCH(D562,'18-19 ELPAC Data'!B:B,0)),"")</f>
        <v>1</v>
      </c>
      <c r="R562" s="16">
        <f t="array" ref="R562">IFERROR(INDEX('18-19 ELPAC Data'!L:L,MATCH(D562,'18-19 ELPAC Data'!B:B,0)),"")</f>
        <v>1</v>
      </c>
      <c r="S562" s="16" t="s">
        <v>65</v>
      </c>
      <c r="T562" s="17" t="str">
        <f t="shared" si="0"/>
        <v/>
      </c>
      <c r="U562" s="24" t="s">
        <v>66</v>
      </c>
      <c r="V562" s="19" t="str">
        <f t="shared" si="1"/>
        <v>No</v>
      </c>
      <c r="W562" s="19" t="str">
        <f t="shared" si="2"/>
        <v>No</v>
      </c>
      <c r="X562" s="20" t="str">
        <f t="shared" si="3"/>
        <v>No</v>
      </c>
      <c r="Y562" s="21" t="str">
        <f t="array" ref="Y562">IF(OR(ISBLANK(Z562),Z562="N/A"),"",INDEX('ICA 20-21 ELA'!D:D,MATCH(D562,'ICA 20-21 ELA'!A:A,0)))</f>
        <v/>
      </c>
      <c r="Z562" s="16"/>
      <c r="AA562" s="16"/>
      <c r="AB562" s="16" t="str">
        <f t="shared" si="4"/>
        <v>No</v>
      </c>
      <c r="AC562" s="22" t="str">
        <f t="shared" si="5"/>
        <v>No</v>
      </c>
      <c r="AD562" s="26">
        <f t="array" ref="AD562">IF(ISBLANK(AE562),"",INDEX(WPAData!F:F,MATCH(C562,WPAData!A:A,0)))</f>
        <v>44132</v>
      </c>
      <c r="AE562" s="24">
        <v>1</v>
      </c>
      <c r="AF562" s="19" t="str">
        <f t="shared" si="9"/>
        <v>No</v>
      </c>
      <c r="AG562" s="15" t="str">
        <f t="array" ref="AG562">IFERROR(INDEX(LastEngGrade!G:G,MATCH(D562,LastEngGrade!A:A,0)),"")</f>
        <v>F</v>
      </c>
      <c r="AH562" s="16" t="str">
        <f t="array" ref="AH562">IFERROR(INDEX(LastEngGrade!C:C,MATCH(D562,LastEngGrade!A:A,0)),"")</f>
        <v>English II</v>
      </c>
      <c r="AI562" s="22" t="str">
        <f t="array" ref="AI562">IFERROR(INDEX(LastEngGrade!F:F,MATCH(D562,LastEngGrade!A:A,0)),"")</f>
        <v>P1</v>
      </c>
      <c r="AJ562" s="23">
        <f t="array" ref="AJ562">IFERROR(INDEX(CurrentYearGPA!C:C,MATCH(D562,CurrentYearGPA!B:B,0)),"")</f>
        <v>0.25</v>
      </c>
      <c r="AK562" s="23" t="str">
        <f t="shared" si="7"/>
        <v>No</v>
      </c>
    </row>
    <row r="563" spans="1:37" x14ac:dyDescent="0.2">
      <c r="A563" s="1" t="s">
        <v>62</v>
      </c>
      <c r="B563" s="1" t="s">
        <v>63</v>
      </c>
      <c r="C563" s="1">
        <v>14380</v>
      </c>
      <c r="D563" s="1">
        <v>7989114104</v>
      </c>
      <c r="E563" s="1" t="s">
        <v>634</v>
      </c>
      <c r="F563" s="27">
        <v>39782</v>
      </c>
      <c r="G563" s="13">
        <v>6</v>
      </c>
      <c r="H563" s="1">
        <v>1</v>
      </c>
      <c r="I563" s="14" t="str">
        <f t="array" ref="I563">INDEX('Language Codes'!B:B,MATCH(H563,'Language Codes'!A:A,0))</f>
        <v>Spanish</v>
      </c>
      <c r="J563" s="14" t="s">
        <v>65</v>
      </c>
      <c r="K563" s="15" t="str">
        <f t="array" ref="K563">IFERROR(INDEX('18-19 ELPAC Data'!C:C,MATCH(D563,'18-19 ELPAC Data'!B:B,0)),"")</f>
        <v/>
      </c>
      <c r="L563" s="16" t="str">
        <f t="shared" si="8"/>
        <v/>
      </c>
      <c r="M563" s="16">
        <f t="array" ref="M563">IFERROR(INDEX('18-19 ELPAC Data'!N:N,MATCH(D563,'18-19 ELPAC Data'!B:B,0)),"")</f>
        <v>0</v>
      </c>
      <c r="N563" s="16">
        <f t="array" ref="N563">IFERROR(INDEX('18-19 ELPAC Data'!Q:Q,MATCH(D563,'18-19 ELPAC Data'!B:B,0)),"")</f>
        <v>0</v>
      </c>
      <c r="O563" s="16" t="str">
        <f t="array" ref="O563">IFERROR(INDEX('18-19 ELPAC Data'!F:F,MATCH(D563,'18-19 ELPAC Data'!B:B,0)),"")</f>
        <v/>
      </c>
      <c r="P563" s="16" t="str">
        <f t="array" ref="P563">IFERROR(INDEX('18-19 ELPAC Data'!H:H,MATCH(D563,'18-19 ELPAC Data'!B:B,0)),"")</f>
        <v/>
      </c>
      <c r="Q563" s="16" t="str">
        <f t="array" ref="Q563">IFERROR(INDEX('18-19 ELPAC Data'!J:J,MATCH(D563,'18-19 ELPAC Data'!B:B,0)),"")</f>
        <v/>
      </c>
      <c r="R563" s="16" t="str">
        <f t="array" ref="R563">IFERROR(INDEX('18-19 ELPAC Data'!L:L,MATCH(D563,'18-19 ELPAC Data'!B:B,0)),"")</f>
        <v/>
      </c>
      <c r="S563" s="16" t="s">
        <v>65</v>
      </c>
      <c r="T563" s="17" t="str">
        <f t="shared" si="0"/>
        <v>Fall 20-21</v>
      </c>
      <c r="U563" s="24">
        <v>208</v>
      </c>
      <c r="V563" s="19" t="str">
        <f t="shared" si="1"/>
        <v>No</v>
      </c>
      <c r="W563" s="19" t="str">
        <f t="shared" si="2"/>
        <v>No</v>
      </c>
      <c r="X563" s="20" t="str">
        <f t="shared" si="3"/>
        <v>No</v>
      </c>
      <c r="Y563" s="21" t="str">
        <f t="array" ref="Y563">IF(OR(ISBLANK(Z563),Z563="N/A"),"",INDEX('ICA 20-21 ELA'!D:D,MATCH(D563,'ICA 20-21 ELA'!A:A,0)))</f>
        <v/>
      </c>
      <c r="Z563" s="21" t="s">
        <v>66</v>
      </c>
      <c r="AA563" s="21" t="s">
        <v>66</v>
      </c>
      <c r="AB563" s="16" t="str">
        <f t="shared" si="4"/>
        <v>No</v>
      </c>
      <c r="AC563" s="22" t="str">
        <f t="shared" si="5"/>
        <v>No</v>
      </c>
      <c r="AD563" s="19" t="str">
        <f t="array" ref="AD563">IF(ISBLANK(AE563),"",INDEX(WPAData!F:F,MATCH(C563,WPAData!A:A,0)))</f>
        <v/>
      </c>
      <c r="AE563" s="19"/>
      <c r="AF563" s="19" t="str">
        <f t="shared" si="9"/>
        <v>No</v>
      </c>
      <c r="AG563" s="15" t="str">
        <f t="array" ref="AG563">IFERROR(INDEX(LastEngGrade!G:G,MATCH(D563,LastEngGrade!A:A,0)),"")</f>
        <v>A-</v>
      </c>
      <c r="AH563" s="16" t="str">
        <f t="array" ref="AH563">IFERROR(INDEX(LastEngGrade!C:C,MATCH(D563,LastEngGrade!A:A,0)),"")</f>
        <v>Humanities 6</v>
      </c>
      <c r="AI563" s="22" t="str">
        <f t="array" ref="AI563">IFERROR(INDEX(LastEngGrade!F:F,MATCH(D563,LastEngGrade!A:A,0)),"")</f>
        <v>Q1</v>
      </c>
      <c r="AJ563" s="23">
        <f t="array" ref="AJ563">IFERROR(INDEX(CurrentYearGPA!C:C,MATCH(D563,CurrentYearGPA!B:B,0)),"")</f>
        <v>4</v>
      </c>
      <c r="AK563" s="23" t="str">
        <f t="shared" si="7"/>
        <v>No</v>
      </c>
    </row>
    <row r="564" spans="1:37" x14ac:dyDescent="0.2">
      <c r="A564" s="1" t="s">
        <v>68</v>
      </c>
      <c r="B564" s="1" t="s">
        <v>69</v>
      </c>
      <c r="C564" s="1">
        <v>14946</v>
      </c>
      <c r="D564" s="1">
        <v>5193848182</v>
      </c>
      <c r="E564" s="1" t="s">
        <v>635</v>
      </c>
      <c r="F564" s="12">
        <v>38259</v>
      </c>
      <c r="G564" s="13">
        <v>11</v>
      </c>
      <c r="H564" s="1">
        <v>1</v>
      </c>
      <c r="I564" s="14" t="str">
        <f t="array" ref="I564">INDEX('Language Codes'!B:B,MATCH(H564,'Language Codes'!A:A,0))</f>
        <v>Spanish</v>
      </c>
      <c r="J564" s="14" t="s">
        <v>65</v>
      </c>
      <c r="K564" s="15">
        <f t="array" ref="K564">IFERROR(INDEX('18-19 ELPAC Data'!C:C,MATCH(D564,'18-19 ELPAC Data'!B:B,0)),"")</f>
        <v>3</v>
      </c>
      <c r="L564" s="16" t="str">
        <f t="shared" si="8"/>
        <v>Spring 2019</v>
      </c>
      <c r="M564" s="16">
        <f t="array" ref="M564">IFERROR(INDEX('18-19 ELPAC Data'!N:N,MATCH(D564,'18-19 ELPAC Data'!B:B,0)),"")</f>
        <v>4</v>
      </c>
      <c r="N564" s="16">
        <f t="array" ref="N564">IFERROR(INDEX('18-19 ELPAC Data'!Q:Q,MATCH(D564,'18-19 ELPAC Data'!B:B,0)),"")</f>
        <v>2</v>
      </c>
      <c r="O564" s="16">
        <f t="array" ref="O564">IFERROR(INDEX('18-19 ELPAC Data'!F:F,MATCH(D564,'18-19 ELPAC Data'!B:B,0)),"")</f>
        <v>2</v>
      </c>
      <c r="P564" s="16">
        <f t="array" ref="P564">IFERROR(INDEX('18-19 ELPAC Data'!H:H,MATCH(D564,'18-19 ELPAC Data'!B:B,0)),"")</f>
        <v>3</v>
      </c>
      <c r="Q564" s="16">
        <f t="array" ref="Q564">IFERROR(INDEX('18-19 ELPAC Data'!J:J,MATCH(D564,'18-19 ELPAC Data'!B:B,0)),"")</f>
        <v>2</v>
      </c>
      <c r="R564" s="16">
        <f t="array" ref="R564">IFERROR(INDEX('18-19 ELPAC Data'!L:L,MATCH(D564,'18-19 ELPAC Data'!B:B,0)),"")</f>
        <v>2</v>
      </c>
      <c r="S564" s="16" t="s">
        <v>65</v>
      </c>
      <c r="T564" s="17" t="str">
        <f t="shared" si="0"/>
        <v/>
      </c>
      <c r="U564" s="24" t="s">
        <v>66</v>
      </c>
      <c r="V564" s="19" t="str">
        <f t="shared" si="1"/>
        <v>No</v>
      </c>
      <c r="W564" s="19" t="str">
        <f t="shared" si="2"/>
        <v>No</v>
      </c>
      <c r="X564" s="20" t="str">
        <f t="shared" si="3"/>
        <v>No</v>
      </c>
      <c r="Y564" s="21" t="str">
        <f t="array" ref="Y564">IF(OR(ISBLANK(Z564),Z564="N/A"),"",INDEX('ICA 20-21 ELA'!D:D,MATCH(D564,'ICA 20-21 ELA'!A:A,0)))</f>
        <v/>
      </c>
      <c r="Z564" s="16"/>
      <c r="AA564" s="16"/>
      <c r="AB564" s="16" t="str">
        <f t="shared" si="4"/>
        <v>No</v>
      </c>
      <c r="AC564" s="22" t="str">
        <f t="shared" si="5"/>
        <v>No</v>
      </c>
      <c r="AD564" s="19" t="str">
        <f t="array" ref="AD564">IF(ISBLANK(AE564),"",INDEX(WPAData!F:F,MATCH(C564,WPAData!A:A,0)))</f>
        <v/>
      </c>
      <c r="AE564" s="19"/>
      <c r="AF564" s="19" t="str">
        <f t="shared" si="9"/>
        <v>No</v>
      </c>
      <c r="AG564" s="15" t="str">
        <f t="array" ref="AG564">IFERROR(INDEX(LastEngGrade!G:G,MATCH(D564,LastEngGrade!A:A,0)),"")</f>
        <v>F</v>
      </c>
      <c r="AH564" s="16" t="str">
        <f t="array" ref="AH564">IFERROR(INDEX(LastEngGrade!C:C,MATCH(D564,LastEngGrade!A:A,0)),"")</f>
        <v>English III</v>
      </c>
      <c r="AI564" s="22" t="str">
        <f t="array" ref="AI564">IFERROR(INDEX(LastEngGrade!F:F,MATCH(D564,LastEngGrade!A:A,0)),"")</f>
        <v>P1</v>
      </c>
      <c r="AJ564" s="23">
        <f t="array" ref="AJ564">IFERROR(INDEX(CurrentYearGPA!C:C,MATCH(D564,CurrentYearGPA!B:B,0)),"")</f>
        <v>0.2</v>
      </c>
      <c r="AK564" s="23" t="str">
        <f t="shared" si="7"/>
        <v>No</v>
      </c>
    </row>
    <row r="565" spans="1:37" x14ac:dyDescent="0.2">
      <c r="A565" s="1" t="s">
        <v>71</v>
      </c>
      <c r="B565" s="1" t="s">
        <v>72</v>
      </c>
      <c r="C565" s="1">
        <v>11737</v>
      </c>
      <c r="D565" s="1">
        <v>9492973132</v>
      </c>
      <c r="E565" s="1" t="s">
        <v>636</v>
      </c>
      <c r="F565" s="12">
        <v>38191</v>
      </c>
      <c r="G565" s="13">
        <v>11</v>
      </c>
      <c r="H565" s="1">
        <v>1</v>
      </c>
      <c r="I565" s="14" t="str">
        <f t="array" ref="I565">INDEX('Language Codes'!B:B,MATCH(H565,'Language Codes'!A:A,0))</f>
        <v>Spanish</v>
      </c>
      <c r="J565" s="14" t="s">
        <v>65</v>
      </c>
      <c r="K565" s="15">
        <f t="array" ref="K565">IFERROR(INDEX('18-19 ELPAC Data'!C:C,MATCH(D565,'18-19 ELPAC Data'!B:B,0)),"")</f>
        <v>4</v>
      </c>
      <c r="L565" s="16" t="str">
        <f t="shared" si="8"/>
        <v>Spring 2019</v>
      </c>
      <c r="M565" s="16">
        <f t="array" ref="M565">IFERROR(INDEX('18-19 ELPAC Data'!N:N,MATCH(D565,'18-19 ELPAC Data'!B:B,0)),"")</f>
        <v>4</v>
      </c>
      <c r="N565" s="16">
        <f t="array" ref="N565">IFERROR(INDEX('18-19 ELPAC Data'!Q:Q,MATCH(D565,'18-19 ELPAC Data'!B:B,0)),"")</f>
        <v>2</v>
      </c>
      <c r="O565" s="16">
        <f t="array" ref="O565">IFERROR(INDEX('18-19 ELPAC Data'!F:F,MATCH(D565,'18-19 ELPAC Data'!B:B,0)),"")</f>
        <v>3</v>
      </c>
      <c r="P565" s="16">
        <f t="array" ref="P565">IFERROR(INDEX('18-19 ELPAC Data'!H:H,MATCH(D565,'18-19 ELPAC Data'!B:B,0)),"")</f>
        <v>3</v>
      </c>
      <c r="Q565" s="16">
        <f t="array" ref="Q565">IFERROR(INDEX('18-19 ELPAC Data'!J:J,MATCH(D565,'18-19 ELPAC Data'!B:B,0)),"")</f>
        <v>2</v>
      </c>
      <c r="R565" s="16">
        <f t="array" ref="R565">IFERROR(INDEX('18-19 ELPAC Data'!L:L,MATCH(D565,'18-19 ELPAC Data'!B:B,0)),"")</f>
        <v>2</v>
      </c>
      <c r="S565" s="16" t="s">
        <v>65</v>
      </c>
      <c r="T565" s="17" t="str">
        <f t="shared" si="0"/>
        <v/>
      </c>
      <c r="U565" s="24" t="s">
        <v>66</v>
      </c>
      <c r="V565" s="19" t="str">
        <f t="shared" si="1"/>
        <v>No</v>
      </c>
      <c r="W565" s="19" t="str">
        <f t="shared" si="2"/>
        <v>No</v>
      </c>
      <c r="X565" s="20" t="str">
        <f t="shared" si="3"/>
        <v>No</v>
      </c>
      <c r="Y565" s="21" t="str">
        <f t="array" ref="Y565">IF(OR(ISBLANK(Z565),Z565="N/A"),"",INDEX('ICA 20-21 ELA'!D:D,MATCH(D565,'ICA 20-21 ELA'!A:A,0)))</f>
        <v/>
      </c>
      <c r="Z565" s="16"/>
      <c r="AA565" s="16"/>
      <c r="AB565" s="16" t="str">
        <f t="shared" si="4"/>
        <v>No</v>
      </c>
      <c r="AC565" s="22" t="str">
        <f t="shared" si="5"/>
        <v>Yes</v>
      </c>
      <c r="AD565" s="26">
        <f t="array" ref="AD565">IF(ISBLANK(AE565),"",INDEX(WPAData!F:F,MATCH(C565,WPAData!A:A,0)))</f>
        <v>44123</v>
      </c>
      <c r="AE565" s="24">
        <v>2</v>
      </c>
      <c r="AF565" s="19" t="str">
        <f t="shared" si="9"/>
        <v>No</v>
      </c>
      <c r="AG565" s="15" t="str">
        <f t="array" ref="AG565">IFERROR(INDEX(LastEngGrade!G:G,MATCH(D565,LastEngGrade!A:A,0)),"")</f>
        <v>F+</v>
      </c>
      <c r="AH565" s="16" t="str">
        <f t="array" ref="AH565">IFERROR(INDEX(LastEngGrade!C:C,MATCH(D565,LastEngGrade!A:A,0)),"")</f>
        <v>English III</v>
      </c>
      <c r="AI565" s="22" t="str">
        <f t="array" ref="AI565">IFERROR(INDEX(LastEngGrade!F:F,MATCH(D565,LastEngGrade!A:A,0)),"")</f>
        <v>Q1</v>
      </c>
      <c r="AJ565" s="23">
        <f t="array" ref="AJ565">IFERROR(INDEX(CurrentYearGPA!C:C,MATCH(D565,CurrentYearGPA!B:B,0)),"")</f>
        <v>1.1000000000000001</v>
      </c>
      <c r="AK565" s="23" t="str">
        <f t="shared" si="7"/>
        <v>No</v>
      </c>
    </row>
    <row r="566" spans="1:37" x14ac:dyDescent="0.2">
      <c r="A566" s="1" t="s">
        <v>75</v>
      </c>
      <c r="B566" s="1" t="s">
        <v>76</v>
      </c>
      <c r="C566" s="1">
        <v>14133</v>
      </c>
      <c r="D566" s="1">
        <v>5397175236</v>
      </c>
      <c r="E566" s="1" t="s">
        <v>637</v>
      </c>
      <c r="F566" s="27">
        <v>39734</v>
      </c>
      <c r="G566" s="13">
        <v>6</v>
      </c>
      <c r="H566" s="1">
        <v>0</v>
      </c>
      <c r="I566" s="14" t="str">
        <f t="array" ref="I566">INDEX('Language Codes'!B:B,MATCH(H566,'Language Codes'!A:A,0))</f>
        <v>English</v>
      </c>
      <c r="J566" s="14" t="s">
        <v>65</v>
      </c>
      <c r="K566" s="15" t="str">
        <f t="array" ref="K566">IFERROR(INDEX('18-19 ELPAC Data'!C:C,MATCH(D566,'18-19 ELPAC Data'!B:B,0)),"")</f>
        <v/>
      </c>
      <c r="L566" s="16" t="str">
        <f t="shared" si="8"/>
        <v/>
      </c>
      <c r="M566" s="16">
        <f t="array" ref="M566">IFERROR(INDEX('18-19 ELPAC Data'!N:N,MATCH(D566,'18-19 ELPAC Data'!B:B,0)),"")</f>
        <v>0</v>
      </c>
      <c r="N566" s="16">
        <f t="array" ref="N566">IFERROR(INDEX('18-19 ELPAC Data'!Q:Q,MATCH(D566,'18-19 ELPAC Data'!B:B,0)),"")</f>
        <v>0</v>
      </c>
      <c r="O566" s="16" t="str">
        <f t="array" ref="O566">IFERROR(INDEX('18-19 ELPAC Data'!F:F,MATCH(D566,'18-19 ELPAC Data'!B:B,0)),"")</f>
        <v/>
      </c>
      <c r="P566" s="16" t="str">
        <f t="array" ref="P566">IFERROR(INDEX('18-19 ELPAC Data'!H:H,MATCH(D566,'18-19 ELPAC Data'!B:B,0)),"")</f>
        <v/>
      </c>
      <c r="Q566" s="16" t="str">
        <f t="array" ref="Q566">IFERROR(INDEX('18-19 ELPAC Data'!J:J,MATCH(D566,'18-19 ELPAC Data'!B:B,0)),"")</f>
        <v/>
      </c>
      <c r="R566" s="16" t="str">
        <f t="array" ref="R566">IFERROR(INDEX('18-19 ELPAC Data'!L:L,MATCH(D566,'18-19 ELPAC Data'!B:B,0)),"")</f>
        <v/>
      </c>
      <c r="S566" s="16" t="s">
        <v>65</v>
      </c>
      <c r="T566" s="17" t="str">
        <f t="shared" si="0"/>
        <v>Fall 20-21</v>
      </c>
      <c r="U566" s="24">
        <v>212</v>
      </c>
      <c r="V566" s="19" t="str">
        <f t="shared" si="1"/>
        <v>Yes</v>
      </c>
      <c r="W566" s="19" t="str">
        <f t="shared" si="2"/>
        <v>No</v>
      </c>
      <c r="X566" s="20" t="str">
        <f t="shared" si="3"/>
        <v>No</v>
      </c>
      <c r="Y566" s="21" t="str">
        <f t="array" ref="Y566">IF(OR(ISBLANK(Z566),Z566="N/A"),"",INDEX('ICA 20-21 ELA'!D:D,MATCH(D566,'ICA 20-21 ELA'!A:A,0)))</f>
        <v/>
      </c>
      <c r="Z566" s="21" t="s">
        <v>66</v>
      </c>
      <c r="AA566" s="21" t="s">
        <v>66</v>
      </c>
      <c r="AB566" s="16" t="str">
        <f t="shared" si="4"/>
        <v>No</v>
      </c>
      <c r="AC566" s="22" t="str">
        <f t="shared" si="5"/>
        <v>No</v>
      </c>
      <c r="AD566" s="19" t="str">
        <f t="array" ref="AD566">IF(ISBLANK(AE566),"",INDEX(WPAData!F:F,MATCH(C566,WPAData!A:A,0)))</f>
        <v/>
      </c>
      <c r="AE566" s="19"/>
      <c r="AF566" s="19" t="str">
        <f t="shared" si="9"/>
        <v>No</v>
      </c>
      <c r="AG566" s="15" t="str">
        <f t="array" ref="AG566">IFERROR(INDEX(LastEngGrade!G:G,MATCH(D566,LastEngGrade!A:A,0)),"")</f>
        <v>B</v>
      </c>
      <c r="AH566" s="16" t="str">
        <f t="array" ref="AH566">IFERROR(INDEX(LastEngGrade!C:C,MATCH(D566,LastEngGrade!A:A,0)),"")</f>
        <v>Humanities 6</v>
      </c>
      <c r="AI566" s="22" t="str">
        <f t="array" ref="AI566">IFERROR(INDEX(LastEngGrade!F:F,MATCH(D566,LastEngGrade!A:A,0)),"")</f>
        <v>Q1</v>
      </c>
      <c r="AJ566" s="23">
        <f t="array" ref="AJ566">IFERROR(INDEX(CurrentYearGPA!C:C,MATCH(D566,CurrentYearGPA!B:B,0)),"")</f>
        <v>3.67</v>
      </c>
      <c r="AK566" s="23" t="str">
        <f t="shared" si="7"/>
        <v>No</v>
      </c>
    </row>
    <row r="567" spans="1:37" x14ac:dyDescent="0.2">
      <c r="A567" s="1" t="s">
        <v>62</v>
      </c>
      <c r="B567" s="1" t="s">
        <v>63</v>
      </c>
      <c r="C567" s="1">
        <v>92250</v>
      </c>
      <c r="D567" s="1">
        <v>1725570753</v>
      </c>
      <c r="E567" s="1" t="s">
        <v>638</v>
      </c>
      <c r="F567" s="12">
        <v>39221</v>
      </c>
      <c r="G567" s="13">
        <v>8</v>
      </c>
      <c r="H567" s="1">
        <v>1</v>
      </c>
      <c r="I567" s="14" t="str">
        <f t="array" ref="I567">INDEX('Language Codes'!B:B,MATCH(H567,'Language Codes'!A:A,0))</f>
        <v>Spanish</v>
      </c>
      <c r="J567" s="14" t="s">
        <v>65</v>
      </c>
      <c r="K567" s="15">
        <f t="array" ref="K567">IFERROR(INDEX('18-19 ELPAC Data'!C:C,MATCH(D567,'18-19 ELPAC Data'!B:B,0)),"")</f>
        <v>1</v>
      </c>
      <c r="L567" s="16" t="str">
        <f t="shared" si="8"/>
        <v>Spring 2019</v>
      </c>
      <c r="M567" s="16">
        <f t="array" ref="M567">IFERROR(INDEX('18-19 ELPAC Data'!N:N,MATCH(D567,'18-19 ELPAC Data'!B:B,0)),"")</f>
        <v>3</v>
      </c>
      <c r="N567" s="16">
        <f t="array" ref="N567">IFERROR(INDEX('18-19 ELPAC Data'!Q:Q,MATCH(D567,'18-19 ELPAC Data'!B:B,0)),"")</f>
        <v>1</v>
      </c>
      <c r="O567" s="16">
        <f t="array" ref="O567">IFERROR(INDEX('18-19 ELPAC Data'!F:F,MATCH(D567,'18-19 ELPAC Data'!B:B,0)),"")</f>
        <v>2</v>
      </c>
      <c r="P567" s="16">
        <f t="array" ref="P567">IFERROR(INDEX('18-19 ELPAC Data'!H:H,MATCH(D567,'18-19 ELPAC Data'!B:B,0)),"")</f>
        <v>2</v>
      </c>
      <c r="Q567" s="16">
        <f t="array" ref="Q567">IFERROR(INDEX('18-19 ELPAC Data'!J:J,MATCH(D567,'18-19 ELPAC Data'!B:B,0)),"")</f>
        <v>1</v>
      </c>
      <c r="R567" s="16">
        <f t="array" ref="R567">IFERROR(INDEX('18-19 ELPAC Data'!L:L,MATCH(D567,'18-19 ELPAC Data'!B:B,0)),"")</f>
        <v>1</v>
      </c>
      <c r="S567" s="16" t="s">
        <v>65</v>
      </c>
      <c r="T567" s="17" t="str">
        <f t="shared" si="0"/>
        <v/>
      </c>
      <c r="U567" s="18"/>
      <c r="V567" s="19" t="str">
        <f t="shared" si="1"/>
        <v>No</v>
      </c>
      <c r="W567" s="19" t="str">
        <f t="shared" si="2"/>
        <v>No</v>
      </c>
      <c r="X567" s="20" t="str">
        <f t="shared" si="3"/>
        <v>No</v>
      </c>
      <c r="Y567" s="21" t="str">
        <f t="array" ref="Y567">IF(OR(ISBLANK(Z567),Z567="N/A"),"",INDEX('ICA 20-21 ELA'!D:D,MATCH(D567,'ICA 20-21 ELA'!A:A,0)))</f>
        <v/>
      </c>
      <c r="Z567" s="21" t="s">
        <v>66</v>
      </c>
      <c r="AA567" s="21" t="s">
        <v>66</v>
      </c>
      <c r="AB567" s="16" t="str">
        <f t="shared" si="4"/>
        <v>No</v>
      </c>
      <c r="AC567" s="22" t="str">
        <f t="shared" si="5"/>
        <v>No</v>
      </c>
      <c r="AD567" s="19" t="str">
        <f t="array" ref="AD567">IF(ISBLANK(AE567),"",INDEX(WPAData!F:F,MATCH(C567,WPAData!A:A,0)))</f>
        <v/>
      </c>
      <c r="AE567" s="19"/>
      <c r="AF567" s="19" t="str">
        <f t="shared" si="9"/>
        <v>No</v>
      </c>
      <c r="AG567" s="15" t="str">
        <f t="array" ref="AG567">IFERROR(INDEX(LastEngGrade!G:G,MATCH(D567,LastEngGrade!A:A,0)),"")</f>
        <v>F</v>
      </c>
      <c r="AH567" s="16" t="str">
        <f t="array" ref="AH567">IFERROR(INDEX(LastEngGrade!C:C,MATCH(D567,LastEngGrade!A:A,0)),"")</f>
        <v>Humanities 8</v>
      </c>
      <c r="AI567" s="22" t="str">
        <f t="array" ref="AI567">IFERROR(INDEX(LastEngGrade!F:F,MATCH(D567,LastEngGrade!A:A,0)),"")</f>
        <v>Q1</v>
      </c>
      <c r="AJ567" s="23">
        <f t="array" ref="AJ567">IFERROR(INDEX(CurrentYearGPA!C:C,MATCH(D567,CurrentYearGPA!B:B,0)),"")</f>
        <v>1</v>
      </c>
      <c r="AK567" s="23" t="str">
        <f t="shared" si="7"/>
        <v>No</v>
      </c>
    </row>
    <row r="568" spans="1:37" x14ac:dyDescent="0.2">
      <c r="A568" s="1" t="s">
        <v>71</v>
      </c>
      <c r="B568" s="1" t="s">
        <v>72</v>
      </c>
      <c r="C568" s="1">
        <v>13203</v>
      </c>
      <c r="D568" s="1">
        <v>8380817605</v>
      </c>
      <c r="E568" s="1" t="s">
        <v>639</v>
      </c>
      <c r="F568" s="12">
        <v>38751</v>
      </c>
      <c r="G568" s="13">
        <v>9</v>
      </c>
      <c r="H568" s="1">
        <v>1</v>
      </c>
      <c r="I568" s="14" t="str">
        <f t="array" ref="I568">INDEX('Language Codes'!B:B,MATCH(H568,'Language Codes'!A:A,0))</f>
        <v>Spanish</v>
      </c>
      <c r="J568" s="14" t="s">
        <v>65</v>
      </c>
      <c r="K568" s="15" t="str">
        <f t="array" ref="K568">IFERROR(INDEX('18-19 ELPAC Data'!C:C,MATCH(D568,'18-19 ELPAC Data'!B:B,0)),"")</f>
        <v/>
      </c>
      <c r="L568" s="16" t="str">
        <f t="shared" si="8"/>
        <v/>
      </c>
      <c r="M568" s="16">
        <f t="array" ref="M568">IFERROR(INDEX('18-19 ELPAC Data'!N:N,MATCH(D568,'18-19 ELPAC Data'!B:B,0)),"")</f>
        <v>0</v>
      </c>
      <c r="N568" s="16">
        <f t="array" ref="N568">IFERROR(INDEX('18-19 ELPAC Data'!Q:Q,MATCH(D568,'18-19 ELPAC Data'!B:B,0)),"")</f>
        <v>0</v>
      </c>
      <c r="O568" s="16" t="str">
        <f t="array" ref="O568">IFERROR(INDEX('18-19 ELPAC Data'!F:F,MATCH(D568,'18-19 ELPAC Data'!B:B,0)),"")</f>
        <v/>
      </c>
      <c r="P568" s="16" t="str">
        <f t="array" ref="P568">IFERROR(INDEX('18-19 ELPAC Data'!H:H,MATCH(D568,'18-19 ELPAC Data'!B:B,0)),"")</f>
        <v/>
      </c>
      <c r="Q568" s="16" t="str">
        <f t="array" ref="Q568">IFERROR(INDEX('18-19 ELPAC Data'!J:J,MATCH(D568,'18-19 ELPAC Data'!B:B,0)),"")</f>
        <v/>
      </c>
      <c r="R568" s="16" t="str">
        <f t="array" ref="R568">IFERROR(INDEX('18-19 ELPAC Data'!L:L,MATCH(D568,'18-19 ELPAC Data'!B:B,0)),"")</f>
        <v/>
      </c>
      <c r="S568" s="16" t="s">
        <v>65</v>
      </c>
      <c r="T568" s="17" t="str">
        <f t="shared" si="0"/>
        <v/>
      </c>
      <c r="U568" s="24" t="s">
        <v>66</v>
      </c>
      <c r="V568" s="19" t="str">
        <f t="shared" si="1"/>
        <v>No</v>
      </c>
      <c r="W568" s="19" t="str">
        <f t="shared" si="2"/>
        <v>No</v>
      </c>
      <c r="X568" s="20" t="str">
        <f t="shared" si="3"/>
        <v>No</v>
      </c>
      <c r="Y568" s="25">
        <f t="array" ref="Y568">IF(OR(ISBLANK(Z568),Z568="N/A"),"",INDEX('ICA 20-21 ELA'!D:D,MATCH(D568,'ICA 20-21 ELA'!A:A,0)))</f>
        <v>44084</v>
      </c>
      <c r="Z568" s="21">
        <v>2382</v>
      </c>
      <c r="AA568" s="21">
        <v>-185</v>
      </c>
      <c r="AB568" s="16" t="str">
        <f t="shared" si="4"/>
        <v>No</v>
      </c>
      <c r="AC568" s="22" t="str">
        <f t="shared" si="5"/>
        <v>No</v>
      </c>
      <c r="AD568" s="26">
        <f t="array" ref="AD568">IF(ISBLANK(AE568),"",INDEX(WPAData!F:F,MATCH(C568,WPAData!A:A,0)))</f>
        <v>44119</v>
      </c>
      <c r="AE568" s="24">
        <v>1</v>
      </c>
      <c r="AF568" s="19" t="str">
        <f t="shared" si="9"/>
        <v>No</v>
      </c>
      <c r="AG568" s="15" t="str">
        <f t="array" ref="AG568">IFERROR(INDEX(LastEngGrade!G:G,MATCH(D568,LastEngGrade!A:A,0)),"")</f>
        <v>B-</v>
      </c>
      <c r="AH568" s="16" t="str">
        <f t="array" ref="AH568">IFERROR(INDEX(LastEngGrade!C:C,MATCH(D568,LastEngGrade!A:A,0)),"")</f>
        <v>English I</v>
      </c>
      <c r="AI568" s="22" t="str">
        <f t="array" ref="AI568">IFERROR(INDEX(LastEngGrade!F:F,MATCH(D568,LastEngGrade!A:A,0)),"")</f>
        <v>Q1</v>
      </c>
      <c r="AJ568" s="23">
        <f t="array" ref="AJ568">IFERROR(INDEX(CurrentYearGPA!C:C,MATCH(D568,CurrentYearGPA!B:B,0)),"")</f>
        <v>2.2999999999999998</v>
      </c>
      <c r="AK568" s="23" t="str">
        <f t="shared" si="7"/>
        <v>No</v>
      </c>
    </row>
    <row r="569" spans="1:37" x14ac:dyDescent="0.2">
      <c r="A569" s="1" t="s">
        <v>75</v>
      </c>
      <c r="B569" s="1" t="s">
        <v>76</v>
      </c>
      <c r="C569" s="1">
        <v>13487</v>
      </c>
      <c r="D569" s="1">
        <v>6567849707</v>
      </c>
      <c r="E569" s="1" t="s">
        <v>640</v>
      </c>
      <c r="F569" s="12">
        <v>39534</v>
      </c>
      <c r="G569" s="13">
        <v>7</v>
      </c>
      <c r="H569" s="1">
        <v>1</v>
      </c>
      <c r="I569" s="14" t="str">
        <f t="array" ref="I569">INDEX('Language Codes'!B:B,MATCH(H569,'Language Codes'!A:A,0))</f>
        <v>Spanish</v>
      </c>
      <c r="J569" s="14" t="s">
        <v>65</v>
      </c>
      <c r="K569" s="15">
        <f t="array" ref="K569">IFERROR(INDEX('18-19 ELPAC Data'!C:C,MATCH(D569,'18-19 ELPAC Data'!B:B,0)),"")</f>
        <v>3</v>
      </c>
      <c r="L569" s="16" t="str">
        <f t="shared" si="8"/>
        <v>Spring 2019</v>
      </c>
      <c r="M569" s="16">
        <f t="array" ref="M569">IFERROR(INDEX('18-19 ELPAC Data'!N:N,MATCH(D569,'18-19 ELPAC Data'!B:B,0)),"")</f>
        <v>4</v>
      </c>
      <c r="N569" s="16">
        <f t="array" ref="N569">IFERROR(INDEX('18-19 ELPAC Data'!Q:Q,MATCH(D569,'18-19 ELPAC Data'!B:B,0)),"")</f>
        <v>2</v>
      </c>
      <c r="O569" s="16">
        <f t="array" ref="O569">IFERROR(INDEX('18-19 ELPAC Data'!F:F,MATCH(D569,'18-19 ELPAC Data'!B:B,0)),"")</f>
        <v>2</v>
      </c>
      <c r="P569" s="16">
        <f t="array" ref="P569">IFERROR(INDEX('18-19 ELPAC Data'!H:H,MATCH(D569,'18-19 ELPAC Data'!B:B,0)),"")</f>
        <v>3</v>
      </c>
      <c r="Q569" s="16">
        <f t="array" ref="Q569">IFERROR(INDEX('18-19 ELPAC Data'!J:J,MATCH(D569,'18-19 ELPAC Data'!B:B,0)),"")</f>
        <v>2</v>
      </c>
      <c r="R569" s="16">
        <f t="array" ref="R569">IFERROR(INDEX('18-19 ELPAC Data'!L:L,MATCH(D569,'18-19 ELPAC Data'!B:B,0)),"")</f>
        <v>2</v>
      </c>
      <c r="S569" s="16" t="s">
        <v>65</v>
      </c>
      <c r="T569" s="17" t="str">
        <f t="shared" si="0"/>
        <v>Fall 20-21</v>
      </c>
      <c r="U569" s="24">
        <v>210</v>
      </c>
      <c r="V569" s="19" t="str">
        <f t="shared" si="1"/>
        <v>No</v>
      </c>
      <c r="W569" s="19" t="str">
        <f t="shared" si="2"/>
        <v>No</v>
      </c>
      <c r="X569" s="20" t="str">
        <f t="shared" si="3"/>
        <v>No</v>
      </c>
      <c r="Y569" s="21" t="str">
        <f t="array" ref="Y569">IF(OR(ISBLANK(Z569),Z569="N/A"),"",INDEX('ICA 20-21 ELA'!D:D,MATCH(D569,'ICA 20-21 ELA'!A:A,0)))</f>
        <v/>
      </c>
      <c r="Z569" s="21" t="s">
        <v>66</v>
      </c>
      <c r="AA569" s="21" t="s">
        <v>66</v>
      </c>
      <c r="AB569" s="16" t="str">
        <f t="shared" si="4"/>
        <v>No</v>
      </c>
      <c r="AC569" s="22" t="str">
        <f t="shared" si="5"/>
        <v>No</v>
      </c>
      <c r="AD569" s="19" t="str">
        <f t="array" ref="AD569">IF(ISBLANK(AE569),"",INDEX(WPAData!F:F,MATCH(C569,WPAData!A:A,0)))</f>
        <v/>
      </c>
      <c r="AE569" s="19"/>
      <c r="AF569" s="19" t="str">
        <f t="shared" si="9"/>
        <v>No</v>
      </c>
      <c r="AG569" s="15" t="str">
        <f t="array" ref="AG569">IFERROR(INDEX(LastEngGrade!G:G,MATCH(D569,LastEngGrade!A:A,0)),"")</f>
        <v>A</v>
      </c>
      <c r="AH569" s="16" t="str">
        <f t="array" ref="AH569">IFERROR(INDEX(LastEngGrade!C:C,MATCH(D569,LastEngGrade!A:A,0)),"")</f>
        <v>Humanities 7</v>
      </c>
      <c r="AI569" s="22" t="str">
        <f t="array" ref="AI569">IFERROR(INDEX(LastEngGrade!F:F,MATCH(D569,LastEngGrade!A:A,0)),"")</f>
        <v>Q1</v>
      </c>
      <c r="AJ569" s="23">
        <f t="array" ref="AJ569">IFERROR(INDEX(CurrentYearGPA!C:C,MATCH(D569,CurrentYearGPA!B:B,0)),"")</f>
        <v>3</v>
      </c>
      <c r="AK569" s="23" t="str">
        <f t="shared" si="7"/>
        <v>No</v>
      </c>
    </row>
    <row r="570" spans="1:37" x14ac:dyDescent="0.2">
      <c r="A570" s="1" t="s">
        <v>75</v>
      </c>
      <c r="B570" s="1" t="s">
        <v>76</v>
      </c>
      <c r="C570" s="1">
        <v>13822</v>
      </c>
      <c r="D570" s="1">
        <v>6028050363</v>
      </c>
      <c r="E570" s="1" t="s">
        <v>641</v>
      </c>
      <c r="F570" s="12">
        <v>39591</v>
      </c>
      <c r="G570" s="13">
        <v>7</v>
      </c>
      <c r="H570" s="1">
        <v>1</v>
      </c>
      <c r="I570" s="14" t="str">
        <f t="array" ref="I570">INDEX('Language Codes'!B:B,MATCH(H570,'Language Codes'!A:A,0))</f>
        <v>Spanish</v>
      </c>
      <c r="J570" s="14" t="s">
        <v>65</v>
      </c>
      <c r="K570" s="15">
        <f t="array" ref="K570">IFERROR(INDEX('18-19 ELPAC Data'!C:C,MATCH(D570,'18-19 ELPAC Data'!B:B,0)),"")</f>
        <v>3</v>
      </c>
      <c r="L570" s="16" t="str">
        <f t="shared" si="8"/>
        <v>Spring 2019</v>
      </c>
      <c r="M570" s="16">
        <f t="array" ref="M570">IFERROR(INDEX('18-19 ELPAC Data'!N:N,MATCH(D570,'18-19 ELPAC Data'!B:B,0)),"")</f>
        <v>3</v>
      </c>
      <c r="N570" s="16">
        <f t="array" ref="N570">IFERROR(INDEX('18-19 ELPAC Data'!Q:Q,MATCH(D570,'18-19 ELPAC Data'!B:B,0)),"")</f>
        <v>2</v>
      </c>
      <c r="O570" s="16">
        <f t="array" ref="O570">IFERROR(INDEX('18-19 ELPAC Data'!F:F,MATCH(D570,'18-19 ELPAC Data'!B:B,0)),"")</f>
        <v>2</v>
      </c>
      <c r="P570" s="16">
        <f t="array" ref="P570">IFERROR(INDEX('18-19 ELPAC Data'!H:H,MATCH(D570,'18-19 ELPAC Data'!B:B,0)),"")</f>
        <v>3</v>
      </c>
      <c r="Q570" s="16">
        <f t="array" ref="Q570">IFERROR(INDEX('18-19 ELPAC Data'!J:J,MATCH(D570,'18-19 ELPAC Data'!B:B,0)),"")</f>
        <v>2</v>
      </c>
      <c r="R570" s="16">
        <f t="array" ref="R570">IFERROR(INDEX('18-19 ELPAC Data'!L:L,MATCH(D570,'18-19 ELPAC Data'!B:B,0)),"")</f>
        <v>2</v>
      </c>
      <c r="S570" s="16" t="s">
        <v>65</v>
      </c>
      <c r="T570" s="17" t="str">
        <f t="shared" si="0"/>
        <v>Fall 20-21</v>
      </c>
      <c r="U570" s="24">
        <v>199</v>
      </c>
      <c r="V570" s="19" t="str">
        <f t="shared" si="1"/>
        <v>No</v>
      </c>
      <c r="W570" s="19" t="str">
        <f t="shared" si="2"/>
        <v>No</v>
      </c>
      <c r="X570" s="20" t="str">
        <f t="shared" si="3"/>
        <v>No</v>
      </c>
      <c r="Y570" s="21" t="str">
        <f t="array" ref="Y570">IF(OR(ISBLANK(Z570),Z570="N/A"),"",INDEX('ICA 20-21 ELA'!D:D,MATCH(D570,'ICA 20-21 ELA'!A:A,0)))</f>
        <v/>
      </c>
      <c r="Z570" s="21" t="s">
        <v>66</v>
      </c>
      <c r="AA570" s="21" t="s">
        <v>66</v>
      </c>
      <c r="AB570" s="16" t="str">
        <f t="shared" si="4"/>
        <v>No</v>
      </c>
      <c r="AC570" s="22" t="str">
        <f t="shared" si="5"/>
        <v>No</v>
      </c>
      <c r="AD570" s="19" t="str">
        <f t="array" ref="AD570">IF(ISBLANK(AE570),"",INDEX(WPAData!F:F,MATCH(C570,WPAData!A:A,0)))</f>
        <v/>
      </c>
      <c r="AE570" s="19"/>
      <c r="AF570" s="19" t="str">
        <f t="shared" si="9"/>
        <v>No</v>
      </c>
      <c r="AG570" s="15" t="str">
        <f t="array" ref="AG570">IFERROR(INDEX(LastEngGrade!G:G,MATCH(D570,LastEngGrade!A:A,0)),"")</f>
        <v>B</v>
      </c>
      <c r="AH570" s="16" t="str">
        <f t="array" ref="AH570">IFERROR(INDEX(LastEngGrade!C:C,MATCH(D570,LastEngGrade!A:A,0)),"")</f>
        <v>Humanities 7</v>
      </c>
      <c r="AI570" s="22" t="str">
        <f t="array" ref="AI570">IFERROR(INDEX(LastEngGrade!F:F,MATCH(D570,LastEngGrade!A:A,0)),"")</f>
        <v>Q1</v>
      </c>
      <c r="AJ570" s="23">
        <f t="array" ref="AJ570">IFERROR(INDEX(CurrentYearGPA!C:C,MATCH(D570,CurrentYearGPA!B:B,0)),"")</f>
        <v>2.67</v>
      </c>
      <c r="AK570" s="23" t="str">
        <f t="shared" si="7"/>
        <v>No</v>
      </c>
    </row>
    <row r="571" spans="1:37" x14ac:dyDescent="0.2">
      <c r="A571" s="1" t="s">
        <v>68</v>
      </c>
      <c r="B571" s="1" t="s">
        <v>69</v>
      </c>
      <c r="C571" s="1">
        <v>92251</v>
      </c>
      <c r="D571" s="1">
        <v>9710268851</v>
      </c>
      <c r="E571" s="1" t="s">
        <v>642</v>
      </c>
      <c r="F571" s="12">
        <v>38963</v>
      </c>
      <c r="G571" s="13">
        <v>9</v>
      </c>
      <c r="H571" s="1">
        <v>1</v>
      </c>
      <c r="I571" s="14" t="str">
        <f t="array" ref="I571">INDEX('Language Codes'!B:B,MATCH(H571,'Language Codes'!A:A,0))</f>
        <v>Spanish</v>
      </c>
      <c r="J571" s="14" t="s">
        <v>78</v>
      </c>
      <c r="K571" s="15">
        <f t="array" ref="K571">IFERROR(INDEX('18-19 ELPAC Data'!C:C,MATCH(D571,'18-19 ELPAC Data'!B:B,0)),"")</f>
        <v>1</v>
      </c>
      <c r="L571" s="16" t="str">
        <f t="shared" si="8"/>
        <v>Spring 2019</v>
      </c>
      <c r="M571" s="16">
        <f t="array" ref="M571">IFERROR(INDEX('18-19 ELPAC Data'!N:N,MATCH(D571,'18-19 ELPAC Data'!B:B,0)),"")</f>
        <v>1</v>
      </c>
      <c r="N571" s="16">
        <f t="array" ref="N571">IFERROR(INDEX('18-19 ELPAC Data'!Q:Q,MATCH(D571,'18-19 ELPAC Data'!B:B,0)),"")</f>
        <v>1</v>
      </c>
      <c r="O571" s="16">
        <f t="array" ref="O571">IFERROR(INDEX('18-19 ELPAC Data'!F:F,MATCH(D571,'18-19 ELPAC Data'!B:B,0)),"")</f>
        <v>1</v>
      </c>
      <c r="P571" s="16">
        <f t="array" ref="P571">IFERROR(INDEX('18-19 ELPAC Data'!H:H,MATCH(D571,'18-19 ELPAC Data'!B:B,0)),"")</f>
        <v>1</v>
      </c>
      <c r="Q571" s="16">
        <f t="array" ref="Q571">IFERROR(INDEX('18-19 ELPAC Data'!J:J,MATCH(D571,'18-19 ELPAC Data'!B:B,0)),"")</f>
        <v>1</v>
      </c>
      <c r="R571" s="16">
        <f t="array" ref="R571">IFERROR(INDEX('18-19 ELPAC Data'!L:L,MATCH(D571,'18-19 ELPAC Data'!B:B,0)),"")</f>
        <v>1</v>
      </c>
      <c r="S571" s="16" t="s">
        <v>65</v>
      </c>
      <c r="T571" s="17" t="str">
        <f t="shared" si="0"/>
        <v/>
      </c>
      <c r="U571" s="24" t="s">
        <v>66</v>
      </c>
      <c r="V571" s="19" t="str">
        <f t="shared" si="1"/>
        <v>No</v>
      </c>
      <c r="W571" s="19" t="str">
        <f t="shared" si="2"/>
        <v>No</v>
      </c>
      <c r="X571" s="20" t="str">
        <f t="shared" si="3"/>
        <v>No</v>
      </c>
      <c r="Y571" s="25">
        <f t="array" ref="Y571">IF(OR(ISBLANK(Z571),Z571="N/A"),"",INDEX('ICA 20-21 ELA'!D:D,MATCH(D571,'ICA 20-21 ELA'!A:A,0)))</f>
        <v>44097</v>
      </c>
      <c r="Z571" s="21">
        <v>2394</v>
      </c>
      <c r="AA571" s="21">
        <v>-173</v>
      </c>
      <c r="AB571" s="16" t="str">
        <f t="shared" si="4"/>
        <v>No</v>
      </c>
      <c r="AC571" s="22" t="str">
        <f t="shared" si="5"/>
        <v>No</v>
      </c>
      <c r="AD571" s="19" t="str">
        <f t="array" ref="AD571">IF(ISBLANK(AE571),"",INDEX(WPAData!F:F,MATCH(C571,WPAData!A:A,0)))</f>
        <v/>
      </c>
      <c r="AE571" s="19"/>
      <c r="AF571" s="19" t="str">
        <f t="shared" si="9"/>
        <v>No</v>
      </c>
      <c r="AG571" s="15" t="str">
        <f t="array" ref="AG571">IFERROR(INDEX(LastEngGrade!G:G,MATCH(D571,LastEngGrade!A:A,0)),"")</f>
        <v>F</v>
      </c>
      <c r="AH571" s="16" t="str">
        <f t="array" ref="AH571">IFERROR(INDEX(LastEngGrade!C:C,MATCH(D571,LastEngGrade!A:A,0)),"")</f>
        <v>English I</v>
      </c>
      <c r="AI571" s="22" t="str">
        <f t="array" ref="AI571">IFERROR(INDEX(LastEngGrade!F:F,MATCH(D571,LastEngGrade!A:A,0)),"")</f>
        <v>P1</v>
      </c>
      <c r="AJ571" s="23">
        <f t="array" ref="AJ571">IFERROR(INDEX(CurrentYearGPA!C:C,MATCH(D571,CurrentYearGPA!B:B,0)),"")</f>
        <v>0</v>
      </c>
      <c r="AK571" s="23" t="str">
        <f t="shared" si="7"/>
        <v>No</v>
      </c>
    </row>
    <row r="572" spans="1:37" x14ac:dyDescent="0.2">
      <c r="A572" s="1" t="s">
        <v>68</v>
      </c>
      <c r="B572" s="1" t="s">
        <v>69</v>
      </c>
      <c r="C572" s="1">
        <v>13253</v>
      </c>
      <c r="D572" s="1">
        <v>1198744593</v>
      </c>
      <c r="E572" s="1" t="s">
        <v>643</v>
      </c>
      <c r="F572" s="12">
        <v>38255</v>
      </c>
      <c r="G572" s="13">
        <v>10</v>
      </c>
      <c r="H572" s="1">
        <v>1</v>
      </c>
      <c r="I572" s="14" t="str">
        <f t="array" ref="I572">INDEX('Language Codes'!B:B,MATCH(H572,'Language Codes'!A:A,0))</f>
        <v>Spanish</v>
      </c>
      <c r="J572" s="14" t="s">
        <v>65</v>
      </c>
      <c r="K572" s="15">
        <f t="array" ref="K572">IFERROR(INDEX('18-19 ELPAC Data'!C:C,MATCH(D572,'18-19 ELPAC Data'!B:B,0)),"")</f>
        <v>3</v>
      </c>
      <c r="L572" s="16" t="str">
        <f t="shared" si="8"/>
        <v>Spring 2019</v>
      </c>
      <c r="M572" s="16">
        <f t="array" ref="M572">IFERROR(INDEX('18-19 ELPAC Data'!N:N,MATCH(D572,'18-19 ELPAC Data'!B:B,0)),"")</f>
        <v>3</v>
      </c>
      <c r="N572" s="16">
        <f t="array" ref="N572">IFERROR(INDEX('18-19 ELPAC Data'!Q:Q,MATCH(D572,'18-19 ELPAC Data'!B:B,0)),"")</f>
        <v>3</v>
      </c>
      <c r="O572" s="16">
        <f t="array" ref="O572">IFERROR(INDEX('18-19 ELPAC Data'!F:F,MATCH(D572,'18-19 ELPAC Data'!B:B,0)),"")</f>
        <v>2</v>
      </c>
      <c r="P572" s="16">
        <f t="array" ref="P572">IFERROR(INDEX('18-19 ELPAC Data'!H:H,MATCH(D572,'18-19 ELPAC Data'!B:B,0)),"")</f>
        <v>3</v>
      </c>
      <c r="Q572" s="16">
        <f t="array" ref="Q572">IFERROR(INDEX('18-19 ELPAC Data'!J:J,MATCH(D572,'18-19 ELPAC Data'!B:B,0)),"")</f>
        <v>2</v>
      </c>
      <c r="R572" s="16">
        <f t="array" ref="R572">IFERROR(INDEX('18-19 ELPAC Data'!L:L,MATCH(D572,'18-19 ELPAC Data'!B:B,0)),"")</f>
        <v>2</v>
      </c>
      <c r="S572" s="16" t="s">
        <v>65</v>
      </c>
      <c r="T572" s="17" t="str">
        <f t="shared" si="0"/>
        <v/>
      </c>
      <c r="U572" s="24" t="s">
        <v>66</v>
      </c>
      <c r="V572" s="19" t="str">
        <f t="shared" si="1"/>
        <v>No</v>
      </c>
      <c r="W572" s="19" t="str">
        <f t="shared" si="2"/>
        <v>No</v>
      </c>
      <c r="X572" s="20" t="str">
        <f t="shared" si="3"/>
        <v>No</v>
      </c>
      <c r="Y572" s="25">
        <f t="array" ref="Y572">IF(OR(ISBLANK(Z572),Z572="N/A"),"",INDEX('ICA 20-21 ELA'!D:D,MATCH(D572,'ICA 20-21 ELA'!A:A,0)))</f>
        <v>44088</v>
      </c>
      <c r="Z572" s="21">
        <v>2507</v>
      </c>
      <c r="AA572" s="21">
        <v>-64</v>
      </c>
      <c r="AB572" s="16" t="str">
        <f t="shared" si="4"/>
        <v>No</v>
      </c>
      <c r="AC572" s="22" t="str">
        <f t="shared" si="5"/>
        <v>No</v>
      </c>
      <c r="AD572" s="19" t="str">
        <f t="array" ref="AD572">IF(ISBLANK(AE572),"",INDEX(WPAData!F:F,MATCH(C572,WPAData!A:A,0)))</f>
        <v/>
      </c>
      <c r="AE572" s="19"/>
      <c r="AF572" s="19" t="str">
        <f t="shared" si="9"/>
        <v>No</v>
      </c>
      <c r="AG572" s="15" t="str">
        <f t="array" ref="AG572">IFERROR(INDEX(LastEngGrade!G:G,MATCH(D572,LastEngGrade!A:A,0)),"")</f>
        <v>F</v>
      </c>
      <c r="AH572" s="16" t="str">
        <f t="array" ref="AH572">IFERROR(INDEX(LastEngGrade!C:C,MATCH(D572,LastEngGrade!A:A,0)),"")</f>
        <v>Creative Writing</v>
      </c>
      <c r="AI572" s="22" t="str">
        <f t="array" ref="AI572">IFERROR(INDEX(LastEngGrade!F:F,MATCH(D572,LastEngGrade!A:A,0)),"")</f>
        <v>P1</v>
      </c>
      <c r="AJ572" s="23">
        <f t="array" ref="AJ572">IFERROR(INDEX(CurrentYearGPA!C:C,MATCH(D572,CurrentYearGPA!B:B,0)),"")</f>
        <v>0.25</v>
      </c>
      <c r="AK572" s="23" t="str">
        <f t="shared" si="7"/>
        <v>No</v>
      </c>
    </row>
    <row r="573" spans="1:37" x14ac:dyDescent="0.2">
      <c r="A573" s="1" t="s">
        <v>62</v>
      </c>
      <c r="B573" s="1" t="s">
        <v>63</v>
      </c>
      <c r="C573" s="1">
        <v>14231</v>
      </c>
      <c r="D573" s="1">
        <v>8020483817</v>
      </c>
      <c r="E573" s="1" t="s">
        <v>644</v>
      </c>
      <c r="F573" s="12">
        <v>40017</v>
      </c>
      <c r="G573" s="13">
        <v>6</v>
      </c>
      <c r="H573" s="1">
        <v>1</v>
      </c>
      <c r="I573" s="14" t="str">
        <f t="array" ref="I573">INDEX('Language Codes'!B:B,MATCH(H573,'Language Codes'!A:A,0))</f>
        <v>Spanish</v>
      </c>
      <c r="J573" s="14" t="s">
        <v>65</v>
      </c>
      <c r="K573" s="15" t="str">
        <f t="array" ref="K573">IFERROR(INDEX('18-19 ELPAC Data'!C:C,MATCH(D573,'18-19 ELPAC Data'!B:B,0)),"")</f>
        <v/>
      </c>
      <c r="L573" s="16" t="str">
        <f t="shared" si="8"/>
        <v/>
      </c>
      <c r="M573" s="16">
        <f t="array" ref="M573">IFERROR(INDEX('18-19 ELPAC Data'!N:N,MATCH(D573,'18-19 ELPAC Data'!B:B,0)),"")</f>
        <v>0</v>
      </c>
      <c r="N573" s="16">
        <f t="array" ref="N573">IFERROR(INDEX('18-19 ELPAC Data'!Q:Q,MATCH(D573,'18-19 ELPAC Data'!B:B,0)),"")</f>
        <v>0</v>
      </c>
      <c r="O573" s="16" t="str">
        <f t="array" ref="O573">IFERROR(INDEX('18-19 ELPAC Data'!F:F,MATCH(D573,'18-19 ELPAC Data'!B:B,0)),"")</f>
        <v/>
      </c>
      <c r="P573" s="16" t="str">
        <f t="array" ref="P573">IFERROR(INDEX('18-19 ELPAC Data'!H:H,MATCH(D573,'18-19 ELPAC Data'!B:B,0)),"")</f>
        <v/>
      </c>
      <c r="Q573" s="16" t="str">
        <f t="array" ref="Q573">IFERROR(INDEX('18-19 ELPAC Data'!J:J,MATCH(D573,'18-19 ELPAC Data'!B:B,0)),"")</f>
        <v/>
      </c>
      <c r="R573" s="16" t="str">
        <f t="array" ref="R573">IFERROR(INDEX('18-19 ELPAC Data'!L:L,MATCH(D573,'18-19 ELPAC Data'!B:B,0)),"")</f>
        <v/>
      </c>
      <c r="S573" s="16" t="s">
        <v>65</v>
      </c>
      <c r="T573" s="17" t="str">
        <f t="shared" si="0"/>
        <v>Fall 20-21</v>
      </c>
      <c r="U573" s="24">
        <v>189</v>
      </c>
      <c r="V573" s="19" t="str">
        <f t="shared" si="1"/>
        <v>No</v>
      </c>
      <c r="W573" s="19" t="str">
        <f t="shared" si="2"/>
        <v>No</v>
      </c>
      <c r="X573" s="20" t="str">
        <f t="shared" si="3"/>
        <v>No</v>
      </c>
      <c r="Y573" s="21" t="str">
        <f t="array" ref="Y573">IF(OR(ISBLANK(Z573),Z573="N/A"),"",INDEX('ICA 20-21 ELA'!D:D,MATCH(D573,'ICA 20-21 ELA'!A:A,0)))</f>
        <v/>
      </c>
      <c r="Z573" s="21" t="s">
        <v>66</v>
      </c>
      <c r="AA573" s="21" t="s">
        <v>66</v>
      </c>
      <c r="AB573" s="16" t="str">
        <f t="shared" si="4"/>
        <v>No</v>
      </c>
      <c r="AC573" s="22" t="str">
        <f t="shared" si="5"/>
        <v>No</v>
      </c>
      <c r="AD573" s="19" t="str">
        <f t="array" ref="AD573">IF(ISBLANK(AE573),"",INDEX(WPAData!F:F,MATCH(C573,WPAData!A:A,0)))</f>
        <v/>
      </c>
      <c r="AE573" s="19"/>
      <c r="AF573" s="19" t="str">
        <f t="shared" si="9"/>
        <v>No</v>
      </c>
      <c r="AG573" s="15" t="str">
        <f t="array" ref="AG573">IFERROR(INDEX(LastEngGrade!G:G,MATCH(D573,LastEngGrade!A:A,0)),"")</f>
        <v>C-</v>
      </c>
      <c r="AH573" s="16" t="str">
        <f t="array" ref="AH573">IFERROR(INDEX(LastEngGrade!C:C,MATCH(D573,LastEngGrade!A:A,0)),"")</f>
        <v>Humanities 6</v>
      </c>
      <c r="AI573" s="22" t="str">
        <f t="array" ref="AI573">IFERROR(INDEX(LastEngGrade!F:F,MATCH(D573,LastEngGrade!A:A,0)),"")</f>
        <v>Q1</v>
      </c>
      <c r="AJ573" s="23">
        <f t="array" ref="AJ573">IFERROR(INDEX(CurrentYearGPA!C:C,MATCH(D573,CurrentYearGPA!B:B,0)),"")</f>
        <v>0.67</v>
      </c>
      <c r="AK573" s="23" t="str">
        <f t="shared" si="7"/>
        <v>No</v>
      </c>
    </row>
    <row r="574" spans="1:37" x14ac:dyDescent="0.2">
      <c r="A574" s="1" t="s">
        <v>68</v>
      </c>
      <c r="B574" s="1" t="s">
        <v>69</v>
      </c>
      <c r="C574" s="1">
        <v>13737</v>
      </c>
      <c r="D574" s="1">
        <v>6213757983</v>
      </c>
      <c r="E574" s="1" t="s">
        <v>645</v>
      </c>
      <c r="F574" s="12">
        <v>38665</v>
      </c>
      <c r="G574" s="13">
        <v>9</v>
      </c>
      <c r="H574" s="1">
        <v>1</v>
      </c>
      <c r="I574" s="14" t="str">
        <f t="array" ref="I574">INDEX('Language Codes'!B:B,MATCH(H574,'Language Codes'!A:A,0))</f>
        <v>Spanish</v>
      </c>
      <c r="J574" s="14" t="s">
        <v>65</v>
      </c>
      <c r="K574" s="15">
        <f t="array" ref="K574">IFERROR(INDEX('18-19 ELPAC Data'!C:C,MATCH(D574,'18-19 ELPAC Data'!B:B,0)),"")</f>
        <v>3</v>
      </c>
      <c r="L574" s="16" t="str">
        <f t="shared" si="8"/>
        <v>Spring 2019</v>
      </c>
      <c r="M574" s="16">
        <f t="array" ref="M574">IFERROR(INDEX('18-19 ELPAC Data'!N:N,MATCH(D574,'18-19 ELPAC Data'!B:B,0)),"")</f>
        <v>4</v>
      </c>
      <c r="N574" s="16">
        <f t="array" ref="N574">IFERROR(INDEX('18-19 ELPAC Data'!Q:Q,MATCH(D574,'18-19 ELPAC Data'!B:B,0)),"")</f>
        <v>2</v>
      </c>
      <c r="O574" s="16">
        <f t="array" ref="O574">IFERROR(INDEX('18-19 ELPAC Data'!F:F,MATCH(D574,'18-19 ELPAC Data'!B:B,0)),"")</f>
        <v>2</v>
      </c>
      <c r="P574" s="16">
        <f t="array" ref="P574">IFERROR(INDEX('18-19 ELPAC Data'!H:H,MATCH(D574,'18-19 ELPAC Data'!B:B,0)),"")</f>
        <v>3</v>
      </c>
      <c r="Q574" s="16">
        <f t="array" ref="Q574">IFERROR(INDEX('18-19 ELPAC Data'!J:J,MATCH(D574,'18-19 ELPAC Data'!B:B,0)),"")</f>
        <v>2</v>
      </c>
      <c r="R574" s="16">
        <f t="array" ref="R574">IFERROR(INDEX('18-19 ELPAC Data'!L:L,MATCH(D574,'18-19 ELPAC Data'!B:B,0)),"")</f>
        <v>2</v>
      </c>
      <c r="S574" s="16" t="s">
        <v>65</v>
      </c>
      <c r="T574" s="17" t="str">
        <f t="shared" si="0"/>
        <v/>
      </c>
      <c r="U574" s="24" t="s">
        <v>66</v>
      </c>
      <c r="V574" s="19" t="str">
        <f t="shared" si="1"/>
        <v>No</v>
      </c>
      <c r="W574" s="19" t="str">
        <f t="shared" si="2"/>
        <v>No</v>
      </c>
      <c r="X574" s="20" t="str">
        <f t="shared" si="3"/>
        <v>No</v>
      </c>
      <c r="Y574" s="25">
        <f t="array" ref="Y574">IF(OR(ISBLANK(Z574),Z574="N/A"),"",INDEX('ICA 20-21 ELA'!D:D,MATCH(D574,'ICA 20-21 ELA'!A:A,0)))</f>
        <v>44097</v>
      </c>
      <c r="Z574" s="21">
        <v>2406</v>
      </c>
      <c r="AA574" s="21">
        <v>-161</v>
      </c>
      <c r="AB574" s="16" t="str">
        <f t="shared" si="4"/>
        <v>No</v>
      </c>
      <c r="AC574" s="22" t="str">
        <f t="shared" si="5"/>
        <v>No</v>
      </c>
      <c r="AD574" s="19" t="str">
        <f t="array" ref="AD574">IF(ISBLANK(AE574),"",INDEX(WPAData!F:F,MATCH(C574,WPAData!A:A,0)))</f>
        <v/>
      </c>
      <c r="AE574" s="19"/>
      <c r="AF574" s="19" t="str">
        <f t="shared" si="9"/>
        <v>No</v>
      </c>
      <c r="AG574" s="15" t="str">
        <f t="array" ref="AG574">IFERROR(INDEX(LastEngGrade!G:G,MATCH(D574,LastEngGrade!A:A,0)),"")</f>
        <v>C</v>
      </c>
      <c r="AH574" s="16" t="str">
        <f t="array" ref="AH574">IFERROR(INDEX(LastEngGrade!C:C,MATCH(D574,LastEngGrade!A:A,0)),"")</f>
        <v>Creative Writing</v>
      </c>
      <c r="AI574" s="22" t="str">
        <f t="array" ref="AI574">IFERROR(INDEX(LastEngGrade!F:F,MATCH(D574,LastEngGrade!A:A,0)),"")</f>
        <v>P1</v>
      </c>
      <c r="AJ574" s="23">
        <f t="array" ref="AJ574">IFERROR(INDEX(CurrentYearGPA!C:C,MATCH(D574,CurrentYearGPA!B:B,0)),"")</f>
        <v>3</v>
      </c>
      <c r="AK574" s="23" t="str">
        <f t="shared" si="7"/>
        <v>No</v>
      </c>
    </row>
    <row r="575" spans="1:37" x14ac:dyDescent="0.2">
      <c r="A575" s="1" t="s">
        <v>68</v>
      </c>
      <c r="B575" s="1" t="s">
        <v>69</v>
      </c>
      <c r="C575" s="1">
        <v>13792</v>
      </c>
      <c r="D575" s="1">
        <v>4505423253</v>
      </c>
      <c r="E575" s="1" t="s">
        <v>646</v>
      </c>
      <c r="F575" s="12">
        <v>38261</v>
      </c>
      <c r="G575" s="13">
        <v>10</v>
      </c>
      <c r="H575" s="1">
        <v>1</v>
      </c>
      <c r="I575" s="14" t="str">
        <f t="array" ref="I575">INDEX('Language Codes'!B:B,MATCH(H575,'Language Codes'!A:A,0))</f>
        <v>Spanish</v>
      </c>
      <c r="J575" s="14" t="s">
        <v>65</v>
      </c>
      <c r="K575" s="15">
        <f t="array" ref="K575">IFERROR(INDEX('18-19 ELPAC Data'!C:C,MATCH(D575,'18-19 ELPAC Data'!B:B,0)),"")</f>
        <v>2</v>
      </c>
      <c r="L575" s="16" t="str">
        <f t="shared" si="8"/>
        <v>Spring 2019</v>
      </c>
      <c r="M575" s="16">
        <f t="array" ref="M575">IFERROR(INDEX('18-19 ELPAC Data'!N:N,MATCH(D575,'18-19 ELPAC Data'!B:B,0)),"")</f>
        <v>3</v>
      </c>
      <c r="N575" s="16">
        <f t="array" ref="N575">IFERROR(INDEX('18-19 ELPAC Data'!Q:Q,MATCH(D575,'18-19 ELPAC Data'!B:B,0)),"")</f>
        <v>2</v>
      </c>
      <c r="O575" s="16">
        <f t="array" ref="O575">IFERROR(INDEX('18-19 ELPAC Data'!F:F,MATCH(D575,'18-19 ELPAC Data'!B:B,0)),"")</f>
        <v>2</v>
      </c>
      <c r="P575" s="16">
        <f t="array" ref="P575">IFERROR(INDEX('18-19 ELPAC Data'!H:H,MATCH(D575,'18-19 ELPAC Data'!B:B,0)),"")</f>
        <v>3</v>
      </c>
      <c r="Q575" s="16">
        <f t="array" ref="Q575">IFERROR(INDEX('18-19 ELPAC Data'!J:J,MATCH(D575,'18-19 ELPAC Data'!B:B,0)),"")</f>
        <v>1</v>
      </c>
      <c r="R575" s="16">
        <f t="array" ref="R575">IFERROR(INDEX('18-19 ELPAC Data'!L:L,MATCH(D575,'18-19 ELPAC Data'!B:B,0)),"")</f>
        <v>2</v>
      </c>
      <c r="S575" s="16" t="s">
        <v>65</v>
      </c>
      <c r="T575" s="17" t="str">
        <f t="shared" si="0"/>
        <v/>
      </c>
      <c r="U575" s="24" t="s">
        <v>66</v>
      </c>
      <c r="V575" s="19" t="str">
        <f t="shared" si="1"/>
        <v>No</v>
      </c>
      <c r="W575" s="19" t="str">
        <f t="shared" si="2"/>
        <v>No</v>
      </c>
      <c r="X575" s="20" t="str">
        <f t="shared" si="3"/>
        <v>No</v>
      </c>
      <c r="Y575" s="25">
        <f t="array" ref="Y575">IF(OR(ISBLANK(Z575),Z575="N/A"),"",INDEX('ICA 20-21 ELA'!D:D,MATCH(D575,'ICA 20-21 ELA'!A:A,0)))</f>
        <v>44097</v>
      </c>
      <c r="Z575" s="21">
        <v>2297</v>
      </c>
      <c r="AA575" s="21">
        <v>-274</v>
      </c>
      <c r="AB575" s="16" t="str">
        <f t="shared" si="4"/>
        <v>No</v>
      </c>
      <c r="AC575" s="22" t="str">
        <f t="shared" si="5"/>
        <v>No</v>
      </c>
      <c r="AD575" s="19" t="str">
        <f t="array" ref="AD575">IF(ISBLANK(AE575),"",INDEX(WPAData!F:F,MATCH(C575,WPAData!A:A,0)))</f>
        <v/>
      </c>
      <c r="AE575" s="19"/>
      <c r="AF575" s="19" t="str">
        <f t="shared" si="9"/>
        <v>No</v>
      </c>
      <c r="AG575" s="15" t="str">
        <f t="array" ref="AG575">IFERROR(INDEX(LastEngGrade!G:G,MATCH(D575,LastEngGrade!A:A,0)),"")</f>
        <v>F</v>
      </c>
      <c r="AH575" s="16" t="str">
        <f t="array" ref="AH575">IFERROR(INDEX(LastEngGrade!C:C,MATCH(D575,LastEngGrade!A:A,0)),"")</f>
        <v>Creative Writing</v>
      </c>
      <c r="AI575" s="22" t="str">
        <f t="array" ref="AI575">IFERROR(INDEX(LastEngGrade!F:F,MATCH(D575,LastEngGrade!A:A,0)),"")</f>
        <v>P1</v>
      </c>
      <c r="AJ575" s="23">
        <f t="array" ref="AJ575">IFERROR(INDEX(CurrentYearGPA!C:C,MATCH(D575,CurrentYearGPA!B:B,0)),"")</f>
        <v>0.25</v>
      </c>
      <c r="AK575" s="23" t="str">
        <f t="shared" si="7"/>
        <v>No</v>
      </c>
    </row>
    <row r="576" spans="1:37" x14ac:dyDescent="0.2">
      <c r="A576" s="1" t="s">
        <v>62</v>
      </c>
      <c r="B576" s="1" t="s">
        <v>63</v>
      </c>
      <c r="C576" s="1">
        <v>12945</v>
      </c>
      <c r="D576" s="1">
        <v>9702708761</v>
      </c>
      <c r="E576" s="1" t="s">
        <v>647</v>
      </c>
      <c r="F576" s="12">
        <v>39592</v>
      </c>
      <c r="G576" s="13">
        <v>7</v>
      </c>
      <c r="H576" s="1">
        <v>1</v>
      </c>
      <c r="I576" s="14" t="str">
        <f t="array" ref="I576">INDEX('Language Codes'!B:B,MATCH(H576,'Language Codes'!A:A,0))</f>
        <v>Spanish</v>
      </c>
      <c r="J576" s="14" t="s">
        <v>65</v>
      </c>
      <c r="K576" s="15">
        <f t="array" ref="K576">IFERROR(INDEX('18-19 ELPAC Data'!C:C,MATCH(D576,'18-19 ELPAC Data'!B:B,0)),"")</f>
        <v>3</v>
      </c>
      <c r="L576" s="16" t="str">
        <f t="shared" si="8"/>
        <v>Spring 2019</v>
      </c>
      <c r="M576" s="16">
        <f t="array" ref="M576">IFERROR(INDEX('18-19 ELPAC Data'!N:N,MATCH(D576,'18-19 ELPAC Data'!B:B,0)),"")</f>
        <v>3</v>
      </c>
      <c r="N576" s="16">
        <f t="array" ref="N576">IFERROR(INDEX('18-19 ELPAC Data'!Q:Q,MATCH(D576,'18-19 ELPAC Data'!B:B,0)),"")</f>
        <v>2</v>
      </c>
      <c r="O576" s="16">
        <f t="array" ref="O576">IFERROR(INDEX('18-19 ELPAC Data'!F:F,MATCH(D576,'18-19 ELPAC Data'!B:B,0)),"")</f>
        <v>2</v>
      </c>
      <c r="P576" s="16">
        <f t="array" ref="P576">IFERROR(INDEX('18-19 ELPAC Data'!H:H,MATCH(D576,'18-19 ELPAC Data'!B:B,0)),"")</f>
        <v>3</v>
      </c>
      <c r="Q576" s="16">
        <f t="array" ref="Q576">IFERROR(INDEX('18-19 ELPAC Data'!J:J,MATCH(D576,'18-19 ELPAC Data'!B:B,0)),"")</f>
        <v>2</v>
      </c>
      <c r="R576" s="16">
        <f t="array" ref="R576">IFERROR(INDEX('18-19 ELPAC Data'!L:L,MATCH(D576,'18-19 ELPAC Data'!B:B,0)),"")</f>
        <v>2</v>
      </c>
      <c r="S576" s="16" t="s">
        <v>65</v>
      </c>
      <c r="T576" s="17" t="str">
        <f t="shared" si="0"/>
        <v>Fall 20-21</v>
      </c>
      <c r="U576" s="24">
        <v>203</v>
      </c>
      <c r="V576" s="19" t="str">
        <f t="shared" si="1"/>
        <v>No</v>
      </c>
      <c r="W576" s="19" t="str">
        <f t="shared" si="2"/>
        <v>No</v>
      </c>
      <c r="X576" s="20" t="str">
        <f t="shared" si="3"/>
        <v>No</v>
      </c>
      <c r="Y576" s="21" t="str">
        <f t="array" ref="Y576">IF(OR(ISBLANK(Z576),Z576="N/A"),"",INDEX('ICA 20-21 ELA'!D:D,MATCH(D576,'ICA 20-21 ELA'!A:A,0)))</f>
        <v/>
      </c>
      <c r="Z576" s="21" t="s">
        <v>66</v>
      </c>
      <c r="AA576" s="21" t="s">
        <v>66</v>
      </c>
      <c r="AB576" s="16" t="str">
        <f t="shared" si="4"/>
        <v>No</v>
      </c>
      <c r="AC576" s="22" t="str">
        <f t="shared" si="5"/>
        <v>No</v>
      </c>
      <c r="AD576" s="19" t="str">
        <f t="array" ref="AD576">IF(ISBLANK(AE576),"",INDEX(WPAData!F:F,MATCH(C576,WPAData!A:A,0)))</f>
        <v/>
      </c>
      <c r="AE576" s="19"/>
      <c r="AF576" s="19" t="str">
        <f t="shared" si="9"/>
        <v>No</v>
      </c>
      <c r="AG576" s="15" t="str">
        <f t="array" ref="AG576">IFERROR(INDEX(LastEngGrade!G:G,MATCH(D576,LastEngGrade!A:A,0)),"")</f>
        <v>C-</v>
      </c>
      <c r="AH576" s="16" t="str">
        <f t="array" ref="AH576">IFERROR(INDEX(LastEngGrade!C:C,MATCH(D576,LastEngGrade!A:A,0)),"")</f>
        <v>Humanities 7</v>
      </c>
      <c r="AI576" s="22" t="str">
        <f t="array" ref="AI576">IFERROR(INDEX(LastEngGrade!F:F,MATCH(D576,LastEngGrade!A:A,0)),"")</f>
        <v>Q1</v>
      </c>
      <c r="AJ576" s="23">
        <f t="array" ref="AJ576">IFERROR(INDEX(CurrentYearGPA!C:C,MATCH(D576,CurrentYearGPA!B:B,0)),"")</f>
        <v>3</v>
      </c>
      <c r="AK576" s="23" t="str">
        <f t="shared" si="7"/>
        <v>No</v>
      </c>
    </row>
    <row r="577" spans="1:37" x14ac:dyDescent="0.2">
      <c r="A577" s="1" t="s">
        <v>75</v>
      </c>
      <c r="B577" s="1" t="s">
        <v>76</v>
      </c>
      <c r="C577" s="1">
        <v>14104</v>
      </c>
      <c r="D577" s="1">
        <v>8671418706</v>
      </c>
      <c r="E577" s="1" t="s">
        <v>648</v>
      </c>
      <c r="F577" s="27">
        <v>39767</v>
      </c>
      <c r="G577" s="13">
        <v>6</v>
      </c>
      <c r="H577" s="1">
        <v>0</v>
      </c>
      <c r="I577" s="14" t="str">
        <f t="array" ref="I577">INDEX('Language Codes'!B:B,MATCH(H577,'Language Codes'!A:A,0))</f>
        <v>English</v>
      </c>
      <c r="J577" s="14" t="s">
        <v>65</v>
      </c>
      <c r="K577" s="15" t="str">
        <f t="array" ref="K577">IFERROR(INDEX('18-19 ELPAC Data'!C:C,MATCH(D577,'18-19 ELPAC Data'!B:B,0)),"")</f>
        <v/>
      </c>
      <c r="L577" s="16" t="str">
        <f t="shared" si="8"/>
        <v/>
      </c>
      <c r="M577" s="16">
        <f t="array" ref="M577">IFERROR(INDEX('18-19 ELPAC Data'!N:N,MATCH(D577,'18-19 ELPAC Data'!B:B,0)),"")</f>
        <v>0</v>
      </c>
      <c r="N577" s="16">
        <f t="array" ref="N577">IFERROR(INDEX('18-19 ELPAC Data'!Q:Q,MATCH(D577,'18-19 ELPAC Data'!B:B,0)),"")</f>
        <v>0</v>
      </c>
      <c r="O577" s="16" t="str">
        <f t="array" ref="O577">IFERROR(INDEX('18-19 ELPAC Data'!F:F,MATCH(D577,'18-19 ELPAC Data'!B:B,0)),"")</f>
        <v/>
      </c>
      <c r="P577" s="16" t="str">
        <f t="array" ref="P577">IFERROR(INDEX('18-19 ELPAC Data'!H:H,MATCH(D577,'18-19 ELPAC Data'!B:B,0)),"")</f>
        <v/>
      </c>
      <c r="Q577" s="16" t="str">
        <f t="array" ref="Q577">IFERROR(INDEX('18-19 ELPAC Data'!J:J,MATCH(D577,'18-19 ELPAC Data'!B:B,0)),"")</f>
        <v/>
      </c>
      <c r="R577" s="16" t="str">
        <f t="array" ref="R577">IFERROR(INDEX('18-19 ELPAC Data'!L:L,MATCH(D577,'18-19 ELPAC Data'!B:B,0)),"")</f>
        <v/>
      </c>
      <c r="S577" s="16" t="s">
        <v>65</v>
      </c>
      <c r="T577" s="17" t="str">
        <f t="shared" si="0"/>
        <v>Fall 20-21</v>
      </c>
      <c r="U577" s="24">
        <v>229</v>
      </c>
      <c r="V577" s="19" t="str">
        <f t="shared" si="1"/>
        <v>Yes</v>
      </c>
      <c r="W577" s="19" t="str">
        <f t="shared" si="2"/>
        <v>No</v>
      </c>
      <c r="X577" s="20" t="str">
        <f t="shared" si="3"/>
        <v>No</v>
      </c>
      <c r="Y577" s="21" t="str">
        <f t="array" ref="Y577">IF(OR(ISBLANK(Z577),Z577="N/A"),"",INDEX('ICA 20-21 ELA'!D:D,MATCH(D577,'ICA 20-21 ELA'!A:A,0)))</f>
        <v/>
      </c>
      <c r="Z577" s="21" t="s">
        <v>66</v>
      </c>
      <c r="AA577" s="21" t="s">
        <v>66</v>
      </c>
      <c r="AB577" s="16" t="str">
        <f t="shared" si="4"/>
        <v>No</v>
      </c>
      <c r="AC577" s="22" t="str">
        <f t="shared" si="5"/>
        <v>No</v>
      </c>
      <c r="AD577" s="19" t="str">
        <f t="array" ref="AD577">IF(ISBLANK(AE577),"",INDEX(WPAData!F:F,MATCH(C577,WPAData!A:A,0)))</f>
        <v/>
      </c>
      <c r="AE577" s="19"/>
      <c r="AF577" s="19" t="str">
        <f t="shared" si="9"/>
        <v>No</v>
      </c>
      <c r="AG577" s="15" t="str">
        <f t="array" ref="AG577">IFERROR(INDEX(LastEngGrade!G:G,MATCH(D577,LastEngGrade!A:A,0)),"")</f>
        <v>A+</v>
      </c>
      <c r="AH577" s="16" t="str">
        <f t="array" ref="AH577">IFERROR(INDEX(LastEngGrade!C:C,MATCH(D577,LastEngGrade!A:A,0)),"")</f>
        <v>Humanities 6</v>
      </c>
      <c r="AI577" s="22" t="str">
        <f t="array" ref="AI577">IFERROR(INDEX(LastEngGrade!F:F,MATCH(D577,LastEngGrade!A:A,0)),"")</f>
        <v>Q1</v>
      </c>
      <c r="AJ577" s="23">
        <f t="array" ref="AJ577">IFERROR(INDEX(CurrentYearGPA!C:C,MATCH(D577,CurrentYearGPA!B:B,0)),"")</f>
        <v>4</v>
      </c>
      <c r="AK577" s="23" t="str">
        <f t="shared" si="7"/>
        <v>No</v>
      </c>
    </row>
    <row r="578" spans="1:37" x14ac:dyDescent="0.2">
      <c r="A578" s="1" t="s">
        <v>68</v>
      </c>
      <c r="B578" s="1" t="s">
        <v>69</v>
      </c>
      <c r="C578" s="1">
        <v>92254</v>
      </c>
      <c r="D578" s="1">
        <v>4923830340</v>
      </c>
      <c r="E578" s="1" t="s">
        <v>649</v>
      </c>
      <c r="F578" s="12">
        <v>38832</v>
      </c>
      <c r="G578" s="13">
        <v>9</v>
      </c>
      <c r="H578" s="1">
        <v>1</v>
      </c>
      <c r="I578" s="14" t="str">
        <f t="array" ref="I578">INDEX('Language Codes'!B:B,MATCH(H578,'Language Codes'!A:A,0))</f>
        <v>Spanish</v>
      </c>
      <c r="J578" s="14" t="s">
        <v>78</v>
      </c>
      <c r="K578" s="15">
        <f t="array" ref="K578">IFERROR(INDEX('18-19 ELPAC Data'!C:C,MATCH(D578,'18-19 ELPAC Data'!B:B,0)),"")</f>
        <v>2</v>
      </c>
      <c r="L578" s="16" t="str">
        <f t="shared" si="8"/>
        <v>Spring 2019</v>
      </c>
      <c r="M578" s="16">
        <f t="array" ref="M578">IFERROR(INDEX('18-19 ELPAC Data'!N:N,MATCH(D578,'18-19 ELPAC Data'!B:B,0)),"")</f>
        <v>3</v>
      </c>
      <c r="N578" s="16">
        <f t="array" ref="N578">IFERROR(INDEX('18-19 ELPAC Data'!Q:Q,MATCH(D578,'18-19 ELPAC Data'!B:B,0)),"")</f>
        <v>1</v>
      </c>
      <c r="O578" s="16">
        <f t="array" ref="O578">IFERROR(INDEX('18-19 ELPAC Data'!F:F,MATCH(D578,'18-19 ELPAC Data'!B:B,0)),"")</f>
        <v>2</v>
      </c>
      <c r="P578" s="16">
        <f t="array" ref="P578">IFERROR(INDEX('18-19 ELPAC Data'!H:H,MATCH(D578,'18-19 ELPAC Data'!B:B,0)),"")</f>
        <v>2</v>
      </c>
      <c r="Q578" s="16">
        <f t="array" ref="Q578">IFERROR(INDEX('18-19 ELPAC Data'!J:J,MATCH(D578,'18-19 ELPAC Data'!B:B,0)),"")</f>
        <v>1</v>
      </c>
      <c r="R578" s="16">
        <f t="array" ref="R578">IFERROR(INDEX('18-19 ELPAC Data'!L:L,MATCH(D578,'18-19 ELPAC Data'!B:B,0)),"")</f>
        <v>2</v>
      </c>
      <c r="S578" s="16" t="s">
        <v>65</v>
      </c>
      <c r="T578" s="17" t="str">
        <f t="shared" si="0"/>
        <v/>
      </c>
      <c r="U578" s="24" t="s">
        <v>66</v>
      </c>
      <c r="V578" s="19" t="str">
        <f t="shared" si="1"/>
        <v>No</v>
      </c>
      <c r="W578" s="19" t="str">
        <f t="shared" si="2"/>
        <v>No</v>
      </c>
      <c r="X578" s="20" t="str">
        <f t="shared" si="3"/>
        <v>No</v>
      </c>
      <c r="Y578" s="21" t="str">
        <f t="array" ref="Y578">IF(OR(ISBLANK(Z578),Z578="N/A"),"",INDEX('ICA 20-21 ELA'!D:D,MATCH(D578,'ICA 20-21 ELA'!A:A,0)))</f>
        <v/>
      </c>
      <c r="Z578" s="16"/>
      <c r="AA578" s="16"/>
      <c r="AB578" s="16" t="str">
        <f t="shared" si="4"/>
        <v>No</v>
      </c>
      <c r="AC578" s="22" t="str">
        <f t="shared" si="5"/>
        <v>No</v>
      </c>
      <c r="AD578" s="19" t="str">
        <f t="array" ref="AD578">IF(ISBLANK(AE578),"",INDEX(WPAData!F:F,MATCH(C578,WPAData!A:A,0)))</f>
        <v/>
      </c>
      <c r="AE578" s="19"/>
      <c r="AF578" s="19" t="str">
        <f t="shared" si="9"/>
        <v>No</v>
      </c>
      <c r="AG578" s="15" t="str">
        <f t="array" ref="AG578">IFERROR(INDEX(LastEngGrade!G:G,MATCH(D578,LastEngGrade!A:A,0)),"")</f>
        <v>F</v>
      </c>
      <c r="AH578" s="16" t="str">
        <f t="array" ref="AH578">IFERROR(INDEX(LastEngGrade!C:C,MATCH(D578,LastEngGrade!A:A,0)),"")</f>
        <v>English I</v>
      </c>
      <c r="AI578" s="22" t="str">
        <f t="array" ref="AI578">IFERROR(INDEX(LastEngGrade!F:F,MATCH(D578,LastEngGrade!A:A,0)),"")</f>
        <v>P1</v>
      </c>
      <c r="AJ578" s="23">
        <f t="array" ref="AJ578">IFERROR(INDEX(CurrentYearGPA!C:C,MATCH(D578,CurrentYearGPA!B:B,0)),"")</f>
        <v>0</v>
      </c>
      <c r="AK578" s="23" t="str">
        <f t="shared" si="7"/>
        <v>No</v>
      </c>
    </row>
    <row r="579" spans="1:37" x14ac:dyDescent="0.2">
      <c r="A579" s="1" t="s">
        <v>62</v>
      </c>
      <c r="B579" s="1" t="s">
        <v>63</v>
      </c>
      <c r="C579" s="1">
        <v>14372</v>
      </c>
      <c r="D579" s="1">
        <v>7550873188</v>
      </c>
      <c r="E579" s="1" t="s">
        <v>650</v>
      </c>
      <c r="F579" s="12">
        <v>39556</v>
      </c>
      <c r="G579" s="13">
        <v>7</v>
      </c>
      <c r="H579" s="1">
        <v>1</v>
      </c>
      <c r="I579" s="14" t="str">
        <f t="array" ref="I579">INDEX('Language Codes'!B:B,MATCH(H579,'Language Codes'!A:A,0))</f>
        <v>Spanish</v>
      </c>
      <c r="J579" s="14" t="s">
        <v>78</v>
      </c>
      <c r="K579" s="15" t="str">
        <f t="array" ref="K579">IFERROR(INDEX('18-19 ELPAC Data'!C:C,MATCH(D579,'18-19 ELPAC Data'!B:B,0)),"")</f>
        <v/>
      </c>
      <c r="L579" s="16" t="str">
        <f t="shared" si="8"/>
        <v/>
      </c>
      <c r="M579" s="16">
        <f t="array" ref="M579">IFERROR(INDEX('18-19 ELPAC Data'!N:N,MATCH(D579,'18-19 ELPAC Data'!B:B,0)),"")</f>
        <v>0</v>
      </c>
      <c r="N579" s="16">
        <f t="array" ref="N579">IFERROR(INDEX('18-19 ELPAC Data'!Q:Q,MATCH(D579,'18-19 ELPAC Data'!B:B,0)),"")</f>
        <v>0</v>
      </c>
      <c r="O579" s="16" t="str">
        <f t="array" ref="O579">IFERROR(INDEX('18-19 ELPAC Data'!F:F,MATCH(D579,'18-19 ELPAC Data'!B:B,0)),"")</f>
        <v/>
      </c>
      <c r="P579" s="16" t="str">
        <f t="array" ref="P579">IFERROR(INDEX('18-19 ELPAC Data'!H:H,MATCH(D579,'18-19 ELPAC Data'!B:B,0)),"")</f>
        <v/>
      </c>
      <c r="Q579" s="16" t="str">
        <f t="array" ref="Q579">IFERROR(INDEX('18-19 ELPAC Data'!J:J,MATCH(D579,'18-19 ELPAC Data'!B:B,0)),"")</f>
        <v/>
      </c>
      <c r="R579" s="16" t="str">
        <f t="array" ref="R579">IFERROR(INDEX('18-19 ELPAC Data'!L:L,MATCH(D579,'18-19 ELPAC Data'!B:B,0)),"")</f>
        <v/>
      </c>
      <c r="S579" s="16" t="s">
        <v>65</v>
      </c>
      <c r="T579" s="17" t="str">
        <f t="shared" si="0"/>
        <v>Fall 20-21</v>
      </c>
      <c r="U579" s="24">
        <v>191</v>
      </c>
      <c r="V579" s="19" t="str">
        <f t="shared" si="1"/>
        <v>No</v>
      </c>
      <c r="W579" s="19" t="str">
        <f t="shared" si="2"/>
        <v>No</v>
      </c>
      <c r="X579" s="20" t="str">
        <f t="shared" si="3"/>
        <v>No</v>
      </c>
      <c r="Y579" s="21" t="str">
        <f t="array" ref="Y579">IF(OR(ISBLANK(Z579),Z579="N/A"),"",INDEX('ICA 20-21 ELA'!D:D,MATCH(D579,'ICA 20-21 ELA'!A:A,0)))</f>
        <v/>
      </c>
      <c r="Z579" s="21" t="s">
        <v>66</v>
      </c>
      <c r="AA579" s="21" t="s">
        <v>66</v>
      </c>
      <c r="AB579" s="16" t="str">
        <f t="shared" si="4"/>
        <v>No</v>
      </c>
      <c r="AC579" s="22" t="str">
        <f t="shared" si="5"/>
        <v>No</v>
      </c>
      <c r="AD579" s="19" t="str">
        <f t="array" ref="AD579">IF(ISBLANK(AE579),"",INDEX(WPAData!F:F,MATCH(C579,WPAData!A:A,0)))</f>
        <v/>
      </c>
      <c r="AE579" s="19"/>
      <c r="AF579" s="19" t="str">
        <f t="shared" si="9"/>
        <v>No</v>
      </c>
      <c r="AG579" s="15" t="str">
        <f t="array" ref="AG579">IFERROR(INDEX(LastEngGrade!G:G,MATCH(D579,LastEngGrade!A:A,0)),"")</f>
        <v>C+</v>
      </c>
      <c r="AH579" s="16" t="str">
        <f t="array" ref="AH579">IFERROR(INDEX(LastEngGrade!C:C,MATCH(D579,LastEngGrade!A:A,0)),"")</f>
        <v>Humanities 7</v>
      </c>
      <c r="AI579" s="22" t="str">
        <f t="array" ref="AI579">IFERROR(INDEX(LastEngGrade!F:F,MATCH(D579,LastEngGrade!A:A,0)),"")</f>
        <v>Q1</v>
      </c>
      <c r="AJ579" s="23">
        <f t="array" ref="AJ579">IFERROR(INDEX(CurrentYearGPA!C:C,MATCH(D579,CurrentYearGPA!B:B,0)),"")</f>
        <v>2.33</v>
      </c>
      <c r="AK579" s="23" t="str">
        <f t="shared" si="7"/>
        <v>No</v>
      </c>
    </row>
    <row r="580" spans="1:37" x14ac:dyDescent="0.2">
      <c r="A580" s="1" t="s">
        <v>75</v>
      </c>
      <c r="B580" s="1" t="s">
        <v>76</v>
      </c>
      <c r="C580" s="1">
        <v>14431</v>
      </c>
      <c r="D580" s="1">
        <v>2154489074</v>
      </c>
      <c r="E580" s="1" t="s">
        <v>651</v>
      </c>
      <c r="F580" s="12">
        <v>39791</v>
      </c>
      <c r="G580" s="13">
        <v>6</v>
      </c>
      <c r="H580" s="1">
        <v>1</v>
      </c>
      <c r="I580" s="14" t="str">
        <f t="array" ref="I580">INDEX('Language Codes'!B:B,MATCH(H580,'Language Codes'!A:A,0))</f>
        <v>Spanish</v>
      </c>
      <c r="J580" s="14" t="s">
        <v>65</v>
      </c>
      <c r="K580" s="15" t="str">
        <f t="array" ref="K580">IFERROR(INDEX('18-19 ELPAC Data'!C:C,MATCH(D580,'18-19 ELPAC Data'!B:B,0)),"")</f>
        <v/>
      </c>
      <c r="L580" s="16" t="str">
        <f t="shared" si="8"/>
        <v/>
      </c>
      <c r="M580" s="16">
        <f t="array" ref="M580">IFERROR(INDEX('18-19 ELPAC Data'!N:N,MATCH(D580,'18-19 ELPAC Data'!B:B,0)),"")</f>
        <v>0</v>
      </c>
      <c r="N580" s="16">
        <f t="array" ref="N580">IFERROR(INDEX('18-19 ELPAC Data'!Q:Q,MATCH(D580,'18-19 ELPAC Data'!B:B,0)),"")</f>
        <v>0</v>
      </c>
      <c r="O580" s="16" t="str">
        <f t="array" ref="O580">IFERROR(INDEX('18-19 ELPAC Data'!F:F,MATCH(D580,'18-19 ELPAC Data'!B:B,0)),"")</f>
        <v/>
      </c>
      <c r="P580" s="16" t="str">
        <f t="array" ref="P580">IFERROR(INDEX('18-19 ELPAC Data'!H:H,MATCH(D580,'18-19 ELPAC Data'!B:B,0)),"")</f>
        <v/>
      </c>
      <c r="Q580" s="16" t="str">
        <f t="array" ref="Q580">IFERROR(INDEX('18-19 ELPAC Data'!J:J,MATCH(D580,'18-19 ELPAC Data'!B:B,0)),"")</f>
        <v/>
      </c>
      <c r="R580" s="16" t="str">
        <f t="array" ref="R580">IFERROR(INDEX('18-19 ELPAC Data'!L:L,MATCH(D580,'18-19 ELPAC Data'!B:B,0)),"")</f>
        <v/>
      </c>
      <c r="S580" s="16" t="s">
        <v>65</v>
      </c>
      <c r="T580" s="17" t="str">
        <f t="shared" si="0"/>
        <v>Fall 20-21</v>
      </c>
      <c r="U580" s="24">
        <v>225</v>
      </c>
      <c r="V580" s="19" t="str">
        <f t="shared" si="1"/>
        <v>Yes</v>
      </c>
      <c r="W580" s="19" t="str">
        <f t="shared" si="2"/>
        <v>No</v>
      </c>
      <c r="X580" s="20" t="str">
        <f t="shared" si="3"/>
        <v>No</v>
      </c>
      <c r="Y580" s="21" t="str">
        <f t="array" ref="Y580">IF(OR(ISBLANK(Z580),Z580="N/A"),"",INDEX('ICA 20-21 ELA'!D:D,MATCH(D580,'ICA 20-21 ELA'!A:A,0)))</f>
        <v/>
      </c>
      <c r="Z580" s="21" t="s">
        <v>66</v>
      </c>
      <c r="AA580" s="21" t="s">
        <v>66</v>
      </c>
      <c r="AB580" s="16" t="str">
        <f t="shared" si="4"/>
        <v>No</v>
      </c>
      <c r="AC580" s="22" t="str">
        <f t="shared" si="5"/>
        <v>No</v>
      </c>
      <c r="AD580" s="19" t="str">
        <f t="array" ref="AD580">IF(ISBLANK(AE580),"",INDEX(WPAData!F:F,MATCH(C580,WPAData!A:A,0)))</f>
        <v/>
      </c>
      <c r="AE580" s="19"/>
      <c r="AF580" s="19" t="str">
        <f t="shared" si="9"/>
        <v>No</v>
      </c>
      <c r="AG580" s="15" t="str">
        <f t="array" ref="AG580">IFERROR(INDEX(LastEngGrade!G:G,MATCH(D580,LastEngGrade!A:A,0)),"")</f>
        <v>B-</v>
      </c>
      <c r="AH580" s="16" t="str">
        <f t="array" ref="AH580">IFERROR(INDEX(LastEngGrade!C:C,MATCH(D580,LastEngGrade!A:A,0)),"")</f>
        <v>Humanities 6</v>
      </c>
      <c r="AI580" s="22" t="str">
        <f t="array" ref="AI580">IFERROR(INDEX(LastEngGrade!F:F,MATCH(D580,LastEngGrade!A:A,0)),"")</f>
        <v>Q1</v>
      </c>
      <c r="AJ580" s="23">
        <f t="array" ref="AJ580">IFERROR(INDEX(CurrentYearGPA!C:C,MATCH(D580,CurrentYearGPA!B:B,0)),"")</f>
        <v>2</v>
      </c>
      <c r="AK580" s="23" t="str">
        <f t="shared" si="7"/>
        <v>No</v>
      </c>
    </row>
    <row r="581" spans="1:37" x14ac:dyDescent="0.2">
      <c r="A581" s="1" t="s">
        <v>75</v>
      </c>
      <c r="B581" s="1" t="s">
        <v>76</v>
      </c>
      <c r="C581" s="1">
        <v>13430</v>
      </c>
      <c r="D581" s="1">
        <v>6181249634</v>
      </c>
      <c r="E581" s="1" t="s">
        <v>652</v>
      </c>
      <c r="F581" s="27">
        <v>39433</v>
      </c>
      <c r="G581" s="13">
        <v>7</v>
      </c>
      <c r="H581" s="1">
        <v>1</v>
      </c>
      <c r="I581" s="14" t="str">
        <f t="array" ref="I581">INDEX('Language Codes'!B:B,MATCH(H581,'Language Codes'!A:A,0))</f>
        <v>Spanish</v>
      </c>
      <c r="J581" s="14" t="s">
        <v>65</v>
      </c>
      <c r="K581" s="15">
        <f t="array" ref="K581">IFERROR(INDEX('18-19 ELPAC Data'!C:C,MATCH(D581,'18-19 ELPAC Data'!B:B,0)),"")</f>
        <v>2</v>
      </c>
      <c r="L581" s="16" t="str">
        <f t="shared" si="8"/>
        <v>Spring 2019</v>
      </c>
      <c r="M581" s="16">
        <f t="array" ref="M581">IFERROR(INDEX('18-19 ELPAC Data'!N:N,MATCH(D581,'18-19 ELPAC Data'!B:B,0)),"")</f>
        <v>3</v>
      </c>
      <c r="N581" s="16">
        <f t="array" ref="N581">IFERROR(INDEX('18-19 ELPAC Data'!Q:Q,MATCH(D581,'18-19 ELPAC Data'!B:B,0)),"")</f>
        <v>2</v>
      </c>
      <c r="O581" s="16">
        <f t="array" ref="O581">IFERROR(INDEX('18-19 ELPAC Data'!F:F,MATCH(D581,'18-19 ELPAC Data'!B:B,0)),"")</f>
        <v>2</v>
      </c>
      <c r="P581" s="16">
        <f t="array" ref="P581">IFERROR(INDEX('18-19 ELPAC Data'!H:H,MATCH(D581,'18-19 ELPAC Data'!B:B,0)),"")</f>
        <v>3</v>
      </c>
      <c r="Q581" s="16">
        <f t="array" ref="Q581">IFERROR(INDEX('18-19 ELPAC Data'!J:J,MATCH(D581,'18-19 ELPAC Data'!B:B,0)),"")</f>
        <v>2</v>
      </c>
      <c r="R581" s="16">
        <f t="array" ref="R581">IFERROR(INDEX('18-19 ELPAC Data'!L:L,MATCH(D581,'18-19 ELPAC Data'!B:B,0)),"")</f>
        <v>2</v>
      </c>
      <c r="S581" s="16" t="s">
        <v>65</v>
      </c>
      <c r="T581" s="17" t="str">
        <f t="shared" si="0"/>
        <v>Fall 20-21</v>
      </c>
      <c r="U581" s="24">
        <v>220</v>
      </c>
      <c r="V581" s="19" t="str">
        <f t="shared" si="1"/>
        <v>Yes</v>
      </c>
      <c r="W581" s="19" t="str">
        <f t="shared" si="2"/>
        <v>No</v>
      </c>
      <c r="X581" s="20" t="str">
        <f t="shared" si="3"/>
        <v>No</v>
      </c>
      <c r="Y581" s="21" t="str">
        <f t="array" ref="Y581">IF(OR(ISBLANK(Z581),Z581="N/A"),"",INDEX('ICA 20-21 ELA'!D:D,MATCH(D581,'ICA 20-21 ELA'!A:A,0)))</f>
        <v/>
      </c>
      <c r="Z581" s="21" t="s">
        <v>66</v>
      </c>
      <c r="AA581" s="21" t="s">
        <v>66</v>
      </c>
      <c r="AB581" s="16" t="str">
        <f t="shared" si="4"/>
        <v>No</v>
      </c>
      <c r="AC581" s="22" t="str">
        <f t="shared" si="5"/>
        <v>No</v>
      </c>
      <c r="AD581" s="19" t="str">
        <f t="array" ref="AD581">IF(ISBLANK(AE581),"",INDEX(WPAData!F:F,MATCH(C581,WPAData!A:A,0)))</f>
        <v/>
      </c>
      <c r="AE581" s="19"/>
      <c r="AF581" s="19" t="str">
        <f t="shared" si="9"/>
        <v>No</v>
      </c>
      <c r="AG581" s="15" t="str">
        <f t="array" ref="AG581">IFERROR(INDEX(LastEngGrade!G:G,MATCH(D581,LastEngGrade!A:A,0)),"")</f>
        <v>B-</v>
      </c>
      <c r="AH581" s="16" t="str">
        <f t="array" ref="AH581">IFERROR(INDEX(LastEngGrade!C:C,MATCH(D581,LastEngGrade!A:A,0)),"")</f>
        <v>Humanities 7</v>
      </c>
      <c r="AI581" s="22" t="str">
        <f t="array" ref="AI581">IFERROR(INDEX(LastEngGrade!F:F,MATCH(D581,LastEngGrade!A:A,0)),"")</f>
        <v>Q1</v>
      </c>
      <c r="AJ581" s="23">
        <f t="array" ref="AJ581">IFERROR(INDEX(CurrentYearGPA!C:C,MATCH(D581,CurrentYearGPA!B:B,0)),"")</f>
        <v>3</v>
      </c>
      <c r="AK581" s="23" t="str">
        <f t="shared" si="7"/>
        <v>No</v>
      </c>
    </row>
    <row r="582" spans="1:37" x14ac:dyDescent="0.2">
      <c r="A582" s="1" t="s">
        <v>75</v>
      </c>
      <c r="B582" s="1" t="s">
        <v>76</v>
      </c>
      <c r="C582" s="1">
        <v>13866</v>
      </c>
      <c r="D582" s="1">
        <v>9524574213</v>
      </c>
      <c r="E582" s="1" t="s">
        <v>653</v>
      </c>
      <c r="F582" s="12">
        <v>39614</v>
      </c>
      <c r="G582" s="13">
        <v>7</v>
      </c>
      <c r="H582" s="1">
        <v>1</v>
      </c>
      <c r="I582" s="14" t="str">
        <f t="array" ref="I582">INDEX('Language Codes'!B:B,MATCH(H582,'Language Codes'!A:A,0))</f>
        <v>Spanish</v>
      </c>
      <c r="J582" s="14" t="s">
        <v>78</v>
      </c>
      <c r="K582" s="15">
        <f t="array" ref="K582">IFERROR(INDEX('18-19 ELPAC Data'!C:C,MATCH(D582,'18-19 ELPAC Data'!B:B,0)),"")</f>
        <v>1</v>
      </c>
      <c r="L582" s="16" t="str">
        <f t="shared" si="8"/>
        <v>Spring 2019</v>
      </c>
      <c r="M582" s="16">
        <f t="array" ref="M582">IFERROR(INDEX('18-19 ELPAC Data'!N:N,MATCH(D582,'18-19 ELPAC Data'!B:B,0)),"")</f>
        <v>2</v>
      </c>
      <c r="N582" s="16">
        <f t="array" ref="N582">IFERROR(INDEX('18-19 ELPAC Data'!Q:Q,MATCH(D582,'18-19 ELPAC Data'!B:B,0)),"")</f>
        <v>1</v>
      </c>
      <c r="O582" s="16">
        <f t="array" ref="O582">IFERROR(INDEX('18-19 ELPAC Data'!F:F,MATCH(D582,'18-19 ELPAC Data'!B:B,0)),"")</f>
        <v>1</v>
      </c>
      <c r="P582" s="16">
        <f t="array" ref="P582">IFERROR(INDEX('18-19 ELPAC Data'!H:H,MATCH(D582,'18-19 ELPAC Data'!B:B,0)),"")</f>
        <v>2</v>
      </c>
      <c r="Q582" s="16">
        <f t="array" ref="Q582">IFERROR(INDEX('18-19 ELPAC Data'!J:J,MATCH(D582,'18-19 ELPAC Data'!B:B,0)),"")</f>
        <v>1</v>
      </c>
      <c r="R582" s="16">
        <f t="array" ref="R582">IFERROR(INDEX('18-19 ELPAC Data'!L:L,MATCH(D582,'18-19 ELPAC Data'!B:B,0)),"")</f>
        <v>1</v>
      </c>
      <c r="S582" s="16" t="s">
        <v>65</v>
      </c>
      <c r="T582" s="17" t="str">
        <f t="shared" si="0"/>
        <v>Fall 20-21</v>
      </c>
      <c r="U582" s="24">
        <v>190</v>
      </c>
      <c r="V582" s="19" t="str">
        <f t="shared" si="1"/>
        <v>No</v>
      </c>
      <c r="W582" s="19" t="str">
        <f t="shared" si="2"/>
        <v>No</v>
      </c>
      <c r="X582" s="20" t="str">
        <f t="shared" si="3"/>
        <v>No</v>
      </c>
      <c r="Y582" s="21" t="str">
        <f t="array" ref="Y582">IF(OR(ISBLANK(Z582),Z582="N/A"),"",INDEX('ICA 20-21 ELA'!D:D,MATCH(D582,'ICA 20-21 ELA'!A:A,0)))</f>
        <v/>
      </c>
      <c r="Z582" s="21" t="s">
        <v>66</v>
      </c>
      <c r="AA582" s="21" t="s">
        <v>66</v>
      </c>
      <c r="AB582" s="16" t="str">
        <f t="shared" si="4"/>
        <v>No</v>
      </c>
      <c r="AC582" s="22" t="str">
        <f t="shared" si="5"/>
        <v>No</v>
      </c>
      <c r="AD582" s="19" t="str">
        <f t="array" ref="AD582">IF(ISBLANK(AE582),"",INDEX(WPAData!F:F,MATCH(C582,WPAData!A:A,0)))</f>
        <v/>
      </c>
      <c r="AE582" s="19"/>
      <c r="AF582" s="19" t="str">
        <f t="shared" si="9"/>
        <v>No</v>
      </c>
      <c r="AG582" s="15" t="str">
        <f t="array" ref="AG582">IFERROR(INDEX(LastEngGrade!G:G,MATCH(D582,LastEngGrade!A:A,0)),"")</f>
        <v>F</v>
      </c>
      <c r="AH582" s="16" t="str">
        <f t="array" ref="AH582">IFERROR(INDEX(LastEngGrade!C:C,MATCH(D582,LastEngGrade!A:A,0)),"")</f>
        <v>Humanities 7</v>
      </c>
      <c r="AI582" s="22" t="str">
        <f t="array" ref="AI582">IFERROR(INDEX(LastEngGrade!F:F,MATCH(D582,LastEngGrade!A:A,0)),"")</f>
        <v>Q1</v>
      </c>
      <c r="AJ582" s="23">
        <f t="array" ref="AJ582">IFERROR(INDEX(CurrentYearGPA!C:C,MATCH(D582,CurrentYearGPA!B:B,0)),"")</f>
        <v>1.33</v>
      </c>
      <c r="AK582" s="23" t="str">
        <f t="shared" si="7"/>
        <v>No</v>
      </c>
    </row>
    <row r="583" spans="1:37" x14ac:dyDescent="0.2">
      <c r="A583" s="1" t="s">
        <v>68</v>
      </c>
      <c r="B583" s="1" t="s">
        <v>69</v>
      </c>
      <c r="C583" s="1">
        <v>14971</v>
      </c>
      <c r="D583" s="1">
        <v>7192380576</v>
      </c>
      <c r="E583" s="1" t="s">
        <v>654</v>
      </c>
      <c r="F583" s="12">
        <v>37987</v>
      </c>
      <c r="G583" s="13">
        <v>11</v>
      </c>
      <c r="H583" s="1">
        <v>1</v>
      </c>
      <c r="I583" s="14" t="str">
        <f t="array" ref="I583">INDEX('Language Codes'!B:B,MATCH(H583,'Language Codes'!A:A,0))</f>
        <v>Spanish</v>
      </c>
      <c r="J583" s="14" t="s">
        <v>78</v>
      </c>
      <c r="K583" s="15">
        <f t="array" ref="K583">IFERROR(INDEX('18-19 ELPAC Data'!C:C,MATCH(D583,'18-19 ELPAC Data'!B:B,0)),"")</f>
        <v>2</v>
      </c>
      <c r="L583" s="16" t="str">
        <f t="shared" si="8"/>
        <v>Spring 2019</v>
      </c>
      <c r="M583" s="16">
        <f t="array" ref="M583">IFERROR(INDEX('18-19 ELPAC Data'!N:N,MATCH(D583,'18-19 ELPAC Data'!B:B,0)),"")</f>
        <v>2</v>
      </c>
      <c r="N583" s="16">
        <f t="array" ref="N583">IFERROR(INDEX('18-19 ELPAC Data'!Q:Q,MATCH(D583,'18-19 ELPAC Data'!B:B,0)),"")</f>
        <v>2</v>
      </c>
      <c r="O583" s="16">
        <f t="array" ref="O583">IFERROR(INDEX('18-19 ELPAC Data'!F:F,MATCH(D583,'18-19 ELPAC Data'!B:B,0)),"")</f>
        <v>2</v>
      </c>
      <c r="P583" s="16">
        <f t="array" ref="P583">IFERROR(INDEX('18-19 ELPAC Data'!H:H,MATCH(D583,'18-19 ELPAC Data'!B:B,0)),"")</f>
        <v>2</v>
      </c>
      <c r="Q583" s="16">
        <f t="array" ref="Q583">IFERROR(INDEX('18-19 ELPAC Data'!J:J,MATCH(D583,'18-19 ELPAC Data'!B:B,0)),"")</f>
        <v>2</v>
      </c>
      <c r="R583" s="16">
        <f t="array" ref="R583">IFERROR(INDEX('18-19 ELPAC Data'!L:L,MATCH(D583,'18-19 ELPAC Data'!B:B,0)),"")</f>
        <v>2</v>
      </c>
      <c r="S583" s="16" t="s">
        <v>65</v>
      </c>
      <c r="T583" s="17" t="str">
        <f t="shared" si="0"/>
        <v/>
      </c>
      <c r="U583" s="24" t="s">
        <v>66</v>
      </c>
      <c r="V583" s="19" t="str">
        <f t="shared" si="1"/>
        <v>No</v>
      </c>
      <c r="W583" s="19" t="str">
        <f t="shared" si="2"/>
        <v>No</v>
      </c>
      <c r="X583" s="20" t="str">
        <f t="shared" si="3"/>
        <v>No</v>
      </c>
      <c r="Y583" s="21" t="str">
        <f t="array" ref="Y583">IF(OR(ISBLANK(Z583),Z583="N/A"),"",INDEX('ICA 20-21 ELA'!D:D,MATCH(D583,'ICA 20-21 ELA'!A:A,0)))</f>
        <v/>
      </c>
      <c r="Z583" s="16"/>
      <c r="AA583" s="16"/>
      <c r="AB583" s="16" t="str">
        <f t="shared" si="4"/>
        <v>No</v>
      </c>
      <c r="AC583" s="22" t="str">
        <f t="shared" si="5"/>
        <v>No</v>
      </c>
      <c r="AD583" s="19" t="str">
        <f t="array" ref="AD583">IF(ISBLANK(AE583),"",INDEX(WPAData!F:F,MATCH(C583,WPAData!A:A,0)))</f>
        <v/>
      </c>
      <c r="AE583" s="19"/>
      <c r="AF583" s="19" t="str">
        <f t="shared" si="9"/>
        <v>No</v>
      </c>
      <c r="AG583" s="15" t="str">
        <f t="array" ref="AG583">IFERROR(INDEX(LastEngGrade!G:G,MATCH(D583,LastEngGrade!A:A,0)),"")</f>
        <v>C</v>
      </c>
      <c r="AH583" s="16" t="str">
        <f t="array" ref="AH583">IFERROR(INDEX(LastEngGrade!C:C,MATCH(D583,LastEngGrade!A:A,0)),"")</f>
        <v>English III</v>
      </c>
      <c r="AI583" s="22" t="str">
        <f t="array" ref="AI583">IFERROR(INDEX(LastEngGrade!F:F,MATCH(D583,LastEngGrade!A:A,0)),"")</f>
        <v>P1</v>
      </c>
      <c r="AJ583" s="23">
        <f t="array" ref="AJ583">IFERROR(INDEX(CurrentYearGPA!C:C,MATCH(D583,CurrentYearGPA!B:B,0)),"")</f>
        <v>1</v>
      </c>
      <c r="AK583" s="23" t="str">
        <f t="shared" si="7"/>
        <v>No</v>
      </c>
    </row>
    <row r="584" spans="1:37" x14ac:dyDescent="0.2">
      <c r="A584" s="1" t="s">
        <v>75</v>
      </c>
      <c r="B584" s="1" t="s">
        <v>76</v>
      </c>
      <c r="C584" s="1">
        <v>14108</v>
      </c>
      <c r="D584" s="1">
        <v>9219745157</v>
      </c>
      <c r="E584" s="1" t="s">
        <v>655</v>
      </c>
      <c r="F584" s="12">
        <v>40055</v>
      </c>
      <c r="G584" s="13">
        <v>6</v>
      </c>
      <c r="H584" s="1">
        <v>1</v>
      </c>
      <c r="I584" s="14" t="str">
        <f t="array" ref="I584">INDEX('Language Codes'!B:B,MATCH(H584,'Language Codes'!A:A,0))</f>
        <v>Spanish</v>
      </c>
      <c r="J584" s="14" t="s">
        <v>65</v>
      </c>
      <c r="K584" s="15" t="str">
        <f t="array" ref="K584">IFERROR(INDEX('18-19 ELPAC Data'!C:C,MATCH(D584,'18-19 ELPAC Data'!B:B,0)),"")</f>
        <v/>
      </c>
      <c r="L584" s="16" t="str">
        <f t="shared" si="8"/>
        <v/>
      </c>
      <c r="M584" s="16">
        <f t="array" ref="M584">IFERROR(INDEX('18-19 ELPAC Data'!N:N,MATCH(D584,'18-19 ELPAC Data'!B:B,0)),"")</f>
        <v>0</v>
      </c>
      <c r="N584" s="16">
        <f t="array" ref="N584">IFERROR(INDEX('18-19 ELPAC Data'!Q:Q,MATCH(D584,'18-19 ELPAC Data'!B:B,0)),"")</f>
        <v>0</v>
      </c>
      <c r="O584" s="16" t="str">
        <f t="array" ref="O584">IFERROR(INDEX('18-19 ELPAC Data'!F:F,MATCH(D584,'18-19 ELPAC Data'!B:B,0)),"")</f>
        <v/>
      </c>
      <c r="P584" s="16" t="str">
        <f t="array" ref="P584">IFERROR(INDEX('18-19 ELPAC Data'!H:H,MATCH(D584,'18-19 ELPAC Data'!B:B,0)),"")</f>
        <v/>
      </c>
      <c r="Q584" s="16" t="str">
        <f t="array" ref="Q584">IFERROR(INDEX('18-19 ELPAC Data'!J:J,MATCH(D584,'18-19 ELPAC Data'!B:B,0)),"")</f>
        <v/>
      </c>
      <c r="R584" s="16" t="str">
        <f t="array" ref="R584">IFERROR(INDEX('18-19 ELPAC Data'!L:L,MATCH(D584,'18-19 ELPAC Data'!B:B,0)),"")</f>
        <v/>
      </c>
      <c r="S584" s="16" t="s">
        <v>65</v>
      </c>
      <c r="T584" s="17" t="str">
        <f t="shared" si="0"/>
        <v>Fall 20-21</v>
      </c>
      <c r="U584" s="24">
        <v>213</v>
      </c>
      <c r="V584" s="19" t="str">
        <f t="shared" si="1"/>
        <v>Yes</v>
      </c>
      <c r="W584" s="19" t="str">
        <f t="shared" si="2"/>
        <v>No</v>
      </c>
      <c r="X584" s="20" t="str">
        <f t="shared" si="3"/>
        <v>No</v>
      </c>
      <c r="Y584" s="21" t="str">
        <f t="array" ref="Y584">IF(OR(ISBLANK(Z584),Z584="N/A"),"",INDEX('ICA 20-21 ELA'!D:D,MATCH(D584,'ICA 20-21 ELA'!A:A,0)))</f>
        <v/>
      </c>
      <c r="Z584" s="21" t="s">
        <v>66</v>
      </c>
      <c r="AA584" s="21" t="s">
        <v>66</v>
      </c>
      <c r="AB584" s="16" t="str">
        <f t="shared" si="4"/>
        <v>No</v>
      </c>
      <c r="AC584" s="22" t="str">
        <f t="shared" si="5"/>
        <v>No</v>
      </c>
      <c r="AD584" s="19" t="str">
        <f t="array" ref="AD584">IF(ISBLANK(AE584),"",INDEX(WPAData!F:F,MATCH(C584,WPAData!A:A,0)))</f>
        <v/>
      </c>
      <c r="AE584" s="19"/>
      <c r="AF584" s="19" t="str">
        <f t="shared" si="9"/>
        <v>No</v>
      </c>
      <c r="AG584" s="15" t="str">
        <f t="array" ref="AG584">IFERROR(INDEX(LastEngGrade!G:G,MATCH(D584,LastEngGrade!A:A,0)),"")</f>
        <v>A+</v>
      </c>
      <c r="AH584" s="16" t="str">
        <f t="array" ref="AH584">IFERROR(INDEX(LastEngGrade!C:C,MATCH(D584,LastEngGrade!A:A,0)),"")</f>
        <v>Humanities 6</v>
      </c>
      <c r="AI584" s="22" t="str">
        <f t="array" ref="AI584">IFERROR(INDEX(LastEngGrade!F:F,MATCH(D584,LastEngGrade!A:A,0)),"")</f>
        <v>Q1</v>
      </c>
      <c r="AJ584" s="23">
        <f t="array" ref="AJ584">IFERROR(INDEX(CurrentYearGPA!C:C,MATCH(D584,CurrentYearGPA!B:B,0)),"")</f>
        <v>2.75</v>
      </c>
      <c r="AK584" s="23" t="str">
        <f t="shared" si="7"/>
        <v>No</v>
      </c>
    </row>
    <row r="585" spans="1:37" x14ac:dyDescent="0.2">
      <c r="A585" s="1" t="s">
        <v>68</v>
      </c>
      <c r="B585" s="1" t="s">
        <v>69</v>
      </c>
      <c r="C585" s="1">
        <v>92255</v>
      </c>
      <c r="D585" s="1">
        <v>4686088500</v>
      </c>
      <c r="E585" s="1" t="s">
        <v>656</v>
      </c>
      <c r="F585" s="12">
        <v>38994</v>
      </c>
      <c r="G585" s="13">
        <v>9</v>
      </c>
      <c r="H585" s="1">
        <v>1</v>
      </c>
      <c r="I585" s="14" t="str">
        <f t="array" ref="I585">INDEX('Language Codes'!B:B,MATCH(H585,'Language Codes'!A:A,0))</f>
        <v>Spanish</v>
      </c>
      <c r="J585" s="14" t="s">
        <v>65</v>
      </c>
      <c r="K585" s="15">
        <f t="array" ref="K585">IFERROR(INDEX('18-19 ELPAC Data'!C:C,MATCH(D585,'18-19 ELPAC Data'!B:B,0)),"")</f>
        <v>3</v>
      </c>
      <c r="L585" s="16" t="str">
        <f t="shared" si="8"/>
        <v>Spring 2019</v>
      </c>
      <c r="M585" s="16">
        <f t="array" ref="M585">IFERROR(INDEX('18-19 ELPAC Data'!N:N,MATCH(D585,'18-19 ELPAC Data'!B:B,0)),"")</f>
        <v>3</v>
      </c>
      <c r="N585" s="16">
        <f t="array" ref="N585">IFERROR(INDEX('18-19 ELPAC Data'!Q:Q,MATCH(D585,'18-19 ELPAC Data'!B:B,0)),"")</f>
        <v>2</v>
      </c>
      <c r="O585" s="16">
        <f t="array" ref="O585">IFERROR(INDEX('18-19 ELPAC Data'!F:F,MATCH(D585,'18-19 ELPAC Data'!B:B,0)),"")</f>
        <v>2</v>
      </c>
      <c r="P585" s="16">
        <f t="array" ref="P585">IFERROR(INDEX('18-19 ELPAC Data'!H:H,MATCH(D585,'18-19 ELPAC Data'!B:B,0)),"")</f>
        <v>3</v>
      </c>
      <c r="Q585" s="16">
        <f t="array" ref="Q585">IFERROR(INDEX('18-19 ELPAC Data'!J:J,MATCH(D585,'18-19 ELPAC Data'!B:B,0)),"")</f>
        <v>2</v>
      </c>
      <c r="R585" s="16">
        <f t="array" ref="R585">IFERROR(INDEX('18-19 ELPAC Data'!L:L,MATCH(D585,'18-19 ELPAC Data'!B:B,0)),"")</f>
        <v>2</v>
      </c>
      <c r="S585" s="16" t="s">
        <v>65</v>
      </c>
      <c r="T585" s="17" t="str">
        <f t="shared" si="0"/>
        <v/>
      </c>
      <c r="U585" s="24" t="s">
        <v>66</v>
      </c>
      <c r="V585" s="19" t="str">
        <f t="shared" si="1"/>
        <v>No</v>
      </c>
      <c r="W585" s="19" t="str">
        <f t="shared" si="2"/>
        <v>No</v>
      </c>
      <c r="X585" s="20" t="str">
        <f t="shared" si="3"/>
        <v>No</v>
      </c>
      <c r="Y585" s="21" t="str">
        <f t="array" ref="Y585">IF(OR(ISBLANK(Z585),Z585="N/A"),"",INDEX('ICA 20-21 ELA'!D:D,MATCH(D585,'ICA 20-21 ELA'!A:A,0)))</f>
        <v/>
      </c>
      <c r="Z585" s="16"/>
      <c r="AA585" s="16"/>
      <c r="AB585" s="16" t="str">
        <f t="shared" si="4"/>
        <v>No</v>
      </c>
      <c r="AC585" s="22" t="str">
        <f t="shared" si="5"/>
        <v>No</v>
      </c>
      <c r="AD585" s="26">
        <f t="array" ref="AD585">IF(ISBLANK(AE585),"",INDEX(WPAData!F:F,MATCH(C585,WPAData!A:A,0)))</f>
        <v>44131</v>
      </c>
      <c r="AE585" s="24">
        <v>1</v>
      </c>
      <c r="AF585" s="19" t="str">
        <f t="shared" si="9"/>
        <v>No</v>
      </c>
      <c r="AG585" s="15" t="str">
        <f t="array" ref="AG585">IFERROR(INDEX(LastEngGrade!G:G,MATCH(D585,LastEngGrade!A:A,0)),"")</f>
        <v>B-</v>
      </c>
      <c r="AH585" s="16" t="str">
        <f t="array" ref="AH585">IFERROR(INDEX(LastEngGrade!C:C,MATCH(D585,LastEngGrade!A:A,0)),"")</f>
        <v>English I</v>
      </c>
      <c r="AI585" s="22" t="str">
        <f t="array" ref="AI585">IFERROR(INDEX(LastEngGrade!F:F,MATCH(D585,LastEngGrade!A:A,0)),"")</f>
        <v>P1</v>
      </c>
      <c r="AJ585" s="23">
        <f t="array" ref="AJ585">IFERROR(INDEX(CurrentYearGPA!C:C,MATCH(D585,CurrentYearGPA!B:B,0)),"")</f>
        <v>2.5</v>
      </c>
      <c r="AK585" s="23" t="str">
        <f t="shared" si="7"/>
        <v>No</v>
      </c>
    </row>
    <row r="586" spans="1:37" x14ac:dyDescent="0.2">
      <c r="A586" s="1" t="s">
        <v>71</v>
      </c>
      <c r="B586" s="1" t="s">
        <v>72</v>
      </c>
      <c r="C586" s="1">
        <v>12447</v>
      </c>
      <c r="D586" s="1">
        <v>9190425060</v>
      </c>
      <c r="E586" s="1" t="s">
        <v>657</v>
      </c>
      <c r="F586" s="12">
        <v>38742</v>
      </c>
      <c r="G586" s="13">
        <v>9</v>
      </c>
      <c r="H586" s="1">
        <v>1</v>
      </c>
      <c r="I586" s="14" t="str">
        <f t="array" ref="I586">INDEX('Language Codes'!B:B,MATCH(H586,'Language Codes'!A:A,0))</f>
        <v>Spanish</v>
      </c>
      <c r="J586" s="14" t="s">
        <v>65</v>
      </c>
      <c r="K586" s="15">
        <f t="array" ref="K586">IFERROR(INDEX('18-19 ELPAC Data'!C:C,MATCH(D586,'18-19 ELPAC Data'!B:B,0)),"")</f>
        <v>3</v>
      </c>
      <c r="L586" s="16" t="str">
        <f t="shared" si="8"/>
        <v>Spring 2019</v>
      </c>
      <c r="M586" s="16">
        <f t="array" ref="M586">IFERROR(INDEX('18-19 ELPAC Data'!N:N,MATCH(D586,'18-19 ELPAC Data'!B:B,0)),"")</f>
        <v>4</v>
      </c>
      <c r="N586" s="16">
        <f t="array" ref="N586">IFERROR(INDEX('18-19 ELPAC Data'!Q:Q,MATCH(D586,'18-19 ELPAC Data'!B:B,0)),"")</f>
        <v>1</v>
      </c>
      <c r="O586" s="16">
        <f t="array" ref="O586">IFERROR(INDEX('18-19 ELPAC Data'!F:F,MATCH(D586,'18-19 ELPAC Data'!B:B,0)),"")</f>
        <v>2</v>
      </c>
      <c r="P586" s="16">
        <f t="array" ref="P586">IFERROR(INDEX('18-19 ELPAC Data'!H:H,MATCH(D586,'18-19 ELPAC Data'!B:B,0)),"")</f>
        <v>3</v>
      </c>
      <c r="Q586" s="16">
        <f t="array" ref="Q586">IFERROR(INDEX('18-19 ELPAC Data'!J:J,MATCH(D586,'18-19 ELPAC Data'!B:B,0)),"")</f>
        <v>1</v>
      </c>
      <c r="R586" s="16">
        <f t="array" ref="R586">IFERROR(INDEX('18-19 ELPAC Data'!L:L,MATCH(D586,'18-19 ELPAC Data'!B:B,0)),"")</f>
        <v>2</v>
      </c>
      <c r="S586" s="16" t="s">
        <v>65</v>
      </c>
      <c r="T586" s="17" t="str">
        <f t="shared" si="0"/>
        <v/>
      </c>
      <c r="U586" s="24" t="s">
        <v>66</v>
      </c>
      <c r="V586" s="19" t="str">
        <f t="shared" si="1"/>
        <v>No</v>
      </c>
      <c r="W586" s="19" t="str">
        <f t="shared" si="2"/>
        <v>No</v>
      </c>
      <c r="X586" s="20" t="str">
        <f t="shared" si="3"/>
        <v>No</v>
      </c>
      <c r="Y586" s="25">
        <f t="array" ref="Y586">IF(OR(ISBLANK(Z586),Z586="N/A"),"",INDEX('ICA 20-21 ELA'!D:D,MATCH(D586,'ICA 20-21 ELA'!A:A,0)))</f>
        <v>44084</v>
      </c>
      <c r="Z586" s="21">
        <v>2472</v>
      </c>
      <c r="AA586" s="21">
        <v>-95</v>
      </c>
      <c r="AB586" s="16" t="str">
        <f t="shared" si="4"/>
        <v>No</v>
      </c>
      <c r="AC586" s="22" t="str">
        <f t="shared" si="5"/>
        <v>No</v>
      </c>
      <c r="AD586" s="26">
        <f t="array" ref="AD586">IF(ISBLANK(AE586),"",INDEX(WPAData!F:F,MATCH(C586,WPAData!A:A,0)))</f>
        <v>44119</v>
      </c>
      <c r="AE586" s="24">
        <v>1</v>
      </c>
      <c r="AF586" s="19" t="str">
        <f t="shared" si="9"/>
        <v>No</v>
      </c>
      <c r="AG586" s="15" t="str">
        <f t="array" ref="AG586">IFERROR(INDEX(LastEngGrade!G:G,MATCH(D586,LastEngGrade!A:A,0)),"")</f>
        <v>B-</v>
      </c>
      <c r="AH586" s="16" t="str">
        <f t="array" ref="AH586">IFERROR(INDEX(LastEngGrade!C:C,MATCH(D586,LastEngGrade!A:A,0)),"")</f>
        <v>English I</v>
      </c>
      <c r="AI586" s="22" t="str">
        <f t="array" ref="AI586">IFERROR(INDEX(LastEngGrade!F:F,MATCH(D586,LastEngGrade!A:A,0)),"")</f>
        <v>Q1</v>
      </c>
      <c r="AJ586" s="23">
        <f t="array" ref="AJ586">IFERROR(INDEX(CurrentYearGPA!C:C,MATCH(D586,CurrentYearGPA!B:B,0)),"")</f>
        <v>1.6</v>
      </c>
      <c r="AK586" s="23" t="str">
        <f t="shared" si="7"/>
        <v>No</v>
      </c>
    </row>
    <row r="587" spans="1:37" x14ac:dyDescent="0.2">
      <c r="A587" s="1" t="s">
        <v>62</v>
      </c>
      <c r="B587" s="1" t="s">
        <v>63</v>
      </c>
      <c r="C587" s="1">
        <v>14385</v>
      </c>
      <c r="D587" s="1">
        <v>3548626288</v>
      </c>
      <c r="E587" s="1" t="s">
        <v>658</v>
      </c>
      <c r="F587" s="12">
        <v>40379</v>
      </c>
      <c r="G587" s="13">
        <v>5</v>
      </c>
      <c r="H587" s="1">
        <v>1</v>
      </c>
      <c r="I587" s="14" t="str">
        <f t="array" ref="I587">INDEX('Language Codes'!B:B,MATCH(H587,'Language Codes'!A:A,0))</f>
        <v>Spanish</v>
      </c>
      <c r="J587" s="14" t="s">
        <v>65</v>
      </c>
      <c r="K587" s="15" t="str">
        <f t="array" ref="K587">IFERROR(INDEX('18-19 ELPAC Data'!C:C,MATCH(D587,'18-19 ELPAC Data'!B:B,0)),"")</f>
        <v/>
      </c>
      <c r="L587" s="16" t="str">
        <f t="shared" si="8"/>
        <v/>
      </c>
      <c r="M587" s="16">
        <f t="array" ref="M587">IFERROR(INDEX('18-19 ELPAC Data'!N:N,MATCH(D587,'18-19 ELPAC Data'!B:B,0)),"")</f>
        <v>0</v>
      </c>
      <c r="N587" s="16">
        <f t="array" ref="N587">IFERROR(INDEX('18-19 ELPAC Data'!Q:Q,MATCH(D587,'18-19 ELPAC Data'!B:B,0)),"")</f>
        <v>0</v>
      </c>
      <c r="O587" s="16" t="str">
        <f t="array" ref="O587">IFERROR(INDEX('18-19 ELPAC Data'!F:F,MATCH(D587,'18-19 ELPAC Data'!B:B,0)),"")</f>
        <v/>
      </c>
      <c r="P587" s="16" t="str">
        <f t="array" ref="P587">IFERROR(INDEX('18-19 ELPAC Data'!H:H,MATCH(D587,'18-19 ELPAC Data'!B:B,0)),"")</f>
        <v/>
      </c>
      <c r="Q587" s="16" t="str">
        <f t="array" ref="Q587">IFERROR(INDEX('18-19 ELPAC Data'!J:J,MATCH(D587,'18-19 ELPAC Data'!B:B,0)),"")</f>
        <v/>
      </c>
      <c r="R587" s="16" t="str">
        <f t="array" ref="R587">IFERROR(INDEX('18-19 ELPAC Data'!L:L,MATCH(D587,'18-19 ELPAC Data'!B:B,0)),"")</f>
        <v/>
      </c>
      <c r="S587" s="16" t="s">
        <v>65</v>
      </c>
      <c r="T587" s="17" t="str">
        <f t="shared" si="0"/>
        <v>Fall 20-21</v>
      </c>
      <c r="U587" s="24">
        <v>186</v>
      </c>
      <c r="V587" s="19" t="str">
        <f t="shared" si="1"/>
        <v>No</v>
      </c>
      <c r="W587" s="19" t="str">
        <f t="shared" si="2"/>
        <v>No</v>
      </c>
      <c r="X587" s="20" t="str">
        <f t="shared" si="3"/>
        <v>No</v>
      </c>
      <c r="Y587" s="21" t="str">
        <f t="array" ref="Y587">IF(OR(ISBLANK(Z587),Z587="N/A"),"",INDEX('ICA 20-21 ELA'!D:D,MATCH(D587,'ICA 20-21 ELA'!A:A,0)))</f>
        <v/>
      </c>
      <c r="Z587" s="21" t="s">
        <v>66</v>
      </c>
      <c r="AA587" s="21" t="s">
        <v>66</v>
      </c>
      <c r="AB587" s="16" t="str">
        <f t="shared" si="4"/>
        <v>No</v>
      </c>
      <c r="AC587" s="22" t="str">
        <f t="shared" si="5"/>
        <v>No</v>
      </c>
      <c r="AD587" s="19" t="str">
        <f t="array" ref="AD587">IF(ISBLANK(AE587),"",INDEX(WPAData!F:F,MATCH(C587,WPAData!A:A,0)))</f>
        <v/>
      </c>
      <c r="AE587" s="19"/>
      <c r="AF587" s="19" t="str">
        <f t="shared" si="9"/>
        <v>No</v>
      </c>
      <c r="AG587" s="15" t="str">
        <f t="array" ref="AG587">IFERROR(INDEX(LastEngGrade!G:G,MATCH(D587,LastEngGrade!A:A,0)),"")</f>
        <v/>
      </c>
      <c r="AH587" s="16" t="str">
        <f t="array" ref="AH587">IFERROR(INDEX(LastEngGrade!C:C,MATCH(D587,LastEngGrade!A:A,0)),"")</f>
        <v/>
      </c>
      <c r="AI587" s="22" t="str">
        <f t="array" ref="AI587">IFERROR(INDEX(LastEngGrade!F:F,MATCH(D587,LastEngGrade!A:A,0)),"")</f>
        <v/>
      </c>
      <c r="AJ587" s="23">
        <f t="array" ref="AJ587">IFERROR(INDEX(CurrentYearGPA!C:C,MATCH(D587,CurrentYearGPA!B:B,0)),"")</f>
        <v>2</v>
      </c>
      <c r="AK587" s="23" t="str">
        <f t="shared" si="7"/>
        <v>No</v>
      </c>
    </row>
    <row r="588" spans="1:37" x14ac:dyDescent="0.2">
      <c r="A588" s="1" t="s">
        <v>62</v>
      </c>
      <c r="B588" s="1" t="s">
        <v>63</v>
      </c>
      <c r="C588" s="1">
        <v>13441</v>
      </c>
      <c r="D588" s="1">
        <v>4174524628</v>
      </c>
      <c r="E588" s="1" t="s">
        <v>659</v>
      </c>
      <c r="F588" s="12">
        <v>40051</v>
      </c>
      <c r="G588" s="13">
        <v>6</v>
      </c>
      <c r="H588" s="1">
        <v>1</v>
      </c>
      <c r="I588" s="14" t="str">
        <f t="array" ref="I588">INDEX('Language Codes'!B:B,MATCH(H588,'Language Codes'!A:A,0))</f>
        <v>Spanish</v>
      </c>
      <c r="J588" s="14" t="s">
        <v>65</v>
      </c>
      <c r="K588" s="15">
        <f t="array" ref="K588">IFERROR(INDEX('18-19 ELPAC Data'!C:C,MATCH(D588,'18-19 ELPAC Data'!B:B,0)),"")</f>
        <v>3</v>
      </c>
      <c r="L588" s="16" t="str">
        <f t="shared" si="8"/>
        <v>Spring 2019</v>
      </c>
      <c r="M588" s="16">
        <f t="array" ref="M588">IFERROR(INDEX('18-19 ELPAC Data'!N:N,MATCH(D588,'18-19 ELPAC Data'!B:B,0)),"")</f>
        <v>4</v>
      </c>
      <c r="N588" s="16">
        <f t="array" ref="N588">IFERROR(INDEX('18-19 ELPAC Data'!Q:Q,MATCH(D588,'18-19 ELPAC Data'!B:B,0)),"")</f>
        <v>2</v>
      </c>
      <c r="O588" s="16">
        <f t="array" ref="O588">IFERROR(INDEX('18-19 ELPAC Data'!F:F,MATCH(D588,'18-19 ELPAC Data'!B:B,0)),"")</f>
        <v>3</v>
      </c>
      <c r="P588" s="16">
        <f t="array" ref="P588">IFERROR(INDEX('18-19 ELPAC Data'!H:H,MATCH(D588,'18-19 ELPAC Data'!B:B,0)),"")</f>
        <v>2</v>
      </c>
      <c r="Q588" s="16">
        <f t="array" ref="Q588">IFERROR(INDEX('18-19 ELPAC Data'!J:J,MATCH(D588,'18-19 ELPAC Data'!B:B,0)),"")</f>
        <v>2</v>
      </c>
      <c r="R588" s="16">
        <f t="array" ref="R588">IFERROR(INDEX('18-19 ELPAC Data'!L:L,MATCH(D588,'18-19 ELPAC Data'!B:B,0)),"")</f>
        <v>2</v>
      </c>
      <c r="S588" s="16" t="s">
        <v>65</v>
      </c>
      <c r="T588" s="17" t="str">
        <f t="shared" si="0"/>
        <v>Fall 20-21</v>
      </c>
      <c r="U588" s="24">
        <v>195</v>
      </c>
      <c r="V588" s="19" t="str">
        <f t="shared" si="1"/>
        <v>No</v>
      </c>
      <c r="W588" s="19" t="str">
        <f t="shared" si="2"/>
        <v>No</v>
      </c>
      <c r="X588" s="20" t="str">
        <f t="shared" si="3"/>
        <v>No</v>
      </c>
      <c r="Y588" s="21" t="str">
        <f t="array" ref="Y588">IF(OR(ISBLANK(Z588),Z588="N/A"),"",INDEX('ICA 20-21 ELA'!D:D,MATCH(D588,'ICA 20-21 ELA'!A:A,0)))</f>
        <v/>
      </c>
      <c r="Z588" s="21" t="s">
        <v>66</v>
      </c>
      <c r="AA588" s="21" t="s">
        <v>66</v>
      </c>
      <c r="AB588" s="16" t="str">
        <f t="shared" si="4"/>
        <v>No</v>
      </c>
      <c r="AC588" s="22" t="str">
        <f t="shared" si="5"/>
        <v>No</v>
      </c>
      <c r="AD588" s="19" t="str">
        <f t="array" ref="AD588">IF(ISBLANK(AE588),"",INDEX(WPAData!F:F,MATCH(C588,WPAData!A:A,0)))</f>
        <v/>
      </c>
      <c r="AE588" s="19"/>
      <c r="AF588" s="19" t="str">
        <f t="shared" si="9"/>
        <v>No</v>
      </c>
      <c r="AG588" s="15" t="str">
        <f t="array" ref="AG588">IFERROR(INDEX(LastEngGrade!G:G,MATCH(D588,LastEngGrade!A:A,0)),"")</f>
        <v>B+</v>
      </c>
      <c r="AH588" s="16" t="str">
        <f t="array" ref="AH588">IFERROR(INDEX(LastEngGrade!C:C,MATCH(D588,LastEngGrade!A:A,0)),"")</f>
        <v>Humanities 6</v>
      </c>
      <c r="AI588" s="22" t="str">
        <f t="array" ref="AI588">IFERROR(INDEX(LastEngGrade!F:F,MATCH(D588,LastEngGrade!A:A,0)),"")</f>
        <v>Q1</v>
      </c>
      <c r="AJ588" s="23">
        <f t="array" ref="AJ588">IFERROR(INDEX(CurrentYearGPA!C:C,MATCH(D588,CurrentYearGPA!B:B,0)),"")</f>
        <v>3.67</v>
      </c>
      <c r="AK588" s="23" t="str">
        <f t="shared" si="7"/>
        <v>No</v>
      </c>
    </row>
    <row r="589" spans="1:37" x14ac:dyDescent="0.2">
      <c r="A589" s="1" t="s">
        <v>75</v>
      </c>
      <c r="B589" s="1" t="s">
        <v>76</v>
      </c>
      <c r="C589" s="1">
        <v>13503</v>
      </c>
      <c r="D589" s="1">
        <v>1063299780</v>
      </c>
      <c r="E589" s="1" t="s">
        <v>660</v>
      </c>
      <c r="F589" s="12">
        <v>39532</v>
      </c>
      <c r="G589" s="13">
        <v>7</v>
      </c>
      <c r="H589" s="1">
        <v>1</v>
      </c>
      <c r="I589" s="14" t="str">
        <f t="array" ref="I589">INDEX('Language Codes'!B:B,MATCH(H589,'Language Codes'!A:A,0))</f>
        <v>Spanish</v>
      </c>
      <c r="J589" s="14" t="s">
        <v>65</v>
      </c>
      <c r="K589" s="15">
        <f t="array" ref="K589">IFERROR(INDEX('18-19 ELPAC Data'!C:C,MATCH(D589,'18-19 ELPAC Data'!B:B,0)),"")</f>
        <v>3</v>
      </c>
      <c r="L589" s="16" t="str">
        <f t="shared" si="8"/>
        <v>Spring 2019</v>
      </c>
      <c r="M589" s="16">
        <f t="array" ref="M589">IFERROR(INDEX('18-19 ELPAC Data'!N:N,MATCH(D589,'18-19 ELPAC Data'!B:B,0)),"")</f>
        <v>4</v>
      </c>
      <c r="N589" s="16">
        <f t="array" ref="N589">IFERROR(INDEX('18-19 ELPAC Data'!Q:Q,MATCH(D589,'18-19 ELPAC Data'!B:B,0)),"")</f>
        <v>2</v>
      </c>
      <c r="O589" s="16">
        <f t="array" ref="O589">IFERROR(INDEX('18-19 ELPAC Data'!F:F,MATCH(D589,'18-19 ELPAC Data'!B:B,0)),"")</f>
        <v>2</v>
      </c>
      <c r="P589" s="16">
        <f t="array" ref="P589">IFERROR(INDEX('18-19 ELPAC Data'!H:H,MATCH(D589,'18-19 ELPAC Data'!B:B,0)),"")</f>
        <v>3</v>
      </c>
      <c r="Q589" s="16">
        <f t="array" ref="Q589">IFERROR(INDEX('18-19 ELPAC Data'!J:J,MATCH(D589,'18-19 ELPAC Data'!B:B,0)),"")</f>
        <v>2</v>
      </c>
      <c r="R589" s="16">
        <f t="array" ref="R589">IFERROR(INDEX('18-19 ELPAC Data'!L:L,MATCH(D589,'18-19 ELPAC Data'!B:B,0)),"")</f>
        <v>2</v>
      </c>
      <c r="S589" s="16" t="s">
        <v>65</v>
      </c>
      <c r="T589" s="17" t="str">
        <f t="shared" si="0"/>
        <v>Fall 20-21</v>
      </c>
      <c r="U589" s="24">
        <v>177</v>
      </c>
      <c r="V589" s="19" t="str">
        <f t="shared" si="1"/>
        <v>No</v>
      </c>
      <c r="W589" s="19" t="str">
        <f t="shared" si="2"/>
        <v>No</v>
      </c>
      <c r="X589" s="20" t="str">
        <f t="shared" si="3"/>
        <v>No</v>
      </c>
      <c r="Y589" s="21" t="str">
        <f t="array" ref="Y589">IF(OR(ISBLANK(Z589),Z589="N/A"),"",INDEX('ICA 20-21 ELA'!D:D,MATCH(D589,'ICA 20-21 ELA'!A:A,0)))</f>
        <v/>
      </c>
      <c r="Z589" s="21" t="s">
        <v>66</v>
      </c>
      <c r="AA589" s="21" t="s">
        <v>66</v>
      </c>
      <c r="AB589" s="16" t="str">
        <f t="shared" si="4"/>
        <v>No</v>
      </c>
      <c r="AC589" s="22" t="str">
        <f t="shared" si="5"/>
        <v>No</v>
      </c>
      <c r="AD589" s="19" t="str">
        <f t="array" ref="AD589">IF(ISBLANK(AE589),"",INDEX(WPAData!F:F,MATCH(C589,WPAData!A:A,0)))</f>
        <v/>
      </c>
      <c r="AE589" s="19"/>
      <c r="AF589" s="19" t="str">
        <f t="shared" si="9"/>
        <v>No</v>
      </c>
      <c r="AG589" s="15" t="str">
        <f t="array" ref="AG589">IFERROR(INDEX(LastEngGrade!G:G,MATCH(D589,LastEngGrade!A:A,0)),"")</f>
        <v>F</v>
      </c>
      <c r="AH589" s="16" t="str">
        <f t="array" ref="AH589">IFERROR(INDEX(LastEngGrade!C:C,MATCH(D589,LastEngGrade!A:A,0)),"")</f>
        <v>Humanities 7</v>
      </c>
      <c r="AI589" s="22" t="str">
        <f t="array" ref="AI589">IFERROR(INDEX(LastEngGrade!F:F,MATCH(D589,LastEngGrade!A:A,0)),"")</f>
        <v>Q1</v>
      </c>
      <c r="AJ589" s="23">
        <f t="array" ref="AJ589">IFERROR(INDEX(CurrentYearGPA!C:C,MATCH(D589,CurrentYearGPA!B:B,0)),"")</f>
        <v>0.67</v>
      </c>
      <c r="AK589" s="23" t="str">
        <f t="shared" si="7"/>
        <v>No</v>
      </c>
    </row>
    <row r="590" spans="1:37" x14ac:dyDescent="0.2">
      <c r="A590" s="1" t="s">
        <v>62</v>
      </c>
      <c r="B590" s="1" t="s">
        <v>63</v>
      </c>
      <c r="C590" s="1">
        <v>13644</v>
      </c>
      <c r="D590" s="1">
        <v>8684682074</v>
      </c>
      <c r="E590" s="1" t="s">
        <v>661</v>
      </c>
      <c r="F590" s="12">
        <v>39688</v>
      </c>
      <c r="G590" s="13">
        <v>7</v>
      </c>
      <c r="H590" s="1">
        <v>1</v>
      </c>
      <c r="I590" s="14" t="str">
        <f t="array" ref="I590">INDEX('Language Codes'!B:B,MATCH(H590,'Language Codes'!A:A,0))</f>
        <v>Spanish</v>
      </c>
      <c r="J590" s="14" t="s">
        <v>78</v>
      </c>
      <c r="K590" s="15">
        <f t="array" ref="K590">IFERROR(INDEX('18-19 ELPAC Data'!C:C,MATCH(D590,'18-19 ELPAC Data'!B:B,0)),"")</f>
        <v>2</v>
      </c>
      <c r="L590" s="16" t="str">
        <f t="shared" si="8"/>
        <v>Spring 2019</v>
      </c>
      <c r="M590" s="16">
        <f t="array" ref="M590">IFERROR(INDEX('18-19 ELPAC Data'!N:N,MATCH(D590,'18-19 ELPAC Data'!B:B,0)),"")</f>
        <v>3</v>
      </c>
      <c r="N590" s="16">
        <f t="array" ref="N590">IFERROR(INDEX('18-19 ELPAC Data'!Q:Q,MATCH(D590,'18-19 ELPAC Data'!B:B,0)),"")</f>
        <v>1</v>
      </c>
      <c r="O590" s="16">
        <f t="array" ref="O590">IFERROR(INDEX('18-19 ELPAC Data'!F:F,MATCH(D590,'18-19 ELPAC Data'!B:B,0)),"")</f>
        <v>2</v>
      </c>
      <c r="P590" s="16">
        <f t="array" ref="P590">IFERROR(INDEX('18-19 ELPAC Data'!H:H,MATCH(D590,'18-19 ELPAC Data'!B:B,0)),"")</f>
        <v>2</v>
      </c>
      <c r="Q590" s="16">
        <f t="array" ref="Q590">IFERROR(INDEX('18-19 ELPAC Data'!J:J,MATCH(D590,'18-19 ELPAC Data'!B:B,0)),"")</f>
        <v>1</v>
      </c>
      <c r="R590" s="16">
        <f t="array" ref="R590">IFERROR(INDEX('18-19 ELPAC Data'!L:L,MATCH(D590,'18-19 ELPAC Data'!B:B,0)),"")</f>
        <v>2</v>
      </c>
      <c r="S590" s="16" t="s">
        <v>65</v>
      </c>
      <c r="T590" s="17" t="str">
        <f t="shared" si="0"/>
        <v>Fall 20-21</v>
      </c>
      <c r="U590" s="24">
        <v>185</v>
      </c>
      <c r="V590" s="19" t="str">
        <f t="shared" si="1"/>
        <v>No</v>
      </c>
      <c r="W590" s="19" t="str">
        <f t="shared" si="2"/>
        <v>No</v>
      </c>
      <c r="X590" s="20" t="str">
        <f t="shared" si="3"/>
        <v>No</v>
      </c>
      <c r="Y590" s="21" t="str">
        <f t="array" ref="Y590">IF(OR(ISBLANK(Z590),Z590="N/A"),"",INDEX('ICA 20-21 ELA'!D:D,MATCH(D590,'ICA 20-21 ELA'!A:A,0)))</f>
        <v/>
      </c>
      <c r="Z590" s="21" t="s">
        <v>66</v>
      </c>
      <c r="AA590" s="21" t="s">
        <v>66</v>
      </c>
      <c r="AB590" s="16" t="str">
        <f t="shared" si="4"/>
        <v>No</v>
      </c>
      <c r="AC590" s="22" t="str">
        <f t="shared" si="5"/>
        <v>No</v>
      </c>
      <c r="AD590" s="19" t="str">
        <f t="array" ref="AD590">IF(ISBLANK(AE590),"",INDEX(WPAData!F:F,MATCH(C590,WPAData!A:A,0)))</f>
        <v/>
      </c>
      <c r="AE590" s="19"/>
      <c r="AF590" s="19" t="str">
        <f t="shared" si="9"/>
        <v>No</v>
      </c>
      <c r="AG590" s="15" t="str">
        <f t="array" ref="AG590">IFERROR(INDEX(LastEngGrade!G:G,MATCH(D590,LastEngGrade!A:A,0)),"")</f>
        <v>B</v>
      </c>
      <c r="AH590" s="16" t="str">
        <f t="array" ref="AH590">IFERROR(INDEX(LastEngGrade!C:C,MATCH(D590,LastEngGrade!A:A,0)),"")</f>
        <v>Humanities 7</v>
      </c>
      <c r="AI590" s="22" t="str">
        <f t="array" ref="AI590">IFERROR(INDEX(LastEngGrade!F:F,MATCH(D590,LastEngGrade!A:A,0)),"")</f>
        <v>Q1</v>
      </c>
      <c r="AJ590" s="23">
        <f t="array" ref="AJ590">IFERROR(INDEX(CurrentYearGPA!C:C,MATCH(D590,CurrentYearGPA!B:B,0)),"")</f>
        <v>2.67</v>
      </c>
      <c r="AK590" s="23" t="str">
        <f t="shared" si="7"/>
        <v>No</v>
      </c>
    </row>
    <row r="591" spans="1:37" x14ac:dyDescent="0.2">
      <c r="A591" s="1" t="s">
        <v>75</v>
      </c>
      <c r="B591" s="1" t="s">
        <v>76</v>
      </c>
      <c r="C591" s="1">
        <v>13833</v>
      </c>
      <c r="D591" s="1">
        <v>8322809376</v>
      </c>
      <c r="E591" s="1" t="s">
        <v>662</v>
      </c>
      <c r="F591" s="12">
        <v>39689</v>
      </c>
      <c r="G591" s="13">
        <v>7</v>
      </c>
      <c r="H591" s="1">
        <v>1</v>
      </c>
      <c r="I591" s="14" t="str">
        <f t="array" ref="I591">INDEX('Language Codes'!B:B,MATCH(H591,'Language Codes'!A:A,0))</f>
        <v>Spanish</v>
      </c>
      <c r="J591" s="14" t="s">
        <v>65</v>
      </c>
      <c r="K591" s="15">
        <f t="array" ref="K591">IFERROR(INDEX('18-19 ELPAC Data'!C:C,MATCH(D591,'18-19 ELPAC Data'!B:B,0)),"")</f>
        <v>3</v>
      </c>
      <c r="L591" s="16" t="str">
        <f t="shared" si="8"/>
        <v>Spring 2019</v>
      </c>
      <c r="M591" s="16">
        <f t="array" ref="M591">IFERROR(INDEX('18-19 ELPAC Data'!N:N,MATCH(D591,'18-19 ELPAC Data'!B:B,0)),"")</f>
        <v>3</v>
      </c>
      <c r="N591" s="16">
        <f t="array" ref="N591">IFERROR(INDEX('18-19 ELPAC Data'!Q:Q,MATCH(D591,'18-19 ELPAC Data'!B:B,0)),"")</f>
        <v>3</v>
      </c>
      <c r="O591" s="16">
        <f t="array" ref="O591">IFERROR(INDEX('18-19 ELPAC Data'!F:F,MATCH(D591,'18-19 ELPAC Data'!B:B,0)),"")</f>
        <v>2</v>
      </c>
      <c r="P591" s="16">
        <f t="array" ref="P591">IFERROR(INDEX('18-19 ELPAC Data'!H:H,MATCH(D591,'18-19 ELPAC Data'!B:B,0)),"")</f>
        <v>3</v>
      </c>
      <c r="Q591" s="16">
        <f t="array" ref="Q591">IFERROR(INDEX('18-19 ELPAC Data'!J:J,MATCH(D591,'18-19 ELPAC Data'!B:B,0)),"")</f>
        <v>3</v>
      </c>
      <c r="R591" s="16">
        <f t="array" ref="R591">IFERROR(INDEX('18-19 ELPAC Data'!L:L,MATCH(D591,'18-19 ELPAC Data'!B:B,0)),"")</f>
        <v>2</v>
      </c>
      <c r="S591" s="16" t="s">
        <v>65</v>
      </c>
      <c r="T591" s="17" t="str">
        <f t="shared" si="0"/>
        <v>Fall 20-21</v>
      </c>
      <c r="U591" s="24">
        <v>196</v>
      </c>
      <c r="V591" s="19" t="str">
        <f t="shared" si="1"/>
        <v>No</v>
      </c>
      <c r="W591" s="19" t="str">
        <f t="shared" si="2"/>
        <v>No</v>
      </c>
      <c r="X591" s="20" t="str">
        <f t="shared" si="3"/>
        <v>No</v>
      </c>
      <c r="Y591" s="21" t="str">
        <f t="array" ref="Y591">IF(OR(ISBLANK(Z591),Z591="N/A"),"",INDEX('ICA 20-21 ELA'!D:D,MATCH(D591,'ICA 20-21 ELA'!A:A,0)))</f>
        <v/>
      </c>
      <c r="Z591" s="21" t="s">
        <v>66</v>
      </c>
      <c r="AA591" s="21" t="s">
        <v>66</v>
      </c>
      <c r="AB591" s="16" t="str">
        <f t="shared" si="4"/>
        <v>No</v>
      </c>
      <c r="AC591" s="22" t="str">
        <f t="shared" si="5"/>
        <v>No</v>
      </c>
      <c r="AD591" s="19" t="str">
        <f t="array" ref="AD591">IF(ISBLANK(AE591),"",INDEX(WPAData!F:F,MATCH(C591,WPAData!A:A,0)))</f>
        <v/>
      </c>
      <c r="AE591" s="19"/>
      <c r="AF591" s="19" t="str">
        <f t="shared" si="9"/>
        <v>No</v>
      </c>
      <c r="AG591" s="15" t="str">
        <f t="array" ref="AG591">IFERROR(INDEX(LastEngGrade!G:G,MATCH(D591,LastEngGrade!A:A,0)),"")</f>
        <v>F</v>
      </c>
      <c r="AH591" s="16" t="str">
        <f t="array" ref="AH591">IFERROR(INDEX(LastEngGrade!C:C,MATCH(D591,LastEngGrade!A:A,0)),"")</f>
        <v>Humanities 7</v>
      </c>
      <c r="AI591" s="22" t="str">
        <f t="array" ref="AI591">IFERROR(INDEX(LastEngGrade!F:F,MATCH(D591,LastEngGrade!A:A,0)),"")</f>
        <v>Q1</v>
      </c>
      <c r="AJ591" s="23">
        <f t="array" ref="AJ591">IFERROR(INDEX(CurrentYearGPA!C:C,MATCH(D591,CurrentYearGPA!B:B,0)),"")</f>
        <v>0</v>
      </c>
      <c r="AK591" s="23" t="str">
        <f t="shared" si="7"/>
        <v>No</v>
      </c>
    </row>
    <row r="592" spans="1:37" x14ac:dyDescent="0.2">
      <c r="A592" s="1" t="s">
        <v>71</v>
      </c>
      <c r="B592" s="1" t="s">
        <v>72</v>
      </c>
      <c r="C592" s="1">
        <v>12474</v>
      </c>
      <c r="D592" s="1">
        <v>8784958318</v>
      </c>
      <c r="E592" s="1" t="s">
        <v>663</v>
      </c>
      <c r="F592" s="12">
        <v>38962</v>
      </c>
      <c r="G592" s="13">
        <v>9</v>
      </c>
      <c r="H592" s="1">
        <v>1</v>
      </c>
      <c r="I592" s="14" t="str">
        <f t="array" ref="I592">INDEX('Language Codes'!B:B,MATCH(H592,'Language Codes'!A:A,0))</f>
        <v>Spanish</v>
      </c>
      <c r="J592" s="14" t="s">
        <v>65</v>
      </c>
      <c r="K592" s="15">
        <f t="array" ref="K592">IFERROR(INDEX('18-19 ELPAC Data'!C:C,MATCH(D592,'18-19 ELPAC Data'!B:B,0)),"")</f>
        <v>2</v>
      </c>
      <c r="L592" s="16" t="str">
        <f t="shared" si="8"/>
        <v>Spring 2019</v>
      </c>
      <c r="M592" s="16">
        <f t="array" ref="M592">IFERROR(INDEX('18-19 ELPAC Data'!N:N,MATCH(D592,'18-19 ELPAC Data'!B:B,0)),"")</f>
        <v>3</v>
      </c>
      <c r="N592" s="16">
        <f t="array" ref="N592">IFERROR(INDEX('18-19 ELPAC Data'!Q:Q,MATCH(D592,'18-19 ELPAC Data'!B:B,0)),"")</f>
        <v>1</v>
      </c>
      <c r="O592" s="16">
        <f t="array" ref="O592">IFERROR(INDEX('18-19 ELPAC Data'!F:F,MATCH(D592,'18-19 ELPAC Data'!B:B,0)),"")</f>
        <v>2</v>
      </c>
      <c r="P592" s="16">
        <f t="array" ref="P592">IFERROR(INDEX('18-19 ELPAC Data'!H:H,MATCH(D592,'18-19 ELPAC Data'!B:B,0)),"")</f>
        <v>3</v>
      </c>
      <c r="Q592" s="16">
        <f t="array" ref="Q592">IFERROR(INDEX('18-19 ELPAC Data'!J:J,MATCH(D592,'18-19 ELPAC Data'!B:B,0)),"")</f>
        <v>1</v>
      </c>
      <c r="R592" s="16">
        <f t="array" ref="R592">IFERROR(INDEX('18-19 ELPAC Data'!L:L,MATCH(D592,'18-19 ELPAC Data'!B:B,0)),"")</f>
        <v>2</v>
      </c>
      <c r="S592" s="16" t="s">
        <v>65</v>
      </c>
      <c r="T592" s="17" t="str">
        <f t="shared" si="0"/>
        <v/>
      </c>
      <c r="U592" s="24" t="s">
        <v>66</v>
      </c>
      <c r="V592" s="19" t="str">
        <f t="shared" si="1"/>
        <v>No</v>
      </c>
      <c r="W592" s="19" t="str">
        <f t="shared" si="2"/>
        <v>No</v>
      </c>
      <c r="X592" s="20" t="str">
        <f t="shared" si="3"/>
        <v>No</v>
      </c>
      <c r="Y592" s="21" t="str">
        <f t="array" ref="Y592">IF(OR(ISBLANK(Z592),Z592="N/A"),"",INDEX('ICA 20-21 ELA'!D:D,MATCH(D592,'ICA 20-21 ELA'!A:A,0)))</f>
        <v/>
      </c>
      <c r="Z592" s="16"/>
      <c r="AA592" s="16"/>
      <c r="AB592" s="16" t="str">
        <f t="shared" si="4"/>
        <v>No</v>
      </c>
      <c r="AC592" s="22" t="str">
        <f t="shared" si="5"/>
        <v>No</v>
      </c>
      <c r="AD592" s="26">
        <f t="array" ref="AD592">IF(ISBLANK(AE592),"",INDEX(WPAData!F:F,MATCH(C592,WPAData!A:A,0)))</f>
        <v>44124</v>
      </c>
      <c r="AE592" s="24">
        <v>1</v>
      </c>
      <c r="AF592" s="19" t="str">
        <f t="shared" si="9"/>
        <v>No</v>
      </c>
      <c r="AG592" s="15" t="str">
        <f t="array" ref="AG592">IFERROR(INDEX(LastEngGrade!G:G,MATCH(D592,LastEngGrade!A:A,0)),"")</f>
        <v>B+</v>
      </c>
      <c r="AH592" s="16" t="str">
        <f t="array" ref="AH592">IFERROR(INDEX(LastEngGrade!C:C,MATCH(D592,LastEngGrade!A:A,0)),"")</f>
        <v>English I</v>
      </c>
      <c r="AI592" s="22" t="str">
        <f t="array" ref="AI592">IFERROR(INDEX(LastEngGrade!F:F,MATCH(D592,LastEngGrade!A:A,0)),"")</f>
        <v>Q1</v>
      </c>
      <c r="AJ592" s="23">
        <f t="array" ref="AJ592">IFERROR(INDEX(CurrentYearGPA!C:C,MATCH(D592,CurrentYearGPA!B:B,0)),"")</f>
        <v>2.7</v>
      </c>
      <c r="AK592" s="23" t="str">
        <f t="shared" si="7"/>
        <v>No</v>
      </c>
    </row>
    <row r="593" spans="1:37" x14ac:dyDescent="0.2">
      <c r="A593" s="1" t="s">
        <v>75</v>
      </c>
      <c r="B593" s="1" t="s">
        <v>76</v>
      </c>
      <c r="C593" s="1">
        <v>13074</v>
      </c>
      <c r="D593" s="1">
        <v>3436187253</v>
      </c>
      <c r="E593" s="1" t="s">
        <v>664</v>
      </c>
      <c r="F593" s="12">
        <v>39329</v>
      </c>
      <c r="G593" s="13">
        <v>8</v>
      </c>
      <c r="H593" s="1">
        <v>1</v>
      </c>
      <c r="I593" s="14" t="str">
        <f t="array" ref="I593">INDEX('Language Codes'!B:B,MATCH(H593,'Language Codes'!A:A,0))</f>
        <v>Spanish</v>
      </c>
      <c r="J593" s="14" t="s">
        <v>65</v>
      </c>
      <c r="K593" s="15">
        <f t="array" ref="K593">IFERROR(INDEX('18-19 ELPAC Data'!C:C,MATCH(D593,'18-19 ELPAC Data'!B:B,0)),"")</f>
        <v>2</v>
      </c>
      <c r="L593" s="16" t="str">
        <f t="shared" si="8"/>
        <v>Spring 2019</v>
      </c>
      <c r="M593" s="16">
        <f t="array" ref="M593">IFERROR(INDEX('18-19 ELPAC Data'!N:N,MATCH(D593,'18-19 ELPAC Data'!B:B,0)),"")</f>
        <v>3</v>
      </c>
      <c r="N593" s="16">
        <f t="array" ref="N593">IFERROR(INDEX('18-19 ELPAC Data'!Q:Q,MATCH(D593,'18-19 ELPAC Data'!B:B,0)),"")</f>
        <v>2</v>
      </c>
      <c r="O593" s="16">
        <f t="array" ref="O593">IFERROR(INDEX('18-19 ELPAC Data'!F:F,MATCH(D593,'18-19 ELPAC Data'!B:B,0)),"")</f>
        <v>1</v>
      </c>
      <c r="P593" s="16">
        <f t="array" ref="P593">IFERROR(INDEX('18-19 ELPAC Data'!H:H,MATCH(D593,'18-19 ELPAC Data'!B:B,0)),"")</f>
        <v>3</v>
      </c>
      <c r="Q593" s="16">
        <f t="array" ref="Q593">IFERROR(INDEX('18-19 ELPAC Data'!J:J,MATCH(D593,'18-19 ELPAC Data'!B:B,0)),"")</f>
        <v>1</v>
      </c>
      <c r="R593" s="16">
        <f t="array" ref="R593">IFERROR(INDEX('18-19 ELPAC Data'!L:L,MATCH(D593,'18-19 ELPAC Data'!B:B,0)),"")</f>
        <v>2</v>
      </c>
      <c r="S593" s="16" t="s">
        <v>65</v>
      </c>
      <c r="T593" s="17" t="str">
        <f t="shared" si="0"/>
        <v>Fall 20-21</v>
      </c>
      <c r="U593" s="24">
        <v>163</v>
      </c>
      <c r="V593" s="19" t="str">
        <f t="shared" si="1"/>
        <v>No</v>
      </c>
      <c r="W593" s="19" t="str">
        <f t="shared" si="2"/>
        <v>No</v>
      </c>
      <c r="X593" s="20" t="str">
        <f t="shared" si="3"/>
        <v>No</v>
      </c>
      <c r="Y593" s="21" t="str">
        <f t="array" ref="Y593">IF(OR(ISBLANK(Z593),Z593="N/A"),"",INDEX('ICA 20-21 ELA'!D:D,MATCH(D593,'ICA 20-21 ELA'!A:A,0)))</f>
        <v/>
      </c>
      <c r="Z593" s="21" t="s">
        <v>66</v>
      </c>
      <c r="AA593" s="21" t="s">
        <v>66</v>
      </c>
      <c r="AB593" s="16" t="str">
        <f t="shared" si="4"/>
        <v>No</v>
      </c>
      <c r="AC593" s="22" t="str">
        <f t="shared" si="5"/>
        <v>No</v>
      </c>
      <c r="AD593" s="19" t="str">
        <f t="array" ref="AD593">IF(ISBLANK(AE593),"",INDEX(WPAData!F:F,MATCH(C593,WPAData!A:A,0)))</f>
        <v/>
      </c>
      <c r="AE593" s="19"/>
      <c r="AF593" s="19" t="str">
        <f t="shared" si="9"/>
        <v>No</v>
      </c>
      <c r="AG593" s="15" t="str">
        <f t="array" ref="AG593">IFERROR(INDEX(LastEngGrade!G:G,MATCH(D593,LastEngGrade!A:A,0)),"")</f>
        <v>F</v>
      </c>
      <c r="AH593" s="16" t="str">
        <f t="array" ref="AH593">IFERROR(INDEX(LastEngGrade!C:C,MATCH(D593,LastEngGrade!A:A,0)),"")</f>
        <v>Humanities 8</v>
      </c>
      <c r="AI593" s="22" t="str">
        <f t="array" ref="AI593">IFERROR(INDEX(LastEngGrade!F:F,MATCH(D593,LastEngGrade!A:A,0)),"")</f>
        <v>Q1</v>
      </c>
      <c r="AJ593" s="23">
        <f t="array" ref="AJ593">IFERROR(INDEX(CurrentYearGPA!C:C,MATCH(D593,CurrentYearGPA!B:B,0)),"")</f>
        <v>0</v>
      </c>
      <c r="AK593" s="23" t="str">
        <f t="shared" si="7"/>
        <v>No</v>
      </c>
    </row>
    <row r="594" spans="1:37" x14ac:dyDescent="0.2">
      <c r="A594" s="1" t="s">
        <v>62</v>
      </c>
      <c r="B594" s="1" t="s">
        <v>63</v>
      </c>
      <c r="C594" s="1">
        <v>13696</v>
      </c>
      <c r="D594" s="1">
        <v>5194579950</v>
      </c>
      <c r="E594" s="1" t="s">
        <v>665</v>
      </c>
      <c r="F594" s="12">
        <v>39279</v>
      </c>
      <c r="G594" s="13">
        <v>7</v>
      </c>
      <c r="H594" s="1">
        <v>2</v>
      </c>
      <c r="I594" s="14" t="str">
        <f t="array" ref="I594">INDEX('Language Codes'!B:B,MATCH(H594,'Language Codes'!A:A,0))</f>
        <v>Vietnamese</v>
      </c>
      <c r="J594" s="14" t="s">
        <v>78</v>
      </c>
      <c r="K594" s="15">
        <f t="array" ref="K594">IFERROR(INDEX('18-19 ELPAC Data'!C:C,MATCH(D594,'18-19 ELPAC Data'!B:B,0)),"")</f>
        <v>3</v>
      </c>
      <c r="L594" s="16" t="str">
        <f t="shared" si="8"/>
        <v>Spring 2019</v>
      </c>
      <c r="M594" s="16">
        <f t="array" ref="M594">IFERROR(INDEX('18-19 ELPAC Data'!N:N,MATCH(D594,'18-19 ELPAC Data'!B:B,0)),"")</f>
        <v>3</v>
      </c>
      <c r="N594" s="16">
        <f t="array" ref="N594">IFERROR(INDEX('18-19 ELPAC Data'!Q:Q,MATCH(D594,'18-19 ELPAC Data'!B:B,0)),"")</f>
        <v>2</v>
      </c>
      <c r="O594" s="16">
        <f t="array" ref="O594">IFERROR(INDEX('18-19 ELPAC Data'!F:F,MATCH(D594,'18-19 ELPAC Data'!B:B,0)),"")</f>
        <v>2</v>
      </c>
      <c r="P594" s="16">
        <f t="array" ref="P594">IFERROR(INDEX('18-19 ELPAC Data'!H:H,MATCH(D594,'18-19 ELPAC Data'!B:B,0)),"")</f>
        <v>3</v>
      </c>
      <c r="Q594" s="16">
        <f t="array" ref="Q594">IFERROR(INDEX('18-19 ELPAC Data'!J:J,MATCH(D594,'18-19 ELPAC Data'!B:B,0)),"")</f>
        <v>2</v>
      </c>
      <c r="R594" s="16">
        <f t="array" ref="R594">IFERROR(INDEX('18-19 ELPAC Data'!L:L,MATCH(D594,'18-19 ELPAC Data'!B:B,0)),"")</f>
        <v>2</v>
      </c>
      <c r="S594" s="16" t="s">
        <v>65</v>
      </c>
      <c r="T594" s="17" t="str">
        <f t="shared" si="0"/>
        <v>Fall 20-21</v>
      </c>
      <c r="U594" s="24">
        <v>207</v>
      </c>
      <c r="V594" s="19" t="str">
        <f t="shared" si="1"/>
        <v>No</v>
      </c>
      <c r="W594" s="19" t="str">
        <f t="shared" si="2"/>
        <v>No</v>
      </c>
      <c r="X594" s="20" t="str">
        <f t="shared" si="3"/>
        <v>No</v>
      </c>
      <c r="Y594" s="21" t="str">
        <f t="array" ref="Y594">IF(OR(ISBLANK(Z594),Z594="N/A"),"",INDEX('ICA 20-21 ELA'!D:D,MATCH(D594,'ICA 20-21 ELA'!A:A,0)))</f>
        <v/>
      </c>
      <c r="Z594" s="21" t="s">
        <v>66</v>
      </c>
      <c r="AA594" s="21" t="s">
        <v>66</v>
      </c>
      <c r="AB594" s="16" t="str">
        <f t="shared" si="4"/>
        <v>No</v>
      </c>
      <c r="AC594" s="22" t="str">
        <f t="shared" si="5"/>
        <v>No</v>
      </c>
      <c r="AD594" s="19" t="str">
        <f t="array" ref="AD594">IF(ISBLANK(AE594),"",INDEX(WPAData!F:F,MATCH(C594,WPAData!A:A,0)))</f>
        <v/>
      </c>
      <c r="AE594" s="19"/>
      <c r="AF594" s="19" t="str">
        <f t="shared" si="9"/>
        <v>No</v>
      </c>
      <c r="AG594" s="15" t="str">
        <f t="array" ref="AG594">IFERROR(INDEX(LastEngGrade!G:G,MATCH(D594,LastEngGrade!A:A,0)),"")</f>
        <v>A</v>
      </c>
      <c r="AH594" s="16" t="str">
        <f t="array" ref="AH594">IFERROR(INDEX(LastEngGrade!C:C,MATCH(D594,LastEngGrade!A:A,0)),"")</f>
        <v>Humanities 7</v>
      </c>
      <c r="AI594" s="22" t="str">
        <f t="array" ref="AI594">IFERROR(INDEX(LastEngGrade!F:F,MATCH(D594,LastEngGrade!A:A,0)),"")</f>
        <v>Q1</v>
      </c>
      <c r="AJ594" s="23">
        <f t="array" ref="AJ594">IFERROR(INDEX(CurrentYearGPA!C:C,MATCH(D594,CurrentYearGPA!B:B,0)),"")</f>
        <v>3.33</v>
      </c>
      <c r="AK594" s="23" t="str">
        <f t="shared" si="7"/>
        <v>No</v>
      </c>
    </row>
    <row r="595" spans="1:37" x14ac:dyDescent="0.2">
      <c r="A595" s="1" t="s">
        <v>71</v>
      </c>
      <c r="B595" s="1" t="s">
        <v>72</v>
      </c>
      <c r="C595" s="1">
        <v>12499</v>
      </c>
      <c r="D595" s="1">
        <v>6198497864</v>
      </c>
      <c r="E595" s="1" t="s">
        <v>666</v>
      </c>
      <c r="F595" s="12">
        <v>38884</v>
      </c>
      <c r="G595" s="13">
        <v>9</v>
      </c>
      <c r="H595" s="1">
        <v>2</v>
      </c>
      <c r="I595" s="14" t="str">
        <f t="array" ref="I595">INDEX('Language Codes'!B:B,MATCH(H595,'Language Codes'!A:A,0))</f>
        <v>Vietnamese</v>
      </c>
      <c r="J595" s="14" t="s">
        <v>78</v>
      </c>
      <c r="K595" s="15">
        <f t="array" ref="K595">IFERROR(INDEX('18-19 ELPAC Data'!C:C,MATCH(D595,'18-19 ELPAC Data'!B:B,0)),"")</f>
        <v>1</v>
      </c>
      <c r="L595" s="16" t="str">
        <f t="shared" si="8"/>
        <v>Spring 2019</v>
      </c>
      <c r="M595" s="16">
        <f t="array" ref="M595">IFERROR(INDEX('18-19 ELPAC Data'!N:N,MATCH(D595,'18-19 ELPAC Data'!B:B,0)),"")</f>
        <v>1</v>
      </c>
      <c r="N595" s="16">
        <f t="array" ref="N595">IFERROR(INDEX('18-19 ELPAC Data'!Q:Q,MATCH(D595,'18-19 ELPAC Data'!B:B,0)),"")</f>
        <v>1</v>
      </c>
      <c r="O595" s="16">
        <f t="array" ref="O595">IFERROR(INDEX('18-19 ELPAC Data'!F:F,MATCH(D595,'18-19 ELPAC Data'!B:B,0)),"")</f>
        <v>1</v>
      </c>
      <c r="P595" s="16">
        <f t="array" ref="P595">IFERROR(INDEX('18-19 ELPAC Data'!H:H,MATCH(D595,'18-19 ELPAC Data'!B:B,0)),"")</f>
        <v>1</v>
      </c>
      <c r="Q595" s="16">
        <f t="array" ref="Q595">IFERROR(INDEX('18-19 ELPAC Data'!J:J,MATCH(D595,'18-19 ELPAC Data'!B:B,0)),"")</f>
        <v>1</v>
      </c>
      <c r="R595" s="16">
        <f t="array" ref="R595">IFERROR(INDEX('18-19 ELPAC Data'!L:L,MATCH(D595,'18-19 ELPAC Data'!B:B,0)),"")</f>
        <v>1</v>
      </c>
      <c r="S595" s="16" t="s">
        <v>65</v>
      </c>
      <c r="T595" s="17" t="str">
        <f t="shared" si="0"/>
        <v/>
      </c>
      <c r="U595" s="24" t="s">
        <v>66</v>
      </c>
      <c r="V595" s="19" t="str">
        <f t="shared" si="1"/>
        <v>No</v>
      </c>
      <c r="W595" s="19" t="str">
        <f t="shared" si="2"/>
        <v>No</v>
      </c>
      <c r="X595" s="20" t="str">
        <f t="shared" si="3"/>
        <v>No</v>
      </c>
      <c r="Y595" s="21" t="str">
        <f t="array" ref="Y595">IF(OR(ISBLANK(Z595),Z595="N/A"),"",INDEX('ICA 20-21 ELA'!D:D,MATCH(D595,'ICA 20-21 ELA'!A:A,0)))</f>
        <v/>
      </c>
      <c r="Z595" s="16"/>
      <c r="AA595" s="16"/>
      <c r="AB595" s="16" t="str">
        <f t="shared" si="4"/>
        <v>No</v>
      </c>
      <c r="AC595" s="22" t="str">
        <f t="shared" si="5"/>
        <v>No</v>
      </c>
      <c r="AD595" s="19" t="str">
        <f t="array" ref="AD595">IF(ISBLANK(AE595),"",INDEX(WPAData!F:F,MATCH(C595,WPAData!A:A,0)))</f>
        <v/>
      </c>
      <c r="AE595" s="19"/>
      <c r="AF595" s="19" t="str">
        <f t="shared" si="9"/>
        <v>No</v>
      </c>
      <c r="AG595" s="15">
        <f t="array" ref="AG595">IFERROR(INDEX(LastEngGrade!G:G,MATCH(D595,LastEngGrade!A:A,0)),"")</f>
        <v>0</v>
      </c>
      <c r="AH595" s="16" t="str">
        <f t="array" ref="AH595">IFERROR(INDEX(LastEngGrade!C:C,MATCH(D595,LastEngGrade!A:A,0)),"")</f>
        <v>English Lang Arts I (Foundation)</v>
      </c>
      <c r="AI595" s="22" t="str">
        <f t="array" ref="AI595">IFERROR(INDEX(LastEngGrade!F:F,MATCH(D595,LastEngGrade!A:A,0)),"")</f>
        <v>Q1</v>
      </c>
      <c r="AJ595" s="23">
        <f t="array" ref="AJ595">IFERROR(INDEX(CurrentYearGPA!C:C,MATCH(D595,CurrentYearGPA!B:B,0)),"")</f>
        <v>4</v>
      </c>
      <c r="AK595" s="23" t="str">
        <f t="shared" si="7"/>
        <v>No</v>
      </c>
    </row>
    <row r="596" spans="1:37" x14ac:dyDescent="0.2">
      <c r="A596" s="1" t="s">
        <v>68</v>
      </c>
      <c r="B596" s="1" t="s">
        <v>69</v>
      </c>
      <c r="C596" s="1">
        <v>90533</v>
      </c>
      <c r="D596" s="1">
        <v>9693144112</v>
      </c>
      <c r="E596" s="1" t="s">
        <v>667</v>
      </c>
      <c r="F596" s="12">
        <v>38161</v>
      </c>
      <c r="G596" s="13">
        <v>10</v>
      </c>
      <c r="H596" s="1">
        <v>1</v>
      </c>
      <c r="I596" s="14" t="str">
        <f t="array" ref="I596">INDEX('Language Codes'!B:B,MATCH(H596,'Language Codes'!A:A,0))</f>
        <v>Spanish</v>
      </c>
      <c r="J596" s="14" t="s">
        <v>78</v>
      </c>
      <c r="K596" s="15">
        <f t="array" ref="K596">IFERROR(INDEX('18-19 ELPAC Data'!C:C,MATCH(D596,'18-19 ELPAC Data'!B:B,0)),"")</f>
        <v>3</v>
      </c>
      <c r="L596" s="16" t="str">
        <f t="shared" si="8"/>
        <v>Spring 2019</v>
      </c>
      <c r="M596" s="16">
        <f t="array" ref="M596">IFERROR(INDEX('18-19 ELPAC Data'!N:N,MATCH(D596,'18-19 ELPAC Data'!B:B,0)),"")</f>
        <v>4</v>
      </c>
      <c r="N596" s="16">
        <f t="array" ref="N596">IFERROR(INDEX('18-19 ELPAC Data'!Q:Q,MATCH(D596,'18-19 ELPAC Data'!B:B,0)),"")</f>
        <v>1</v>
      </c>
      <c r="O596" s="16">
        <f t="array" ref="O596">IFERROR(INDEX('18-19 ELPAC Data'!F:F,MATCH(D596,'18-19 ELPAC Data'!B:B,0)),"")</f>
        <v>2</v>
      </c>
      <c r="P596" s="16">
        <f t="array" ref="P596">IFERROR(INDEX('18-19 ELPAC Data'!H:H,MATCH(D596,'18-19 ELPAC Data'!B:B,0)),"")</f>
        <v>3</v>
      </c>
      <c r="Q596" s="16">
        <f t="array" ref="Q596">IFERROR(INDEX('18-19 ELPAC Data'!J:J,MATCH(D596,'18-19 ELPAC Data'!B:B,0)),"")</f>
        <v>1</v>
      </c>
      <c r="R596" s="16">
        <f t="array" ref="R596">IFERROR(INDEX('18-19 ELPAC Data'!L:L,MATCH(D596,'18-19 ELPAC Data'!B:B,0)),"")</f>
        <v>2</v>
      </c>
      <c r="S596" s="16" t="s">
        <v>65</v>
      </c>
      <c r="T596" s="17" t="str">
        <f t="shared" si="0"/>
        <v/>
      </c>
      <c r="U596" s="24" t="s">
        <v>66</v>
      </c>
      <c r="V596" s="19" t="str">
        <f t="shared" si="1"/>
        <v>No</v>
      </c>
      <c r="W596" s="19" t="str">
        <f t="shared" si="2"/>
        <v>No</v>
      </c>
      <c r="X596" s="20" t="str">
        <f t="shared" si="3"/>
        <v>No</v>
      </c>
      <c r="Y596" s="25">
        <f t="array" ref="Y596">IF(OR(ISBLANK(Z596),Z596="N/A"),"",INDEX('ICA 20-21 ELA'!D:D,MATCH(D596,'ICA 20-21 ELA'!A:A,0)))</f>
        <v>44088</v>
      </c>
      <c r="Z596" s="21">
        <v>2381</v>
      </c>
      <c r="AA596" s="21">
        <v>-190</v>
      </c>
      <c r="AB596" s="16" t="str">
        <f t="shared" si="4"/>
        <v>No</v>
      </c>
      <c r="AC596" s="22" t="str">
        <f t="shared" si="5"/>
        <v>No</v>
      </c>
      <c r="AD596" s="26">
        <f t="array" ref="AD596">IF(ISBLANK(AE596),"",INDEX(WPAData!F:F,MATCH(C596,WPAData!A:A,0)))</f>
        <v>44120</v>
      </c>
      <c r="AE596" s="24">
        <v>1</v>
      </c>
      <c r="AF596" s="19" t="str">
        <f t="shared" si="9"/>
        <v>No</v>
      </c>
      <c r="AG596" s="15" t="str">
        <f t="array" ref="AG596">IFERROR(INDEX(LastEngGrade!G:G,MATCH(D596,LastEngGrade!A:A,0)),"")</f>
        <v>F+</v>
      </c>
      <c r="AH596" s="16" t="str">
        <f t="array" ref="AH596">IFERROR(INDEX(LastEngGrade!C:C,MATCH(D596,LastEngGrade!A:A,0)),"")</f>
        <v>English II</v>
      </c>
      <c r="AI596" s="22" t="str">
        <f t="array" ref="AI596">IFERROR(INDEX(LastEngGrade!F:F,MATCH(D596,LastEngGrade!A:A,0)),"")</f>
        <v>P1</v>
      </c>
      <c r="AJ596" s="23">
        <f t="array" ref="AJ596">IFERROR(INDEX(CurrentYearGPA!C:C,MATCH(D596,CurrentYearGPA!B:B,0)),"")</f>
        <v>1.5</v>
      </c>
      <c r="AK596" s="23" t="str">
        <f t="shared" si="7"/>
        <v>No</v>
      </c>
    </row>
    <row r="597" spans="1:37" x14ac:dyDescent="0.2">
      <c r="A597" s="1" t="s">
        <v>75</v>
      </c>
      <c r="B597" s="1" t="s">
        <v>76</v>
      </c>
      <c r="C597" s="1">
        <v>13548</v>
      </c>
      <c r="D597" s="1">
        <v>2690784257</v>
      </c>
      <c r="E597" s="1" t="s">
        <v>668</v>
      </c>
      <c r="F597" s="12">
        <v>39521</v>
      </c>
      <c r="G597" s="13">
        <v>7</v>
      </c>
      <c r="H597" s="1">
        <v>1</v>
      </c>
      <c r="I597" s="14" t="str">
        <f t="array" ref="I597">INDEX('Language Codes'!B:B,MATCH(H597,'Language Codes'!A:A,0))</f>
        <v>Spanish</v>
      </c>
      <c r="J597" s="14" t="s">
        <v>78</v>
      </c>
      <c r="K597" s="15">
        <f t="array" ref="K597">IFERROR(INDEX('18-19 ELPAC Data'!C:C,MATCH(D597,'18-19 ELPAC Data'!B:B,0)),"")</f>
        <v>1</v>
      </c>
      <c r="L597" s="16" t="str">
        <f t="shared" si="8"/>
        <v>Spring 2019</v>
      </c>
      <c r="M597" s="16">
        <f t="array" ref="M597">IFERROR(INDEX('18-19 ELPAC Data'!N:N,MATCH(D597,'18-19 ELPAC Data'!B:B,0)),"")</f>
        <v>2</v>
      </c>
      <c r="N597" s="16">
        <f t="array" ref="N597">IFERROR(INDEX('18-19 ELPAC Data'!Q:Q,MATCH(D597,'18-19 ELPAC Data'!B:B,0)),"")</f>
        <v>1</v>
      </c>
      <c r="O597" s="16">
        <f t="array" ref="O597">IFERROR(INDEX('18-19 ELPAC Data'!F:F,MATCH(D597,'18-19 ELPAC Data'!B:B,0)),"")</f>
        <v>1</v>
      </c>
      <c r="P597" s="16">
        <f t="array" ref="P597">IFERROR(INDEX('18-19 ELPAC Data'!H:H,MATCH(D597,'18-19 ELPAC Data'!B:B,0)),"")</f>
        <v>2</v>
      </c>
      <c r="Q597" s="16">
        <f t="array" ref="Q597">IFERROR(INDEX('18-19 ELPAC Data'!J:J,MATCH(D597,'18-19 ELPAC Data'!B:B,0)),"")</f>
        <v>1</v>
      </c>
      <c r="R597" s="16">
        <f t="array" ref="R597">IFERROR(INDEX('18-19 ELPAC Data'!L:L,MATCH(D597,'18-19 ELPAC Data'!B:B,0)),"")</f>
        <v>1</v>
      </c>
      <c r="S597" s="16" t="s">
        <v>65</v>
      </c>
      <c r="T597" s="17" t="str">
        <f t="shared" si="0"/>
        <v>Fall 20-21</v>
      </c>
      <c r="U597" s="24">
        <v>174</v>
      </c>
      <c r="V597" s="19" t="str">
        <f t="shared" si="1"/>
        <v>No</v>
      </c>
      <c r="W597" s="19" t="str">
        <f t="shared" si="2"/>
        <v>No</v>
      </c>
      <c r="X597" s="20" t="str">
        <f t="shared" si="3"/>
        <v>No</v>
      </c>
      <c r="Y597" s="21" t="str">
        <f t="array" ref="Y597">IF(OR(ISBLANK(Z597),Z597="N/A"),"",INDEX('ICA 20-21 ELA'!D:D,MATCH(D597,'ICA 20-21 ELA'!A:A,0)))</f>
        <v/>
      </c>
      <c r="Z597" s="21" t="s">
        <v>66</v>
      </c>
      <c r="AA597" s="21" t="s">
        <v>66</v>
      </c>
      <c r="AB597" s="16" t="str">
        <f t="shared" si="4"/>
        <v>No</v>
      </c>
      <c r="AC597" s="22" t="str">
        <f t="shared" si="5"/>
        <v>No</v>
      </c>
      <c r="AD597" s="19" t="str">
        <f t="array" ref="AD597">IF(ISBLANK(AE597),"",INDEX(WPAData!F:F,MATCH(C597,WPAData!A:A,0)))</f>
        <v/>
      </c>
      <c r="AE597" s="19"/>
      <c r="AF597" s="19" t="str">
        <f t="shared" si="9"/>
        <v>No</v>
      </c>
      <c r="AG597" s="15" t="str">
        <f t="array" ref="AG597">IFERROR(INDEX(LastEngGrade!G:G,MATCH(D597,LastEngGrade!A:A,0)),"")</f>
        <v>F</v>
      </c>
      <c r="AH597" s="16" t="str">
        <f t="array" ref="AH597">IFERROR(INDEX(LastEngGrade!C:C,MATCH(D597,LastEngGrade!A:A,0)),"")</f>
        <v>Humanities 7</v>
      </c>
      <c r="AI597" s="22" t="str">
        <f t="array" ref="AI597">IFERROR(INDEX(LastEngGrade!F:F,MATCH(D597,LastEngGrade!A:A,0)),"")</f>
        <v>Q1</v>
      </c>
      <c r="AJ597" s="23">
        <f t="array" ref="AJ597">IFERROR(INDEX(CurrentYearGPA!C:C,MATCH(D597,CurrentYearGPA!B:B,0)),"")</f>
        <v>1.33</v>
      </c>
      <c r="AK597" s="23" t="str">
        <f t="shared" si="7"/>
        <v>No</v>
      </c>
    </row>
    <row r="598" spans="1:37" x14ac:dyDescent="0.2">
      <c r="A598" s="1" t="s">
        <v>75</v>
      </c>
      <c r="B598" s="1" t="s">
        <v>76</v>
      </c>
      <c r="C598" s="1">
        <v>14112</v>
      </c>
      <c r="D598" s="1">
        <v>7360596731</v>
      </c>
      <c r="E598" s="1" t="s">
        <v>669</v>
      </c>
      <c r="F598" s="12">
        <v>39783</v>
      </c>
      <c r="G598" s="13">
        <v>6</v>
      </c>
      <c r="H598" s="1">
        <v>2</v>
      </c>
      <c r="I598" s="14" t="str">
        <f t="array" ref="I598">INDEX('Language Codes'!B:B,MATCH(H598,'Language Codes'!A:A,0))</f>
        <v>Vietnamese</v>
      </c>
      <c r="J598" s="14" t="s">
        <v>78</v>
      </c>
      <c r="K598" s="15" t="str">
        <f t="array" ref="K598">IFERROR(INDEX('18-19 ELPAC Data'!C:C,MATCH(D598,'18-19 ELPAC Data'!B:B,0)),"")</f>
        <v/>
      </c>
      <c r="L598" s="16" t="str">
        <f t="shared" si="8"/>
        <v/>
      </c>
      <c r="M598" s="16">
        <f t="array" ref="M598">IFERROR(INDEX('18-19 ELPAC Data'!N:N,MATCH(D598,'18-19 ELPAC Data'!B:B,0)),"")</f>
        <v>0</v>
      </c>
      <c r="N598" s="16">
        <f t="array" ref="N598">IFERROR(INDEX('18-19 ELPAC Data'!Q:Q,MATCH(D598,'18-19 ELPAC Data'!B:B,0)),"")</f>
        <v>0</v>
      </c>
      <c r="O598" s="16" t="str">
        <f t="array" ref="O598">IFERROR(INDEX('18-19 ELPAC Data'!F:F,MATCH(D598,'18-19 ELPAC Data'!B:B,0)),"")</f>
        <v/>
      </c>
      <c r="P598" s="16" t="str">
        <f t="array" ref="P598">IFERROR(INDEX('18-19 ELPAC Data'!H:H,MATCH(D598,'18-19 ELPAC Data'!B:B,0)),"")</f>
        <v/>
      </c>
      <c r="Q598" s="16" t="str">
        <f t="array" ref="Q598">IFERROR(INDEX('18-19 ELPAC Data'!J:J,MATCH(D598,'18-19 ELPAC Data'!B:B,0)),"")</f>
        <v/>
      </c>
      <c r="R598" s="16" t="str">
        <f t="array" ref="R598">IFERROR(INDEX('18-19 ELPAC Data'!L:L,MATCH(D598,'18-19 ELPAC Data'!B:B,0)),"")</f>
        <v/>
      </c>
      <c r="S598" s="16" t="s">
        <v>65</v>
      </c>
      <c r="T598" s="17" t="str">
        <f t="shared" si="0"/>
        <v/>
      </c>
      <c r="U598" s="18"/>
      <c r="V598" s="19" t="str">
        <f t="shared" si="1"/>
        <v>No</v>
      </c>
      <c r="W598" s="19" t="str">
        <f t="shared" si="2"/>
        <v>No</v>
      </c>
      <c r="X598" s="20" t="str">
        <f t="shared" si="3"/>
        <v>No</v>
      </c>
      <c r="Y598" s="21" t="str">
        <f t="array" ref="Y598">IF(OR(ISBLANK(Z598),Z598="N/A"),"",INDEX('ICA 20-21 ELA'!D:D,MATCH(D598,'ICA 20-21 ELA'!A:A,0)))</f>
        <v/>
      </c>
      <c r="Z598" s="21" t="s">
        <v>66</v>
      </c>
      <c r="AA598" s="21" t="s">
        <v>66</v>
      </c>
      <c r="AB598" s="16" t="str">
        <f t="shared" si="4"/>
        <v>No</v>
      </c>
      <c r="AC598" s="22" t="str">
        <f t="shared" si="5"/>
        <v>No</v>
      </c>
      <c r="AD598" s="19" t="str">
        <f t="array" ref="AD598">IF(ISBLANK(AE598),"",INDEX(WPAData!F:F,MATCH(C598,WPAData!A:A,0)))</f>
        <v/>
      </c>
      <c r="AE598" s="19"/>
      <c r="AF598" s="19" t="str">
        <f t="shared" si="9"/>
        <v>No</v>
      </c>
      <c r="AG598" s="15" t="str">
        <f t="array" ref="AG598">IFERROR(INDEX(LastEngGrade!G:G,MATCH(D598,LastEngGrade!A:A,0)),"")</f>
        <v>+</v>
      </c>
      <c r="AH598" s="16" t="str">
        <f t="array" ref="AH598">IFERROR(INDEX(LastEngGrade!C:C,MATCH(D598,LastEngGrade!A:A,0)),"")</f>
        <v>Humanities (Foundation)</v>
      </c>
      <c r="AI598" s="22" t="str">
        <f t="array" ref="AI598">IFERROR(INDEX(LastEngGrade!F:F,MATCH(D598,LastEngGrade!A:A,0)),"")</f>
        <v>Q1</v>
      </c>
      <c r="AJ598" s="23">
        <f t="array" ref="AJ598">IFERROR(INDEX(CurrentYearGPA!C:C,MATCH(D598,CurrentYearGPA!B:B,0)),"")</f>
        <v>4</v>
      </c>
      <c r="AK598" s="23" t="str">
        <f t="shared" si="7"/>
        <v>No</v>
      </c>
    </row>
    <row r="599" spans="1:37" x14ac:dyDescent="0.2">
      <c r="A599" s="1" t="s">
        <v>62</v>
      </c>
      <c r="B599" s="1" t="s">
        <v>63</v>
      </c>
      <c r="C599" s="1">
        <v>14318</v>
      </c>
      <c r="D599" s="1">
        <v>8236191521</v>
      </c>
      <c r="E599" s="1" t="s">
        <v>670</v>
      </c>
      <c r="F599" s="27">
        <v>39806</v>
      </c>
      <c r="G599" s="13">
        <v>6</v>
      </c>
      <c r="H599" s="1">
        <v>1</v>
      </c>
      <c r="I599" s="14" t="str">
        <f t="array" ref="I599">INDEX('Language Codes'!B:B,MATCH(H599,'Language Codes'!A:A,0))</f>
        <v>Spanish</v>
      </c>
      <c r="J599" s="14" t="s">
        <v>65</v>
      </c>
      <c r="K599" s="15" t="str">
        <f t="array" ref="K599">IFERROR(INDEX('18-19 ELPAC Data'!C:C,MATCH(D599,'18-19 ELPAC Data'!B:B,0)),"")</f>
        <v/>
      </c>
      <c r="L599" s="16" t="str">
        <f t="shared" si="8"/>
        <v/>
      </c>
      <c r="M599" s="16">
        <f t="array" ref="M599">IFERROR(INDEX('18-19 ELPAC Data'!N:N,MATCH(D599,'18-19 ELPAC Data'!B:B,0)),"")</f>
        <v>0</v>
      </c>
      <c r="N599" s="16">
        <f t="array" ref="N599">IFERROR(INDEX('18-19 ELPAC Data'!Q:Q,MATCH(D599,'18-19 ELPAC Data'!B:B,0)),"")</f>
        <v>0</v>
      </c>
      <c r="O599" s="16" t="str">
        <f t="array" ref="O599">IFERROR(INDEX('18-19 ELPAC Data'!F:F,MATCH(D599,'18-19 ELPAC Data'!B:B,0)),"")</f>
        <v/>
      </c>
      <c r="P599" s="16" t="str">
        <f t="array" ref="P599">IFERROR(INDEX('18-19 ELPAC Data'!H:H,MATCH(D599,'18-19 ELPAC Data'!B:B,0)),"")</f>
        <v/>
      </c>
      <c r="Q599" s="16" t="str">
        <f t="array" ref="Q599">IFERROR(INDEX('18-19 ELPAC Data'!J:J,MATCH(D599,'18-19 ELPAC Data'!B:B,0)),"")</f>
        <v/>
      </c>
      <c r="R599" s="16" t="str">
        <f t="array" ref="R599">IFERROR(INDEX('18-19 ELPAC Data'!L:L,MATCH(D599,'18-19 ELPAC Data'!B:B,0)),"")</f>
        <v/>
      </c>
      <c r="S599" s="16" t="s">
        <v>65</v>
      </c>
      <c r="T599" s="17" t="str">
        <f t="shared" si="0"/>
        <v/>
      </c>
      <c r="U599" s="18"/>
      <c r="V599" s="19" t="str">
        <f t="shared" si="1"/>
        <v>No</v>
      </c>
      <c r="W599" s="19" t="str">
        <f t="shared" si="2"/>
        <v>No</v>
      </c>
      <c r="X599" s="20" t="str">
        <f t="shared" si="3"/>
        <v>No</v>
      </c>
      <c r="Y599" s="21" t="str">
        <f t="array" ref="Y599">IF(OR(ISBLANK(Z599),Z599="N/A"),"",INDEX('ICA 20-21 ELA'!D:D,MATCH(D599,'ICA 20-21 ELA'!A:A,0)))</f>
        <v/>
      </c>
      <c r="Z599" s="21" t="s">
        <v>66</v>
      </c>
      <c r="AA599" s="21" t="s">
        <v>66</v>
      </c>
      <c r="AB599" s="16" t="str">
        <f t="shared" si="4"/>
        <v>No</v>
      </c>
      <c r="AC599" s="22" t="str">
        <f t="shared" si="5"/>
        <v>No</v>
      </c>
      <c r="AD599" s="19" t="str">
        <f t="array" ref="AD599">IF(ISBLANK(AE599),"",INDEX(WPAData!F:F,MATCH(C599,WPAData!A:A,0)))</f>
        <v/>
      </c>
      <c r="AE599" s="19"/>
      <c r="AF599" s="19" t="str">
        <f t="shared" si="9"/>
        <v>No</v>
      </c>
      <c r="AG599" s="15" t="str">
        <f t="array" ref="AG599">IFERROR(INDEX(LastEngGrade!G:G,MATCH(D599,LastEngGrade!A:A,0)),"")</f>
        <v>F+</v>
      </c>
      <c r="AH599" s="16" t="str">
        <f t="array" ref="AH599">IFERROR(INDEX(LastEngGrade!C:C,MATCH(D599,LastEngGrade!A:A,0)),"")</f>
        <v>Humanities 6</v>
      </c>
      <c r="AI599" s="22" t="str">
        <f t="array" ref="AI599">IFERROR(INDEX(LastEngGrade!F:F,MATCH(D599,LastEngGrade!A:A,0)),"")</f>
        <v>Q1</v>
      </c>
      <c r="AJ599" s="23">
        <f t="array" ref="AJ599">IFERROR(INDEX(CurrentYearGPA!C:C,MATCH(D599,CurrentYearGPA!B:B,0)),"")</f>
        <v>0.33</v>
      </c>
      <c r="AK599" s="23" t="str">
        <f t="shared" si="7"/>
        <v>No</v>
      </c>
    </row>
    <row r="600" spans="1:37" x14ac:dyDescent="0.2">
      <c r="A600" s="1" t="s">
        <v>62</v>
      </c>
      <c r="B600" s="1" t="s">
        <v>63</v>
      </c>
      <c r="C600" s="1">
        <v>13228</v>
      </c>
      <c r="D600" s="1">
        <v>8226627513</v>
      </c>
      <c r="E600" s="1" t="s">
        <v>671</v>
      </c>
      <c r="F600" s="12">
        <v>39282</v>
      </c>
      <c r="G600" s="13">
        <v>8</v>
      </c>
      <c r="H600" s="1">
        <v>1</v>
      </c>
      <c r="I600" s="14" t="str">
        <f t="array" ref="I600">INDEX('Language Codes'!B:B,MATCH(H600,'Language Codes'!A:A,0))</f>
        <v>Spanish</v>
      </c>
      <c r="J600" s="14" t="s">
        <v>78</v>
      </c>
      <c r="K600" s="15">
        <f t="array" ref="K600">IFERROR(INDEX('18-19 ELPAC Data'!C:C,MATCH(D600,'18-19 ELPAC Data'!B:B,0)),"")</f>
        <v>1</v>
      </c>
      <c r="L600" s="16" t="str">
        <f t="shared" si="8"/>
        <v>Spring 2019</v>
      </c>
      <c r="M600" s="16">
        <f t="array" ref="M600">IFERROR(INDEX('18-19 ELPAC Data'!N:N,MATCH(D600,'18-19 ELPAC Data'!B:B,0)),"")</f>
        <v>2</v>
      </c>
      <c r="N600" s="16">
        <f t="array" ref="N600">IFERROR(INDEX('18-19 ELPAC Data'!Q:Q,MATCH(D600,'18-19 ELPAC Data'!B:B,0)),"")</f>
        <v>1</v>
      </c>
      <c r="O600" s="16">
        <f t="array" ref="O600">IFERROR(INDEX('18-19 ELPAC Data'!F:F,MATCH(D600,'18-19 ELPAC Data'!B:B,0)),"")</f>
        <v>1</v>
      </c>
      <c r="P600" s="16">
        <f t="array" ref="P600">IFERROR(INDEX('18-19 ELPAC Data'!H:H,MATCH(D600,'18-19 ELPAC Data'!B:B,0)),"")</f>
        <v>2</v>
      </c>
      <c r="Q600" s="16">
        <f t="array" ref="Q600">IFERROR(INDEX('18-19 ELPAC Data'!J:J,MATCH(D600,'18-19 ELPAC Data'!B:B,0)),"")</f>
        <v>1</v>
      </c>
      <c r="R600" s="16">
        <f t="array" ref="R600">IFERROR(INDEX('18-19 ELPAC Data'!L:L,MATCH(D600,'18-19 ELPAC Data'!B:B,0)),"")</f>
        <v>1</v>
      </c>
      <c r="S600" s="16" t="s">
        <v>65</v>
      </c>
      <c r="T600" s="17" t="str">
        <f t="shared" si="0"/>
        <v/>
      </c>
      <c r="U600" s="18"/>
      <c r="V600" s="19" t="str">
        <f t="shared" si="1"/>
        <v>No</v>
      </c>
      <c r="W600" s="19" t="str">
        <f t="shared" si="2"/>
        <v>No</v>
      </c>
      <c r="X600" s="20" t="str">
        <f t="shared" si="3"/>
        <v>No</v>
      </c>
      <c r="Y600" s="21" t="str">
        <f t="array" ref="Y600">IF(OR(ISBLANK(Z600),Z600="N/A"),"",INDEX('ICA 20-21 ELA'!D:D,MATCH(D600,'ICA 20-21 ELA'!A:A,0)))</f>
        <v/>
      </c>
      <c r="Z600" s="21" t="s">
        <v>66</v>
      </c>
      <c r="AA600" s="21" t="s">
        <v>66</v>
      </c>
      <c r="AB600" s="16" t="str">
        <f t="shared" si="4"/>
        <v>No</v>
      </c>
      <c r="AC600" s="22" t="str">
        <f t="shared" si="5"/>
        <v>No</v>
      </c>
      <c r="AD600" s="19" t="str">
        <f t="array" ref="AD600">IF(ISBLANK(AE600),"",INDEX(WPAData!F:F,MATCH(C600,WPAData!A:A,0)))</f>
        <v/>
      </c>
      <c r="AE600" s="19"/>
      <c r="AF600" s="19" t="str">
        <f t="shared" si="9"/>
        <v>No</v>
      </c>
      <c r="AG600" s="15" t="str">
        <f t="array" ref="AG600">IFERROR(INDEX(LastEngGrade!G:G,MATCH(D600,LastEngGrade!A:A,0)),"")</f>
        <v>F</v>
      </c>
      <c r="AH600" s="16" t="str">
        <f t="array" ref="AH600">IFERROR(INDEX(LastEngGrade!C:C,MATCH(D600,LastEngGrade!A:A,0)),"")</f>
        <v>Humanities 8</v>
      </c>
      <c r="AI600" s="22" t="str">
        <f t="array" ref="AI600">IFERROR(INDEX(LastEngGrade!F:F,MATCH(D600,LastEngGrade!A:A,0)),"")</f>
        <v>Q1</v>
      </c>
      <c r="AJ600" s="23">
        <f t="array" ref="AJ600">IFERROR(INDEX(CurrentYearGPA!C:C,MATCH(D600,CurrentYearGPA!B:B,0)),"")</f>
        <v>0.67</v>
      </c>
      <c r="AK600" s="23" t="str">
        <f t="shared" si="7"/>
        <v>No</v>
      </c>
    </row>
    <row r="601" spans="1:37" x14ac:dyDescent="0.2">
      <c r="A601" s="1" t="s">
        <v>68</v>
      </c>
      <c r="B601" s="1" t="s">
        <v>69</v>
      </c>
      <c r="C601" s="1">
        <v>13793</v>
      </c>
      <c r="D601" s="1">
        <v>9776094120</v>
      </c>
      <c r="E601" s="1" t="s">
        <v>672</v>
      </c>
      <c r="F601" s="12">
        <v>38574</v>
      </c>
      <c r="G601" s="13">
        <v>10</v>
      </c>
      <c r="H601" s="1">
        <v>1</v>
      </c>
      <c r="I601" s="14" t="str">
        <f t="array" ref="I601">INDEX('Language Codes'!B:B,MATCH(H601,'Language Codes'!A:A,0))</f>
        <v>Spanish</v>
      </c>
      <c r="J601" s="14" t="s">
        <v>78</v>
      </c>
      <c r="K601" s="15">
        <f t="array" ref="K601">IFERROR(INDEX('18-19 ELPAC Data'!C:C,MATCH(D601,'18-19 ELPAC Data'!B:B,0)),"")</f>
        <v>2</v>
      </c>
      <c r="L601" s="16" t="str">
        <f t="shared" si="8"/>
        <v>Spring 2019</v>
      </c>
      <c r="M601" s="16">
        <f t="array" ref="M601">IFERROR(INDEX('18-19 ELPAC Data'!N:N,MATCH(D601,'18-19 ELPAC Data'!B:B,0)),"")</f>
        <v>3</v>
      </c>
      <c r="N601" s="16">
        <f t="array" ref="N601">IFERROR(INDEX('18-19 ELPAC Data'!Q:Q,MATCH(D601,'18-19 ELPAC Data'!B:B,0)),"")</f>
        <v>1</v>
      </c>
      <c r="O601" s="16">
        <f t="array" ref="O601">IFERROR(INDEX('18-19 ELPAC Data'!F:F,MATCH(D601,'18-19 ELPAC Data'!B:B,0)),"")</f>
        <v>2</v>
      </c>
      <c r="P601" s="16">
        <f t="array" ref="P601">IFERROR(INDEX('18-19 ELPAC Data'!H:H,MATCH(D601,'18-19 ELPAC Data'!B:B,0)),"")</f>
        <v>3</v>
      </c>
      <c r="Q601" s="16">
        <f t="array" ref="Q601">IFERROR(INDEX('18-19 ELPAC Data'!J:J,MATCH(D601,'18-19 ELPAC Data'!B:B,0)),"")</f>
        <v>1</v>
      </c>
      <c r="R601" s="16">
        <f t="array" ref="R601">IFERROR(INDEX('18-19 ELPAC Data'!L:L,MATCH(D601,'18-19 ELPAC Data'!B:B,0)),"")</f>
        <v>2</v>
      </c>
      <c r="S601" s="16" t="s">
        <v>65</v>
      </c>
      <c r="T601" s="17" t="str">
        <f t="shared" si="0"/>
        <v/>
      </c>
      <c r="U601" s="24" t="s">
        <v>66</v>
      </c>
      <c r="V601" s="19" t="str">
        <f t="shared" si="1"/>
        <v>No</v>
      </c>
      <c r="W601" s="19" t="str">
        <f t="shared" si="2"/>
        <v>No</v>
      </c>
      <c r="X601" s="20" t="str">
        <f t="shared" si="3"/>
        <v>No</v>
      </c>
      <c r="Y601" s="25">
        <f t="array" ref="Y601">IF(OR(ISBLANK(Z601),Z601="N/A"),"",INDEX('ICA 20-21 ELA'!D:D,MATCH(D601,'ICA 20-21 ELA'!A:A,0)))</f>
        <v>44089</v>
      </c>
      <c r="Z601" s="21">
        <v>2349</v>
      </c>
      <c r="AA601" s="21">
        <v>-222</v>
      </c>
      <c r="AB601" s="16" t="str">
        <f t="shared" si="4"/>
        <v>No</v>
      </c>
      <c r="AC601" s="22" t="str">
        <f t="shared" si="5"/>
        <v>No</v>
      </c>
      <c r="AD601" s="19" t="str">
        <f t="array" ref="AD601">IF(ISBLANK(AE601),"",INDEX(WPAData!F:F,MATCH(C601,WPAData!A:A,0)))</f>
        <v/>
      </c>
      <c r="AE601" s="19"/>
      <c r="AF601" s="19" t="str">
        <f t="shared" si="9"/>
        <v>No</v>
      </c>
      <c r="AG601" s="15" t="str">
        <f t="array" ref="AG601">IFERROR(INDEX(LastEngGrade!G:G,MATCH(D601,LastEngGrade!A:A,0)),"")</f>
        <v>F+</v>
      </c>
      <c r="AH601" s="16" t="str">
        <f t="array" ref="AH601">IFERROR(INDEX(LastEngGrade!C:C,MATCH(D601,LastEngGrade!A:A,0)),"")</f>
        <v>English II</v>
      </c>
      <c r="AI601" s="22" t="str">
        <f t="array" ref="AI601">IFERROR(INDEX(LastEngGrade!F:F,MATCH(D601,LastEngGrade!A:A,0)),"")</f>
        <v>P1</v>
      </c>
      <c r="AJ601" s="23">
        <f t="array" ref="AJ601">IFERROR(INDEX(CurrentYearGPA!C:C,MATCH(D601,CurrentYearGPA!B:B,0)),"")</f>
        <v>1.5</v>
      </c>
      <c r="AK601" s="23" t="str">
        <f t="shared" si="7"/>
        <v>No</v>
      </c>
    </row>
    <row r="602" spans="1:37" x14ac:dyDescent="0.2">
      <c r="A602" s="1" t="s">
        <v>68</v>
      </c>
      <c r="B602" s="1" t="s">
        <v>69</v>
      </c>
      <c r="C602" s="1">
        <v>13987</v>
      </c>
      <c r="D602" s="1">
        <v>8054240670</v>
      </c>
      <c r="E602" s="1" t="s">
        <v>673</v>
      </c>
      <c r="F602" s="12">
        <v>38587</v>
      </c>
      <c r="G602" s="13">
        <v>10</v>
      </c>
      <c r="H602" s="1">
        <v>1</v>
      </c>
      <c r="I602" s="14" t="str">
        <f t="array" ref="I602">INDEX('Language Codes'!B:B,MATCH(H602,'Language Codes'!A:A,0))</f>
        <v>Spanish</v>
      </c>
      <c r="J602" s="14" t="s">
        <v>78</v>
      </c>
      <c r="K602" s="15">
        <f t="array" ref="K602">IFERROR(INDEX('18-19 ELPAC Data'!C:C,MATCH(D602,'18-19 ELPAC Data'!B:B,0)),"")</f>
        <v>2</v>
      </c>
      <c r="L602" s="16" t="str">
        <f t="shared" si="8"/>
        <v>Spring 2019</v>
      </c>
      <c r="M602" s="16">
        <f t="array" ref="M602">IFERROR(INDEX('18-19 ELPAC Data'!N:N,MATCH(D602,'18-19 ELPAC Data'!B:B,0)),"")</f>
        <v>3</v>
      </c>
      <c r="N602" s="16">
        <f t="array" ref="N602">IFERROR(INDEX('18-19 ELPAC Data'!Q:Q,MATCH(D602,'18-19 ELPAC Data'!B:B,0)),"")</f>
        <v>2</v>
      </c>
      <c r="O602" s="16">
        <f t="array" ref="O602">IFERROR(INDEX('18-19 ELPAC Data'!F:F,MATCH(D602,'18-19 ELPAC Data'!B:B,0)),"")</f>
        <v>1</v>
      </c>
      <c r="P602" s="16">
        <f t="array" ref="P602">IFERROR(INDEX('18-19 ELPAC Data'!H:H,MATCH(D602,'18-19 ELPAC Data'!B:B,0)),"")</f>
        <v>3</v>
      </c>
      <c r="Q602" s="16">
        <f t="array" ref="Q602">IFERROR(INDEX('18-19 ELPAC Data'!J:J,MATCH(D602,'18-19 ELPAC Data'!B:B,0)),"")</f>
        <v>1</v>
      </c>
      <c r="R602" s="16">
        <f t="array" ref="R602">IFERROR(INDEX('18-19 ELPAC Data'!L:L,MATCH(D602,'18-19 ELPAC Data'!B:B,0)),"")</f>
        <v>2</v>
      </c>
      <c r="S602" s="16" t="s">
        <v>65</v>
      </c>
      <c r="T602" s="17" t="str">
        <f t="shared" si="0"/>
        <v/>
      </c>
      <c r="U602" s="24" t="s">
        <v>66</v>
      </c>
      <c r="V602" s="19" t="str">
        <f t="shared" si="1"/>
        <v>No</v>
      </c>
      <c r="W602" s="19" t="str">
        <f t="shared" si="2"/>
        <v>No</v>
      </c>
      <c r="X602" s="20" t="str">
        <f t="shared" si="3"/>
        <v>No</v>
      </c>
      <c r="Y602" s="21" t="str">
        <f t="array" ref="Y602">IF(OR(ISBLANK(Z602),Z602="N/A"),"",INDEX('ICA 20-21 ELA'!D:D,MATCH(D602,'ICA 20-21 ELA'!A:A,0)))</f>
        <v/>
      </c>
      <c r="Z602" s="16"/>
      <c r="AA602" s="16"/>
      <c r="AB602" s="16" t="str">
        <f t="shared" si="4"/>
        <v>No</v>
      </c>
      <c r="AC602" s="22" t="str">
        <f t="shared" si="5"/>
        <v>No</v>
      </c>
      <c r="AD602" s="19" t="str">
        <f t="array" ref="AD602">IF(ISBLANK(AE602),"",INDEX(WPAData!F:F,MATCH(C602,WPAData!A:A,0)))</f>
        <v/>
      </c>
      <c r="AE602" s="19"/>
      <c r="AF602" s="19" t="str">
        <f t="shared" si="9"/>
        <v>No</v>
      </c>
      <c r="AG602" s="15" t="str">
        <f t="array" ref="AG602">IFERROR(INDEX(LastEngGrade!G:G,MATCH(D602,LastEngGrade!A:A,0)),"")</f>
        <v>F</v>
      </c>
      <c r="AH602" s="16" t="str">
        <f t="array" ref="AH602">IFERROR(INDEX(LastEngGrade!C:C,MATCH(D602,LastEngGrade!A:A,0)),"")</f>
        <v>English II</v>
      </c>
      <c r="AI602" s="22" t="str">
        <f t="array" ref="AI602">IFERROR(INDEX(LastEngGrade!F:F,MATCH(D602,LastEngGrade!A:A,0)),"")</f>
        <v>P1</v>
      </c>
      <c r="AJ602" s="23">
        <f t="array" ref="AJ602">IFERROR(INDEX(CurrentYearGPA!C:C,MATCH(D602,CurrentYearGPA!B:B,0)),"")</f>
        <v>0</v>
      </c>
      <c r="AK602" s="23" t="str">
        <f t="shared" si="7"/>
        <v>No</v>
      </c>
    </row>
    <row r="603" spans="1:37" x14ac:dyDescent="0.2">
      <c r="A603" s="1" t="s">
        <v>68</v>
      </c>
      <c r="B603" s="1" t="s">
        <v>69</v>
      </c>
      <c r="C603" s="1">
        <v>11874</v>
      </c>
      <c r="D603" s="1">
        <v>1194994653</v>
      </c>
      <c r="E603" s="1" t="s">
        <v>674</v>
      </c>
      <c r="F603" s="12">
        <v>38084</v>
      </c>
      <c r="G603" s="13">
        <v>11</v>
      </c>
      <c r="H603" s="1">
        <v>1</v>
      </c>
      <c r="I603" s="14" t="str">
        <f t="array" ref="I603">INDEX('Language Codes'!B:B,MATCH(H603,'Language Codes'!A:A,0))</f>
        <v>Spanish</v>
      </c>
      <c r="J603" s="14" t="s">
        <v>65</v>
      </c>
      <c r="K603" s="15">
        <f t="array" ref="K603">IFERROR(INDEX('18-19 ELPAC Data'!C:C,MATCH(D603,'18-19 ELPAC Data'!B:B,0)),"")</f>
        <v>2</v>
      </c>
      <c r="L603" s="16" t="str">
        <f t="shared" si="8"/>
        <v>Spring 2019</v>
      </c>
      <c r="M603" s="16">
        <f t="array" ref="M603">IFERROR(INDEX('18-19 ELPAC Data'!N:N,MATCH(D603,'18-19 ELPAC Data'!B:B,0)),"")</f>
        <v>3</v>
      </c>
      <c r="N603" s="16">
        <f t="array" ref="N603">IFERROR(INDEX('18-19 ELPAC Data'!Q:Q,MATCH(D603,'18-19 ELPAC Data'!B:B,0)),"")</f>
        <v>1</v>
      </c>
      <c r="O603" s="16">
        <f t="array" ref="O603">IFERROR(INDEX('18-19 ELPAC Data'!F:F,MATCH(D603,'18-19 ELPAC Data'!B:B,0)),"")</f>
        <v>2</v>
      </c>
      <c r="P603" s="16">
        <f t="array" ref="P603">IFERROR(INDEX('18-19 ELPAC Data'!H:H,MATCH(D603,'18-19 ELPAC Data'!B:B,0)),"")</f>
        <v>3</v>
      </c>
      <c r="Q603" s="16">
        <f t="array" ref="Q603">IFERROR(INDEX('18-19 ELPAC Data'!J:J,MATCH(D603,'18-19 ELPAC Data'!B:B,0)),"")</f>
        <v>1</v>
      </c>
      <c r="R603" s="16">
        <f t="array" ref="R603">IFERROR(INDEX('18-19 ELPAC Data'!L:L,MATCH(D603,'18-19 ELPAC Data'!B:B,0)),"")</f>
        <v>2</v>
      </c>
      <c r="S603" s="16" t="s">
        <v>65</v>
      </c>
      <c r="T603" s="17" t="str">
        <f t="shared" si="0"/>
        <v/>
      </c>
      <c r="U603" s="24" t="s">
        <v>66</v>
      </c>
      <c r="V603" s="19" t="str">
        <f t="shared" si="1"/>
        <v>No</v>
      </c>
      <c r="W603" s="19" t="str">
        <f t="shared" si="2"/>
        <v>No</v>
      </c>
      <c r="X603" s="20" t="str">
        <f t="shared" si="3"/>
        <v>No</v>
      </c>
      <c r="Y603" s="21" t="str">
        <f t="array" ref="Y603">IF(OR(ISBLANK(Z603),Z603="N/A"),"",INDEX('ICA 20-21 ELA'!D:D,MATCH(D603,'ICA 20-21 ELA'!A:A,0)))</f>
        <v/>
      </c>
      <c r="Z603" s="16"/>
      <c r="AA603" s="16"/>
      <c r="AB603" s="16" t="str">
        <f t="shared" si="4"/>
        <v>No</v>
      </c>
      <c r="AC603" s="22" t="str">
        <f t="shared" si="5"/>
        <v>No</v>
      </c>
      <c r="AD603" s="19" t="str">
        <f t="array" ref="AD603">IF(ISBLANK(AE603),"",INDEX(WPAData!F:F,MATCH(C603,WPAData!A:A,0)))</f>
        <v/>
      </c>
      <c r="AE603" s="19"/>
      <c r="AF603" s="19" t="str">
        <f t="shared" si="9"/>
        <v>No</v>
      </c>
      <c r="AG603" s="15" t="str">
        <f t="array" ref="AG603">IFERROR(INDEX(LastEngGrade!G:G,MATCH(D603,LastEngGrade!A:A,0)),"")</f>
        <v>F</v>
      </c>
      <c r="AH603" s="16" t="str">
        <f t="array" ref="AH603">IFERROR(INDEX(LastEngGrade!C:C,MATCH(D603,LastEngGrade!A:A,0)),"")</f>
        <v>English III</v>
      </c>
      <c r="AI603" s="22" t="str">
        <f t="array" ref="AI603">IFERROR(INDEX(LastEngGrade!F:F,MATCH(D603,LastEngGrade!A:A,0)),"")</f>
        <v>P1</v>
      </c>
      <c r="AJ603" s="23">
        <f t="array" ref="AJ603">IFERROR(INDEX(CurrentYearGPA!C:C,MATCH(D603,CurrentYearGPA!B:B,0)),"")</f>
        <v>0.2</v>
      </c>
      <c r="AK603" s="23" t="str">
        <f t="shared" si="7"/>
        <v>No</v>
      </c>
    </row>
    <row r="604" spans="1:37" x14ac:dyDescent="0.2">
      <c r="A604" s="1" t="s">
        <v>62</v>
      </c>
      <c r="B604" s="1" t="s">
        <v>63</v>
      </c>
      <c r="C604" s="1">
        <v>12930</v>
      </c>
      <c r="D604" s="1">
        <v>2391897104</v>
      </c>
      <c r="E604" s="1" t="s">
        <v>675</v>
      </c>
      <c r="F604" s="12">
        <v>39463</v>
      </c>
      <c r="G604" s="13">
        <v>7</v>
      </c>
      <c r="H604" s="1">
        <v>1</v>
      </c>
      <c r="I604" s="14" t="str">
        <f t="array" ref="I604">INDEX('Language Codes'!B:B,MATCH(H604,'Language Codes'!A:A,0))</f>
        <v>Spanish</v>
      </c>
      <c r="J604" s="14" t="s">
        <v>65</v>
      </c>
      <c r="K604" s="15">
        <f t="array" ref="K604">IFERROR(INDEX('18-19 ELPAC Data'!C:C,MATCH(D604,'18-19 ELPAC Data'!B:B,0)),"")</f>
        <v>2</v>
      </c>
      <c r="L604" s="16" t="str">
        <f t="shared" si="8"/>
        <v>Spring 2019</v>
      </c>
      <c r="M604" s="16">
        <f t="array" ref="M604">IFERROR(INDEX('18-19 ELPAC Data'!N:N,MATCH(D604,'18-19 ELPAC Data'!B:B,0)),"")</f>
        <v>3</v>
      </c>
      <c r="N604" s="16">
        <f t="array" ref="N604">IFERROR(INDEX('18-19 ELPAC Data'!Q:Q,MATCH(D604,'18-19 ELPAC Data'!B:B,0)),"")</f>
        <v>1</v>
      </c>
      <c r="O604" s="16">
        <f t="array" ref="O604">IFERROR(INDEX('18-19 ELPAC Data'!F:F,MATCH(D604,'18-19 ELPAC Data'!B:B,0)),"")</f>
        <v>2</v>
      </c>
      <c r="P604" s="16">
        <f t="array" ref="P604">IFERROR(INDEX('18-19 ELPAC Data'!H:H,MATCH(D604,'18-19 ELPAC Data'!B:B,0)),"")</f>
        <v>2</v>
      </c>
      <c r="Q604" s="16">
        <f t="array" ref="Q604">IFERROR(INDEX('18-19 ELPAC Data'!J:J,MATCH(D604,'18-19 ELPAC Data'!B:B,0)),"")</f>
        <v>1</v>
      </c>
      <c r="R604" s="16">
        <f t="array" ref="R604">IFERROR(INDEX('18-19 ELPAC Data'!L:L,MATCH(D604,'18-19 ELPAC Data'!B:B,0)),"")</f>
        <v>2</v>
      </c>
      <c r="S604" s="16" t="s">
        <v>65</v>
      </c>
      <c r="T604" s="17" t="str">
        <f t="shared" si="0"/>
        <v/>
      </c>
      <c r="U604" s="18"/>
      <c r="V604" s="19" t="str">
        <f t="shared" si="1"/>
        <v>No</v>
      </c>
      <c r="W604" s="19" t="str">
        <f t="shared" si="2"/>
        <v>No</v>
      </c>
      <c r="X604" s="20" t="str">
        <f t="shared" si="3"/>
        <v>No</v>
      </c>
      <c r="Y604" s="21" t="str">
        <f t="array" ref="Y604">IF(OR(ISBLANK(Z604),Z604="N/A"),"",INDEX('ICA 20-21 ELA'!D:D,MATCH(D604,'ICA 20-21 ELA'!A:A,0)))</f>
        <v/>
      </c>
      <c r="Z604" s="21" t="s">
        <v>66</v>
      </c>
      <c r="AA604" s="21" t="s">
        <v>66</v>
      </c>
      <c r="AB604" s="16" t="str">
        <f t="shared" si="4"/>
        <v>No</v>
      </c>
      <c r="AC604" s="22" t="str">
        <f t="shared" si="5"/>
        <v>No</v>
      </c>
      <c r="AD604" s="19" t="str">
        <f t="array" ref="AD604">IF(ISBLANK(AE604),"",INDEX(WPAData!F:F,MATCH(C604,WPAData!A:A,0)))</f>
        <v/>
      </c>
      <c r="AE604" s="19"/>
      <c r="AF604" s="19" t="str">
        <f t="shared" si="9"/>
        <v>No</v>
      </c>
      <c r="AG604" s="15" t="str">
        <f t="array" ref="AG604">IFERROR(INDEX(LastEngGrade!G:G,MATCH(D604,LastEngGrade!A:A,0)),"")</f>
        <v>F</v>
      </c>
      <c r="AH604" s="16" t="str">
        <f t="array" ref="AH604">IFERROR(INDEX(LastEngGrade!C:C,MATCH(D604,LastEngGrade!A:A,0)),"")</f>
        <v>Humanities 7</v>
      </c>
      <c r="AI604" s="22" t="str">
        <f t="array" ref="AI604">IFERROR(INDEX(LastEngGrade!F:F,MATCH(D604,LastEngGrade!A:A,0)),"")</f>
        <v>Q1</v>
      </c>
      <c r="AJ604" s="23">
        <f t="array" ref="AJ604">IFERROR(INDEX(CurrentYearGPA!C:C,MATCH(D604,CurrentYearGPA!B:B,0)),"")</f>
        <v>0.33</v>
      </c>
      <c r="AK604" s="23" t="str">
        <f t="shared" si="7"/>
        <v>No</v>
      </c>
    </row>
    <row r="605" spans="1:37" x14ac:dyDescent="0.2">
      <c r="A605" s="1" t="s">
        <v>62</v>
      </c>
      <c r="B605" s="1" t="s">
        <v>63</v>
      </c>
      <c r="C605" s="1">
        <v>14212</v>
      </c>
      <c r="D605" s="1">
        <v>4397294880</v>
      </c>
      <c r="E605" s="1" t="s">
        <v>676</v>
      </c>
      <c r="F605" s="12">
        <v>39964</v>
      </c>
      <c r="G605" s="13">
        <v>6</v>
      </c>
      <c r="H605" s="1">
        <v>1</v>
      </c>
      <c r="I605" s="14" t="str">
        <f t="array" ref="I605">INDEX('Language Codes'!B:B,MATCH(H605,'Language Codes'!A:A,0))</f>
        <v>Spanish</v>
      </c>
      <c r="J605" s="14" t="s">
        <v>65</v>
      </c>
      <c r="K605" s="15" t="str">
        <f t="array" ref="K605">IFERROR(INDEX('18-19 ELPAC Data'!C:C,MATCH(D605,'18-19 ELPAC Data'!B:B,0)),"")</f>
        <v/>
      </c>
      <c r="L605" s="16" t="str">
        <f t="shared" si="8"/>
        <v/>
      </c>
      <c r="M605" s="16">
        <f t="array" ref="M605">IFERROR(INDEX('18-19 ELPAC Data'!N:N,MATCH(D605,'18-19 ELPAC Data'!B:B,0)),"")</f>
        <v>0</v>
      </c>
      <c r="N605" s="16">
        <f t="array" ref="N605">IFERROR(INDEX('18-19 ELPAC Data'!Q:Q,MATCH(D605,'18-19 ELPAC Data'!B:B,0)),"")</f>
        <v>0</v>
      </c>
      <c r="O605" s="16" t="str">
        <f t="array" ref="O605">IFERROR(INDEX('18-19 ELPAC Data'!F:F,MATCH(D605,'18-19 ELPAC Data'!B:B,0)),"")</f>
        <v/>
      </c>
      <c r="P605" s="16" t="str">
        <f t="array" ref="P605">IFERROR(INDEX('18-19 ELPAC Data'!H:H,MATCH(D605,'18-19 ELPAC Data'!B:B,0)),"")</f>
        <v/>
      </c>
      <c r="Q605" s="16" t="str">
        <f t="array" ref="Q605">IFERROR(INDEX('18-19 ELPAC Data'!J:J,MATCH(D605,'18-19 ELPAC Data'!B:B,0)),"")</f>
        <v/>
      </c>
      <c r="R605" s="16" t="str">
        <f t="array" ref="R605">IFERROR(INDEX('18-19 ELPAC Data'!L:L,MATCH(D605,'18-19 ELPAC Data'!B:B,0)),"")</f>
        <v/>
      </c>
      <c r="S605" s="16" t="s">
        <v>65</v>
      </c>
      <c r="T605" s="17" t="str">
        <f t="shared" si="0"/>
        <v>Fall 20-21</v>
      </c>
      <c r="U605" s="24">
        <v>201</v>
      </c>
      <c r="V605" s="19" t="str">
        <f t="shared" si="1"/>
        <v>No</v>
      </c>
      <c r="W605" s="19" t="str">
        <f t="shared" si="2"/>
        <v>No</v>
      </c>
      <c r="X605" s="20" t="str">
        <f t="shared" si="3"/>
        <v>No</v>
      </c>
      <c r="Y605" s="21" t="str">
        <f t="array" ref="Y605">IF(OR(ISBLANK(Z605),Z605="N/A"),"",INDEX('ICA 20-21 ELA'!D:D,MATCH(D605,'ICA 20-21 ELA'!A:A,0)))</f>
        <v/>
      </c>
      <c r="Z605" s="21" t="s">
        <v>66</v>
      </c>
      <c r="AA605" s="21" t="s">
        <v>66</v>
      </c>
      <c r="AB605" s="16" t="str">
        <f t="shared" si="4"/>
        <v>No</v>
      </c>
      <c r="AC605" s="22" t="str">
        <f t="shared" si="5"/>
        <v>No</v>
      </c>
      <c r="AD605" s="19" t="str">
        <f t="array" ref="AD605">IF(ISBLANK(AE605),"",INDEX(WPAData!F:F,MATCH(C605,WPAData!A:A,0)))</f>
        <v/>
      </c>
      <c r="AE605" s="19"/>
      <c r="AF605" s="19" t="str">
        <f t="shared" si="9"/>
        <v>No</v>
      </c>
      <c r="AG605" s="15" t="str">
        <f t="array" ref="AG605">IFERROR(INDEX(LastEngGrade!G:G,MATCH(D605,LastEngGrade!A:A,0)),"")</f>
        <v>A-</v>
      </c>
      <c r="AH605" s="16" t="str">
        <f t="array" ref="AH605">IFERROR(INDEX(LastEngGrade!C:C,MATCH(D605,LastEngGrade!A:A,0)),"")</f>
        <v>Humanities 6</v>
      </c>
      <c r="AI605" s="22" t="str">
        <f t="array" ref="AI605">IFERROR(INDEX(LastEngGrade!F:F,MATCH(D605,LastEngGrade!A:A,0)),"")</f>
        <v>Q1</v>
      </c>
      <c r="AJ605" s="23">
        <f t="array" ref="AJ605">IFERROR(INDEX(CurrentYearGPA!C:C,MATCH(D605,CurrentYearGPA!B:B,0)),"")</f>
        <v>3.67</v>
      </c>
      <c r="AK605" s="23" t="str">
        <f t="shared" si="7"/>
        <v>No</v>
      </c>
    </row>
    <row r="606" spans="1:37" x14ac:dyDescent="0.2">
      <c r="A606" s="1" t="s">
        <v>75</v>
      </c>
      <c r="B606" s="1" t="s">
        <v>76</v>
      </c>
      <c r="C606" s="1">
        <v>13831</v>
      </c>
      <c r="D606" s="1">
        <v>1151362124</v>
      </c>
      <c r="E606" s="1" t="s">
        <v>677</v>
      </c>
      <c r="F606" s="12">
        <v>39485</v>
      </c>
      <c r="G606" s="13">
        <v>7</v>
      </c>
      <c r="H606" s="1">
        <v>1</v>
      </c>
      <c r="I606" s="14" t="str">
        <f t="array" ref="I606">INDEX('Language Codes'!B:B,MATCH(H606,'Language Codes'!A:A,0))</f>
        <v>Spanish</v>
      </c>
      <c r="J606" s="14" t="s">
        <v>65</v>
      </c>
      <c r="K606" s="15">
        <f t="array" ref="K606">IFERROR(INDEX('18-19 ELPAC Data'!C:C,MATCH(D606,'18-19 ELPAC Data'!B:B,0)),"")</f>
        <v>3</v>
      </c>
      <c r="L606" s="16" t="str">
        <f t="shared" si="8"/>
        <v>Spring 2019</v>
      </c>
      <c r="M606" s="16">
        <f t="array" ref="M606">IFERROR(INDEX('18-19 ELPAC Data'!N:N,MATCH(D606,'18-19 ELPAC Data'!B:B,0)),"")</f>
        <v>4</v>
      </c>
      <c r="N606" s="16">
        <f t="array" ref="N606">IFERROR(INDEX('18-19 ELPAC Data'!Q:Q,MATCH(D606,'18-19 ELPAC Data'!B:B,0)),"")</f>
        <v>2</v>
      </c>
      <c r="O606" s="16">
        <f t="array" ref="O606">IFERROR(INDEX('18-19 ELPAC Data'!F:F,MATCH(D606,'18-19 ELPAC Data'!B:B,0)),"")</f>
        <v>2</v>
      </c>
      <c r="P606" s="16">
        <f t="array" ref="P606">IFERROR(INDEX('18-19 ELPAC Data'!H:H,MATCH(D606,'18-19 ELPAC Data'!B:B,0)),"")</f>
        <v>3</v>
      </c>
      <c r="Q606" s="16">
        <f t="array" ref="Q606">IFERROR(INDEX('18-19 ELPAC Data'!J:J,MATCH(D606,'18-19 ELPAC Data'!B:B,0)),"")</f>
        <v>2</v>
      </c>
      <c r="R606" s="16">
        <f t="array" ref="R606">IFERROR(INDEX('18-19 ELPAC Data'!L:L,MATCH(D606,'18-19 ELPAC Data'!B:B,0)),"")</f>
        <v>2</v>
      </c>
      <c r="S606" s="16" t="s">
        <v>65</v>
      </c>
      <c r="T606" s="17" t="str">
        <f t="shared" si="0"/>
        <v>Fall 20-21</v>
      </c>
      <c r="U606" s="24">
        <v>208</v>
      </c>
      <c r="V606" s="19" t="str">
        <f t="shared" si="1"/>
        <v>No</v>
      </c>
      <c r="W606" s="19" t="str">
        <f t="shared" si="2"/>
        <v>No</v>
      </c>
      <c r="X606" s="20" t="str">
        <f t="shared" si="3"/>
        <v>No</v>
      </c>
      <c r="Y606" s="21" t="str">
        <f t="array" ref="Y606">IF(OR(ISBLANK(Z606),Z606="N/A"),"",INDEX('ICA 20-21 ELA'!D:D,MATCH(D606,'ICA 20-21 ELA'!A:A,0)))</f>
        <v/>
      </c>
      <c r="Z606" s="21" t="s">
        <v>66</v>
      </c>
      <c r="AA606" s="21" t="s">
        <v>66</v>
      </c>
      <c r="AB606" s="16" t="str">
        <f t="shared" si="4"/>
        <v>No</v>
      </c>
      <c r="AC606" s="22" t="str">
        <f t="shared" si="5"/>
        <v>No</v>
      </c>
      <c r="AD606" s="19" t="str">
        <f t="array" ref="AD606">IF(ISBLANK(AE606),"",INDEX(WPAData!F:F,MATCH(C606,WPAData!A:A,0)))</f>
        <v/>
      </c>
      <c r="AE606" s="19"/>
      <c r="AF606" s="19" t="str">
        <f t="shared" si="9"/>
        <v>No</v>
      </c>
      <c r="AG606" s="15" t="str">
        <f t="array" ref="AG606">IFERROR(INDEX(LastEngGrade!G:G,MATCH(D606,LastEngGrade!A:A,0)),"")</f>
        <v>F</v>
      </c>
      <c r="AH606" s="16" t="str">
        <f t="array" ref="AH606">IFERROR(INDEX(LastEngGrade!C:C,MATCH(D606,LastEngGrade!A:A,0)),"")</f>
        <v>Humanities 7</v>
      </c>
      <c r="AI606" s="22" t="str">
        <f t="array" ref="AI606">IFERROR(INDEX(LastEngGrade!F:F,MATCH(D606,LastEngGrade!A:A,0)),"")</f>
        <v>Q1</v>
      </c>
      <c r="AJ606" s="23">
        <f t="array" ref="AJ606">IFERROR(INDEX(CurrentYearGPA!C:C,MATCH(D606,CurrentYearGPA!B:B,0)),"")</f>
        <v>1.33</v>
      </c>
      <c r="AK606" s="23" t="str">
        <f t="shared" si="7"/>
        <v>No</v>
      </c>
    </row>
    <row r="607" spans="1:37" x14ac:dyDescent="0.2">
      <c r="A607" s="1" t="s">
        <v>68</v>
      </c>
      <c r="B607" s="1" t="s">
        <v>69</v>
      </c>
      <c r="C607" s="1">
        <v>14018</v>
      </c>
      <c r="D607" s="1">
        <v>1311464002</v>
      </c>
      <c r="E607" s="1" t="s">
        <v>678</v>
      </c>
      <c r="F607" s="27">
        <v>38680</v>
      </c>
      <c r="G607" s="13">
        <v>10</v>
      </c>
      <c r="H607" s="1">
        <v>1</v>
      </c>
      <c r="I607" s="14" t="str">
        <f t="array" ref="I607">INDEX('Language Codes'!B:B,MATCH(H607,'Language Codes'!A:A,0))</f>
        <v>Spanish</v>
      </c>
      <c r="J607" s="14" t="s">
        <v>65</v>
      </c>
      <c r="K607" s="15">
        <f t="array" ref="K607">IFERROR(INDEX('18-19 ELPAC Data'!C:C,MATCH(D607,'18-19 ELPAC Data'!B:B,0)),"")</f>
        <v>2</v>
      </c>
      <c r="L607" s="16" t="str">
        <f t="shared" si="8"/>
        <v>Spring 2019</v>
      </c>
      <c r="M607" s="16">
        <f t="array" ref="M607">IFERROR(INDEX('18-19 ELPAC Data'!N:N,MATCH(D607,'18-19 ELPAC Data'!B:B,0)),"")</f>
        <v>2</v>
      </c>
      <c r="N607" s="16">
        <f t="array" ref="N607">IFERROR(INDEX('18-19 ELPAC Data'!Q:Q,MATCH(D607,'18-19 ELPAC Data'!B:B,0)),"")</f>
        <v>2</v>
      </c>
      <c r="O607" s="16">
        <f t="array" ref="O607">IFERROR(INDEX('18-19 ELPAC Data'!F:F,MATCH(D607,'18-19 ELPAC Data'!B:B,0)),"")</f>
        <v>1</v>
      </c>
      <c r="P607" s="16">
        <f t="array" ref="P607">IFERROR(INDEX('18-19 ELPAC Data'!H:H,MATCH(D607,'18-19 ELPAC Data'!B:B,0)),"")</f>
        <v>2</v>
      </c>
      <c r="Q607" s="16">
        <f t="array" ref="Q607">IFERROR(INDEX('18-19 ELPAC Data'!J:J,MATCH(D607,'18-19 ELPAC Data'!B:B,0)),"")</f>
        <v>1</v>
      </c>
      <c r="R607" s="16">
        <f t="array" ref="R607">IFERROR(INDEX('18-19 ELPAC Data'!L:L,MATCH(D607,'18-19 ELPAC Data'!B:B,0)),"")</f>
        <v>2</v>
      </c>
      <c r="S607" s="16" t="s">
        <v>65</v>
      </c>
      <c r="T607" s="17" t="str">
        <f t="shared" si="0"/>
        <v/>
      </c>
      <c r="U607" s="24" t="s">
        <v>66</v>
      </c>
      <c r="V607" s="19" t="str">
        <f t="shared" si="1"/>
        <v>No</v>
      </c>
      <c r="W607" s="19" t="str">
        <f t="shared" si="2"/>
        <v>No</v>
      </c>
      <c r="X607" s="20" t="str">
        <f t="shared" si="3"/>
        <v>No</v>
      </c>
      <c r="Y607" s="25">
        <f t="array" ref="Y607">IF(OR(ISBLANK(Z607),Z607="N/A"),"",INDEX('ICA 20-21 ELA'!D:D,MATCH(D607,'ICA 20-21 ELA'!A:A,0)))</f>
        <v>44097</v>
      </c>
      <c r="Z607" s="21">
        <v>2497</v>
      </c>
      <c r="AA607" s="21">
        <v>-74</v>
      </c>
      <c r="AB607" s="16" t="str">
        <f t="shared" si="4"/>
        <v>No</v>
      </c>
      <c r="AC607" s="22" t="str">
        <f t="shared" si="5"/>
        <v>No</v>
      </c>
      <c r="AD607" s="26">
        <f t="array" ref="AD607">IF(ISBLANK(AE607),"",INDEX(WPAData!F:F,MATCH(C607,WPAData!A:A,0)))</f>
        <v>44117</v>
      </c>
      <c r="AE607" s="24">
        <v>2</v>
      </c>
      <c r="AF607" s="19" t="str">
        <f t="shared" si="9"/>
        <v>No</v>
      </c>
      <c r="AG607" s="15" t="str">
        <f t="array" ref="AG607">IFERROR(INDEX(LastEngGrade!G:G,MATCH(D607,LastEngGrade!A:A,0)),"")</f>
        <v>F+</v>
      </c>
      <c r="AH607" s="16" t="str">
        <f t="array" ref="AH607">IFERROR(INDEX(LastEngGrade!C:C,MATCH(D607,LastEngGrade!A:A,0)),"")</f>
        <v>English II</v>
      </c>
      <c r="AI607" s="22" t="str">
        <f t="array" ref="AI607">IFERROR(INDEX(LastEngGrade!F:F,MATCH(D607,LastEngGrade!A:A,0)),"")</f>
        <v>P1</v>
      </c>
      <c r="AJ607" s="23">
        <f t="array" ref="AJ607">IFERROR(INDEX(CurrentYearGPA!C:C,MATCH(D607,CurrentYearGPA!B:B,0)),"")</f>
        <v>2.25</v>
      </c>
      <c r="AK607" s="23" t="str">
        <f t="shared" si="7"/>
        <v>No</v>
      </c>
    </row>
    <row r="608" spans="1:37" x14ac:dyDescent="0.2">
      <c r="A608" s="1" t="s">
        <v>68</v>
      </c>
      <c r="B608" s="1" t="s">
        <v>69</v>
      </c>
      <c r="C608" s="1">
        <v>14927</v>
      </c>
      <c r="D608" s="1">
        <v>7191325686</v>
      </c>
      <c r="E608" s="1" t="s">
        <v>679</v>
      </c>
      <c r="F608" s="27">
        <v>38280</v>
      </c>
      <c r="G608" s="13">
        <v>11</v>
      </c>
      <c r="H608" s="1">
        <v>1</v>
      </c>
      <c r="I608" s="14" t="str">
        <f t="array" ref="I608">INDEX('Language Codes'!B:B,MATCH(H608,'Language Codes'!A:A,0))</f>
        <v>Spanish</v>
      </c>
      <c r="J608" s="14" t="s">
        <v>78</v>
      </c>
      <c r="K608" s="15">
        <f t="array" ref="K608">IFERROR(INDEX('18-19 ELPAC Data'!C:C,MATCH(D608,'18-19 ELPAC Data'!B:B,0)),"")</f>
        <v>2</v>
      </c>
      <c r="L608" s="16" t="str">
        <f t="shared" si="8"/>
        <v>Spring 2019</v>
      </c>
      <c r="M608" s="16">
        <f t="array" ref="M608">IFERROR(INDEX('18-19 ELPAC Data'!N:N,MATCH(D608,'18-19 ELPAC Data'!B:B,0)),"")</f>
        <v>4</v>
      </c>
      <c r="N608" s="16">
        <f t="array" ref="N608">IFERROR(INDEX('18-19 ELPAC Data'!Q:Q,MATCH(D608,'18-19 ELPAC Data'!B:B,0)),"")</f>
        <v>1</v>
      </c>
      <c r="O608" s="16">
        <f t="array" ref="O608">IFERROR(INDEX('18-19 ELPAC Data'!F:F,MATCH(D608,'18-19 ELPAC Data'!B:B,0)),"")</f>
        <v>2</v>
      </c>
      <c r="P608" s="16">
        <f t="array" ref="P608">IFERROR(INDEX('18-19 ELPAC Data'!H:H,MATCH(D608,'18-19 ELPAC Data'!B:B,0)),"")</f>
        <v>3</v>
      </c>
      <c r="Q608" s="16">
        <f t="array" ref="Q608">IFERROR(INDEX('18-19 ELPAC Data'!J:J,MATCH(D608,'18-19 ELPAC Data'!B:B,0)),"")</f>
        <v>1</v>
      </c>
      <c r="R608" s="16">
        <f t="array" ref="R608">IFERROR(INDEX('18-19 ELPAC Data'!L:L,MATCH(D608,'18-19 ELPAC Data'!B:B,0)),"")</f>
        <v>1</v>
      </c>
      <c r="S608" s="16" t="s">
        <v>65</v>
      </c>
      <c r="T608" s="17" t="str">
        <f t="shared" si="0"/>
        <v/>
      </c>
      <c r="U608" s="24" t="s">
        <v>66</v>
      </c>
      <c r="V608" s="19" t="str">
        <f t="shared" si="1"/>
        <v>No</v>
      </c>
      <c r="W608" s="19" t="str">
        <f t="shared" si="2"/>
        <v>No</v>
      </c>
      <c r="X608" s="20" t="str">
        <f t="shared" si="3"/>
        <v>No</v>
      </c>
      <c r="Y608" s="21" t="str">
        <f t="array" ref="Y608">IF(OR(ISBLANK(Z608),Z608="N/A"),"",INDEX('ICA 20-21 ELA'!D:D,MATCH(D608,'ICA 20-21 ELA'!A:A,0)))</f>
        <v/>
      </c>
      <c r="Z608" s="16"/>
      <c r="AA608" s="16"/>
      <c r="AB608" s="16" t="str">
        <f t="shared" si="4"/>
        <v>No</v>
      </c>
      <c r="AC608" s="22" t="str">
        <f t="shared" si="5"/>
        <v>No</v>
      </c>
      <c r="AD608" s="26">
        <f t="array" ref="AD608">IF(ISBLANK(AE608),"",INDEX(WPAData!F:F,MATCH(C608,WPAData!A:A,0)))</f>
        <v>44132</v>
      </c>
      <c r="AE608" s="24">
        <v>1</v>
      </c>
      <c r="AF608" s="19" t="str">
        <f t="shared" si="9"/>
        <v>No</v>
      </c>
      <c r="AG608" s="15" t="str">
        <f t="array" ref="AG608">IFERROR(INDEX(LastEngGrade!G:G,MATCH(D608,LastEngGrade!A:A,0)),"")</f>
        <v>F</v>
      </c>
      <c r="AH608" s="16" t="str">
        <f t="array" ref="AH608">IFERROR(INDEX(LastEngGrade!C:C,MATCH(D608,LastEngGrade!A:A,0)),"")</f>
        <v>English III</v>
      </c>
      <c r="AI608" s="22" t="str">
        <f t="array" ref="AI608">IFERROR(INDEX(LastEngGrade!F:F,MATCH(D608,LastEngGrade!A:A,0)),"")</f>
        <v>P1</v>
      </c>
      <c r="AJ608" s="23">
        <f t="array" ref="AJ608">IFERROR(INDEX(CurrentYearGPA!C:C,MATCH(D608,CurrentYearGPA!B:B,0)),"")</f>
        <v>0.2</v>
      </c>
      <c r="AK608" s="23" t="str">
        <f t="shared" si="7"/>
        <v>No</v>
      </c>
    </row>
    <row r="609" spans="1:37" x14ac:dyDescent="0.2">
      <c r="A609" s="1" t="s">
        <v>75</v>
      </c>
      <c r="B609" s="1" t="s">
        <v>76</v>
      </c>
      <c r="C609" s="1">
        <v>13141</v>
      </c>
      <c r="D609" s="1">
        <v>1027312288</v>
      </c>
      <c r="E609" s="1" t="s">
        <v>680</v>
      </c>
      <c r="F609" s="12">
        <v>39418</v>
      </c>
      <c r="G609" s="13">
        <v>8</v>
      </c>
      <c r="H609" s="1">
        <v>1</v>
      </c>
      <c r="I609" s="14" t="str">
        <f t="array" ref="I609">INDEX('Language Codes'!B:B,MATCH(H609,'Language Codes'!A:A,0))</f>
        <v>Spanish</v>
      </c>
      <c r="J609" s="14" t="s">
        <v>78</v>
      </c>
      <c r="K609" s="15">
        <f t="array" ref="K609">IFERROR(INDEX('18-19 ELPAC Data'!C:C,MATCH(D609,'18-19 ELPAC Data'!B:B,0)),"")</f>
        <v>2</v>
      </c>
      <c r="L609" s="16" t="str">
        <f t="shared" si="8"/>
        <v>Spring 2019</v>
      </c>
      <c r="M609" s="16">
        <f t="array" ref="M609">IFERROR(INDEX('18-19 ELPAC Data'!N:N,MATCH(D609,'18-19 ELPAC Data'!B:B,0)),"")</f>
        <v>3</v>
      </c>
      <c r="N609" s="16">
        <f t="array" ref="N609">IFERROR(INDEX('18-19 ELPAC Data'!Q:Q,MATCH(D609,'18-19 ELPAC Data'!B:B,0)),"")</f>
        <v>1</v>
      </c>
      <c r="O609" s="16">
        <f t="array" ref="O609">IFERROR(INDEX('18-19 ELPAC Data'!F:F,MATCH(D609,'18-19 ELPAC Data'!B:B,0)),"")</f>
        <v>2</v>
      </c>
      <c r="P609" s="16">
        <f t="array" ref="P609">IFERROR(INDEX('18-19 ELPAC Data'!H:H,MATCH(D609,'18-19 ELPAC Data'!B:B,0)),"")</f>
        <v>2</v>
      </c>
      <c r="Q609" s="16">
        <f t="array" ref="Q609">IFERROR(INDEX('18-19 ELPAC Data'!J:J,MATCH(D609,'18-19 ELPAC Data'!B:B,0)),"")</f>
        <v>1</v>
      </c>
      <c r="R609" s="16">
        <f t="array" ref="R609">IFERROR(INDEX('18-19 ELPAC Data'!L:L,MATCH(D609,'18-19 ELPAC Data'!B:B,0)),"")</f>
        <v>2</v>
      </c>
      <c r="S609" s="16" t="s">
        <v>65</v>
      </c>
      <c r="T609" s="17" t="str">
        <f t="shared" si="0"/>
        <v>Fall 20-21</v>
      </c>
      <c r="U609" s="24">
        <v>201</v>
      </c>
      <c r="V609" s="19" t="str">
        <f t="shared" si="1"/>
        <v>No</v>
      </c>
      <c r="W609" s="19" t="str">
        <f t="shared" si="2"/>
        <v>No</v>
      </c>
      <c r="X609" s="20" t="str">
        <f t="shared" si="3"/>
        <v>No</v>
      </c>
      <c r="Y609" s="21" t="str">
        <f t="array" ref="Y609">IF(OR(ISBLANK(Z609),Z609="N/A"),"",INDEX('ICA 20-21 ELA'!D:D,MATCH(D609,'ICA 20-21 ELA'!A:A,0)))</f>
        <v/>
      </c>
      <c r="Z609" s="21" t="s">
        <v>66</v>
      </c>
      <c r="AA609" s="21" t="s">
        <v>66</v>
      </c>
      <c r="AB609" s="16" t="str">
        <f t="shared" si="4"/>
        <v>No</v>
      </c>
      <c r="AC609" s="22" t="str">
        <f t="shared" si="5"/>
        <v>No</v>
      </c>
      <c r="AD609" s="19" t="str">
        <f t="array" ref="AD609">IF(ISBLANK(AE609),"",INDEX(WPAData!F:F,MATCH(C609,WPAData!A:A,0)))</f>
        <v/>
      </c>
      <c r="AE609" s="19"/>
      <c r="AF609" s="19" t="str">
        <f t="shared" si="9"/>
        <v>No</v>
      </c>
      <c r="AG609" s="15" t="str">
        <f t="array" ref="AG609">IFERROR(INDEX(LastEngGrade!G:G,MATCH(D609,LastEngGrade!A:A,0)),"")</f>
        <v>A+</v>
      </c>
      <c r="AH609" s="16" t="str">
        <f t="array" ref="AH609">IFERROR(INDEX(LastEngGrade!C:C,MATCH(D609,LastEngGrade!A:A,0)),"")</f>
        <v>Humanities 8</v>
      </c>
      <c r="AI609" s="22" t="str">
        <f t="array" ref="AI609">IFERROR(INDEX(LastEngGrade!F:F,MATCH(D609,LastEngGrade!A:A,0)),"")</f>
        <v>Q1</v>
      </c>
      <c r="AJ609" s="23">
        <f t="array" ref="AJ609">IFERROR(INDEX(CurrentYearGPA!C:C,MATCH(D609,CurrentYearGPA!B:B,0)),"")</f>
        <v>3.67</v>
      </c>
      <c r="AK609" s="23" t="str">
        <f t="shared" si="7"/>
        <v>No</v>
      </c>
    </row>
    <row r="610" spans="1:37" x14ac:dyDescent="0.2">
      <c r="A610" s="1" t="s">
        <v>68</v>
      </c>
      <c r="B610" s="1" t="s">
        <v>69</v>
      </c>
      <c r="C610" s="1">
        <v>14917</v>
      </c>
      <c r="D610" s="1">
        <v>5196158932</v>
      </c>
      <c r="E610" s="1" t="s">
        <v>681</v>
      </c>
      <c r="F610" s="12">
        <v>38012</v>
      </c>
      <c r="G610" s="13">
        <v>11</v>
      </c>
      <c r="H610" s="1">
        <v>1</v>
      </c>
      <c r="I610" s="14" t="str">
        <f t="array" ref="I610">INDEX('Language Codes'!B:B,MATCH(H610,'Language Codes'!A:A,0))</f>
        <v>Spanish</v>
      </c>
      <c r="J610" s="14" t="s">
        <v>78</v>
      </c>
      <c r="K610" s="15">
        <f t="array" ref="K610">IFERROR(INDEX('18-19 ELPAC Data'!C:C,MATCH(D610,'18-19 ELPAC Data'!B:B,0)),"")</f>
        <v>3</v>
      </c>
      <c r="L610" s="16" t="str">
        <f t="shared" si="8"/>
        <v>Spring 2019</v>
      </c>
      <c r="M610" s="16">
        <f t="array" ref="M610">IFERROR(INDEX('18-19 ELPAC Data'!N:N,MATCH(D610,'18-19 ELPAC Data'!B:B,0)),"")</f>
        <v>4</v>
      </c>
      <c r="N610" s="16">
        <f t="array" ref="N610">IFERROR(INDEX('18-19 ELPAC Data'!Q:Q,MATCH(D610,'18-19 ELPAC Data'!B:B,0)),"")</f>
        <v>2</v>
      </c>
      <c r="O610" s="16">
        <f t="array" ref="O610">IFERROR(INDEX('18-19 ELPAC Data'!F:F,MATCH(D610,'18-19 ELPAC Data'!B:B,0)),"")</f>
        <v>2</v>
      </c>
      <c r="P610" s="16">
        <f t="array" ref="P610">IFERROR(INDEX('18-19 ELPAC Data'!H:H,MATCH(D610,'18-19 ELPAC Data'!B:B,0)),"")</f>
        <v>3</v>
      </c>
      <c r="Q610" s="16">
        <f t="array" ref="Q610">IFERROR(INDEX('18-19 ELPAC Data'!J:J,MATCH(D610,'18-19 ELPAC Data'!B:B,0)),"")</f>
        <v>2</v>
      </c>
      <c r="R610" s="16">
        <f t="array" ref="R610">IFERROR(INDEX('18-19 ELPAC Data'!L:L,MATCH(D610,'18-19 ELPAC Data'!B:B,0)),"")</f>
        <v>2</v>
      </c>
      <c r="S610" s="16" t="s">
        <v>65</v>
      </c>
      <c r="T610" s="17" t="str">
        <f t="shared" si="0"/>
        <v/>
      </c>
      <c r="U610" s="24" t="s">
        <v>66</v>
      </c>
      <c r="V610" s="19" t="str">
        <f t="shared" si="1"/>
        <v>No</v>
      </c>
      <c r="W610" s="19" t="str">
        <f t="shared" si="2"/>
        <v>No</v>
      </c>
      <c r="X610" s="20" t="str">
        <f t="shared" si="3"/>
        <v>No</v>
      </c>
      <c r="Y610" s="25">
        <f t="array" ref="Y610">IF(OR(ISBLANK(Z610),Z610="N/A"),"",INDEX('ICA 20-21 ELA'!D:D,MATCH(D610,'ICA 20-21 ELA'!A:A,0)))</f>
        <v>44088</v>
      </c>
      <c r="Z610" s="21">
        <v>2280</v>
      </c>
      <c r="AA610" s="21">
        <v>-297</v>
      </c>
      <c r="AB610" s="16" t="str">
        <f t="shared" si="4"/>
        <v>No</v>
      </c>
      <c r="AC610" s="22" t="str">
        <f t="shared" si="5"/>
        <v>No</v>
      </c>
      <c r="AD610" s="19" t="str">
        <f t="array" ref="AD610">IF(ISBLANK(AE610),"",INDEX(WPAData!F:F,MATCH(C610,WPAData!A:A,0)))</f>
        <v/>
      </c>
      <c r="AE610" s="19"/>
      <c r="AF610" s="19" t="str">
        <f t="shared" si="9"/>
        <v>No</v>
      </c>
      <c r="AG610" s="15" t="str">
        <f t="array" ref="AG610">IFERROR(INDEX(LastEngGrade!G:G,MATCH(D610,LastEngGrade!A:A,0)),"")</f>
        <v>C-</v>
      </c>
      <c r="AH610" s="16" t="str">
        <f t="array" ref="AH610">IFERROR(INDEX(LastEngGrade!C:C,MATCH(D610,LastEngGrade!A:A,0)),"")</f>
        <v>English III</v>
      </c>
      <c r="AI610" s="22" t="str">
        <f t="array" ref="AI610">IFERROR(INDEX(LastEngGrade!F:F,MATCH(D610,LastEngGrade!A:A,0)),"")</f>
        <v>P1</v>
      </c>
      <c r="AJ610" s="23">
        <f t="array" ref="AJ610">IFERROR(INDEX(CurrentYearGPA!C:C,MATCH(D610,CurrentYearGPA!B:B,0)),"")</f>
        <v>2.6</v>
      </c>
      <c r="AK610" s="23" t="str">
        <f t="shared" si="7"/>
        <v>No</v>
      </c>
    </row>
    <row r="611" spans="1:37" x14ac:dyDescent="0.2">
      <c r="A611" s="1" t="s">
        <v>75</v>
      </c>
      <c r="B611" s="1" t="s">
        <v>76</v>
      </c>
      <c r="C611" s="1">
        <v>13453</v>
      </c>
      <c r="D611" s="1">
        <v>1512974643</v>
      </c>
      <c r="E611" s="1" t="s">
        <v>682</v>
      </c>
      <c r="F611" s="12">
        <v>39417</v>
      </c>
      <c r="G611" s="13">
        <v>7</v>
      </c>
      <c r="H611" s="1">
        <v>1</v>
      </c>
      <c r="I611" s="14" t="str">
        <f t="array" ref="I611">INDEX('Language Codes'!B:B,MATCH(H611,'Language Codes'!A:A,0))</f>
        <v>Spanish</v>
      </c>
      <c r="J611" s="14" t="s">
        <v>65</v>
      </c>
      <c r="K611" s="15" t="str">
        <f t="array" ref="K611">IFERROR(INDEX('18-19 ELPAC Data'!C:C,MATCH(D611,'18-19 ELPAC Data'!B:B,0)),"")</f>
        <v/>
      </c>
      <c r="L611" s="16" t="str">
        <f t="shared" si="8"/>
        <v/>
      </c>
      <c r="M611" s="16">
        <f t="array" ref="M611">IFERROR(INDEX('18-19 ELPAC Data'!N:N,MATCH(D611,'18-19 ELPAC Data'!B:B,0)),"")</f>
        <v>0</v>
      </c>
      <c r="N611" s="16">
        <f t="array" ref="N611">IFERROR(INDEX('18-19 ELPAC Data'!Q:Q,MATCH(D611,'18-19 ELPAC Data'!B:B,0)),"")</f>
        <v>0</v>
      </c>
      <c r="O611" s="16" t="str">
        <f t="array" ref="O611">IFERROR(INDEX('18-19 ELPAC Data'!F:F,MATCH(D611,'18-19 ELPAC Data'!B:B,0)),"")</f>
        <v/>
      </c>
      <c r="P611" s="16" t="str">
        <f t="array" ref="P611">IFERROR(INDEX('18-19 ELPAC Data'!H:H,MATCH(D611,'18-19 ELPAC Data'!B:B,0)),"")</f>
        <v/>
      </c>
      <c r="Q611" s="16" t="str">
        <f t="array" ref="Q611">IFERROR(INDEX('18-19 ELPAC Data'!J:J,MATCH(D611,'18-19 ELPAC Data'!B:B,0)),"")</f>
        <v/>
      </c>
      <c r="R611" s="16" t="str">
        <f t="array" ref="R611">IFERROR(INDEX('18-19 ELPAC Data'!L:L,MATCH(D611,'18-19 ELPAC Data'!B:B,0)),"")</f>
        <v/>
      </c>
      <c r="S611" s="16" t="s">
        <v>65</v>
      </c>
      <c r="T611" s="17" t="str">
        <f t="shared" si="0"/>
        <v>Fall 20-21</v>
      </c>
      <c r="U611" s="24">
        <v>244</v>
      </c>
      <c r="V611" s="19" t="str">
        <f t="shared" si="1"/>
        <v>Yes</v>
      </c>
      <c r="W611" s="19" t="str">
        <f t="shared" si="2"/>
        <v>No</v>
      </c>
      <c r="X611" s="20" t="str">
        <f t="shared" si="3"/>
        <v>No</v>
      </c>
      <c r="Y611" s="21" t="str">
        <f t="array" ref="Y611">IF(OR(ISBLANK(Z611),Z611="N/A"),"",INDEX('ICA 20-21 ELA'!D:D,MATCH(D611,'ICA 20-21 ELA'!A:A,0)))</f>
        <v/>
      </c>
      <c r="Z611" s="21" t="s">
        <v>66</v>
      </c>
      <c r="AA611" s="21" t="s">
        <v>66</v>
      </c>
      <c r="AB611" s="16" t="str">
        <f t="shared" si="4"/>
        <v>No</v>
      </c>
      <c r="AC611" s="22" t="str">
        <f t="shared" si="5"/>
        <v>No</v>
      </c>
      <c r="AD611" s="19" t="str">
        <f t="array" ref="AD611">IF(ISBLANK(AE611),"",INDEX(WPAData!F:F,MATCH(C611,WPAData!A:A,0)))</f>
        <v/>
      </c>
      <c r="AE611" s="19"/>
      <c r="AF611" s="19" t="str">
        <f t="shared" si="9"/>
        <v>No</v>
      </c>
      <c r="AG611" s="15" t="str">
        <f t="array" ref="AG611">IFERROR(INDEX(LastEngGrade!G:G,MATCH(D611,LastEngGrade!A:A,0)),"")</f>
        <v>A+</v>
      </c>
      <c r="AH611" s="16" t="str">
        <f t="array" ref="AH611">IFERROR(INDEX(LastEngGrade!C:C,MATCH(D611,LastEngGrade!A:A,0)),"")</f>
        <v>Humanities 7</v>
      </c>
      <c r="AI611" s="22" t="str">
        <f t="array" ref="AI611">IFERROR(INDEX(LastEngGrade!F:F,MATCH(D611,LastEngGrade!A:A,0)),"")</f>
        <v>Q1</v>
      </c>
      <c r="AJ611" s="23">
        <f t="array" ref="AJ611">IFERROR(INDEX(CurrentYearGPA!C:C,MATCH(D611,CurrentYearGPA!B:B,0)),"")</f>
        <v>4</v>
      </c>
      <c r="AK611" s="23" t="str">
        <f t="shared" si="7"/>
        <v>No</v>
      </c>
    </row>
    <row r="612" spans="1:37" x14ac:dyDescent="0.2">
      <c r="A612" s="1" t="s">
        <v>75</v>
      </c>
      <c r="B612" s="1" t="s">
        <v>76</v>
      </c>
      <c r="C612" s="1">
        <v>14027</v>
      </c>
      <c r="D612" s="1">
        <v>5345345788</v>
      </c>
      <c r="E612" s="1" t="s">
        <v>683</v>
      </c>
      <c r="F612" s="12">
        <v>39212</v>
      </c>
      <c r="G612" s="13">
        <v>8</v>
      </c>
      <c r="H612" s="1">
        <v>1</v>
      </c>
      <c r="I612" s="14" t="str">
        <f t="array" ref="I612">INDEX('Language Codes'!B:B,MATCH(H612,'Language Codes'!A:A,0))</f>
        <v>Spanish</v>
      </c>
      <c r="J612" s="14" t="s">
        <v>65</v>
      </c>
      <c r="K612" s="15">
        <f t="array" ref="K612">IFERROR(INDEX('18-19 ELPAC Data'!C:C,MATCH(D612,'18-19 ELPAC Data'!B:B,0)),"")</f>
        <v>3</v>
      </c>
      <c r="L612" s="16" t="str">
        <f t="shared" si="8"/>
        <v>Spring 2019</v>
      </c>
      <c r="M612" s="16">
        <f t="array" ref="M612">IFERROR(INDEX('18-19 ELPAC Data'!N:N,MATCH(D612,'18-19 ELPAC Data'!B:B,0)),"")</f>
        <v>4</v>
      </c>
      <c r="N612" s="16">
        <f t="array" ref="N612">IFERROR(INDEX('18-19 ELPAC Data'!Q:Q,MATCH(D612,'18-19 ELPAC Data'!B:B,0)),"")</f>
        <v>3</v>
      </c>
      <c r="O612" s="16">
        <f t="array" ref="O612">IFERROR(INDEX('18-19 ELPAC Data'!F:F,MATCH(D612,'18-19 ELPAC Data'!B:B,0)),"")</f>
        <v>3</v>
      </c>
      <c r="P612" s="16">
        <f t="array" ref="P612">IFERROR(INDEX('18-19 ELPAC Data'!H:H,MATCH(D612,'18-19 ELPAC Data'!B:B,0)),"")</f>
        <v>3</v>
      </c>
      <c r="Q612" s="16">
        <f t="array" ref="Q612">IFERROR(INDEX('18-19 ELPAC Data'!J:J,MATCH(D612,'18-19 ELPAC Data'!B:B,0)),"")</f>
        <v>2</v>
      </c>
      <c r="R612" s="16">
        <f t="array" ref="R612">IFERROR(INDEX('18-19 ELPAC Data'!L:L,MATCH(D612,'18-19 ELPAC Data'!B:B,0)),"")</f>
        <v>2</v>
      </c>
      <c r="S612" s="16" t="s">
        <v>65</v>
      </c>
      <c r="T612" s="17" t="str">
        <f t="shared" si="0"/>
        <v>Fall 20-21</v>
      </c>
      <c r="U612" s="24">
        <v>197</v>
      </c>
      <c r="V612" s="19" t="str">
        <f t="shared" si="1"/>
        <v>No</v>
      </c>
      <c r="W612" s="19" t="str">
        <f t="shared" si="2"/>
        <v>No</v>
      </c>
      <c r="X612" s="20" t="str">
        <f t="shared" si="3"/>
        <v>No</v>
      </c>
      <c r="Y612" s="21" t="str">
        <f t="array" ref="Y612">IF(OR(ISBLANK(Z612),Z612="N/A"),"",INDEX('ICA 20-21 ELA'!D:D,MATCH(D612,'ICA 20-21 ELA'!A:A,0)))</f>
        <v/>
      </c>
      <c r="Z612" s="21" t="s">
        <v>66</v>
      </c>
      <c r="AA612" s="21" t="s">
        <v>66</v>
      </c>
      <c r="AB612" s="16" t="str">
        <f t="shared" si="4"/>
        <v>No</v>
      </c>
      <c r="AC612" s="22" t="str">
        <f t="shared" si="5"/>
        <v>No</v>
      </c>
      <c r="AD612" s="19" t="str">
        <f t="array" ref="AD612">IF(ISBLANK(AE612),"",INDEX(WPAData!F:F,MATCH(C612,WPAData!A:A,0)))</f>
        <v/>
      </c>
      <c r="AE612" s="19"/>
      <c r="AF612" s="19" t="str">
        <f t="shared" si="9"/>
        <v>No</v>
      </c>
      <c r="AG612" s="15" t="str">
        <f t="array" ref="AG612">IFERROR(INDEX(LastEngGrade!G:G,MATCH(D612,LastEngGrade!A:A,0)),"")</f>
        <v>F</v>
      </c>
      <c r="AH612" s="16" t="str">
        <f t="array" ref="AH612">IFERROR(INDEX(LastEngGrade!C:C,MATCH(D612,LastEngGrade!A:A,0)),"")</f>
        <v>Humanities 8</v>
      </c>
      <c r="AI612" s="22" t="str">
        <f t="array" ref="AI612">IFERROR(INDEX(LastEngGrade!F:F,MATCH(D612,LastEngGrade!A:A,0)),"")</f>
        <v>Q1</v>
      </c>
      <c r="AJ612" s="23">
        <f t="array" ref="AJ612">IFERROR(INDEX(CurrentYearGPA!C:C,MATCH(D612,CurrentYearGPA!B:B,0)),"")</f>
        <v>0</v>
      </c>
      <c r="AK612" s="23" t="str">
        <f t="shared" si="7"/>
        <v>No</v>
      </c>
    </row>
    <row r="613" spans="1:37" x14ac:dyDescent="0.2">
      <c r="A613" s="1" t="s">
        <v>62</v>
      </c>
      <c r="B613" s="1" t="s">
        <v>63</v>
      </c>
      <c r="C613" s="1">
        <v>14376</v>
      </c>
      <c r="D613" s="1">
        <v>2644115951</v>
      </c>
      <c r="E613" s="1" t="s">
        <v>684</v>
      </c>
      <c r="F613" s="12">
        <v>39453</v>
      </c>
      <c r="G613" s="13">
        <v>7</v>
      </c>
      <c r="H613" s="1">
        <v>1</v>
      </c>
      <c r="I613" s="14" t="str">
        <f t="array" ref="I613">INDEX('Language Codes'!B:B,MATCH(H613,'Language Codes'!A:A,0))</f>
        <v>Spanish</v>
      </c>
      <c r="J613" s="14" t="s">
        <v>78</v>
      </c>
      <c r="K613" s="15" t="str">
        <f t="array" ref="K613">IFERROR(INDEX('18-19 ELPAC Data'!C:C,MATCH(D613,'18-19 ELPAC Data'!B:B,0)),"")</f>
        <v/>
      </c>
      <c r="L613" s="16" t="str">
        <f t="shared" si="8"/>
        <v/>
      </c>
      <c r="M613" s="16">
        <f t="array" ref="M613">IFERROR(INDEX('18-19 ELPAC Data'!N:N,MATCH(D613,'18-19 ELPAC Data'!B:B,0)),"")</f>
        <v>0</v>
      </c>
      <c r="N613" s="16">
        <f t="array" ref="N613">IFERROR(INDEX('18-19 ELPAC Data'!Q:Q,MATCH(D613,'18-19 ELPAC Data'!B:B,0)),"")</f>
        <v>0</v>
      </c>
      <c r="O613" s="16" t="str">
        <f t="array" ref="O613">IFERROR(INDEX('18-19 ELPAC Data'!F:F,MATCH(D613,'18-19 ELPAC Data'!B:B,0)),"")</f>
        <v/>
      </c>
      <c r="P613" s="16" t="str">
        <f t="array" ref="P613">IFERROR(INDEX('18-19 ELPAC Data'!H:H,MATCH(D613,'18-19 ELPAC Data'!B:B,0)),"")</f>
        <v/>
      </c>
      <c r="Q613" s="16" t="str">
        <f t="array" ref="Q613">IFERROR(INDEX('18-19 ELPAC Data'!J:J,MATCH(D613,'18-19 ELPAC Data'!B:B,0)),"")</f>
        <v/>
      </c>
      <c r="R613" s="16" t="str">
        <f t="array" ref="R613">IFERROR(INDEX('18-19 ELPAC Data'!L:L,MATCH(D613,'18-19 ELPAC Data'!B:B,0)),"")</f>
        <v/>
      </c>
      <c r="S613" s="16" t="s">
        <v>65</v>
      </c>
      <c r="T613" s="17" t="str">
        <f t="shared" si="0"/>
        <v/>
      </c>
      <c r="U613" s="18"/>
      <c r="V613" s="19" t="str">
        <f t="shared" si="1"/>
        <v>No</v>
      </c>
      <c r="W613" s="19" t="str">
        <f t="shared" si="2"/>
        <v>No</v>
      </c>
      <c r="X613" s="20" t="str">
        <f t="shared" si="3"/>
        <v>No</v>
      </c>
      <c r="Y613" s="21" t="str">
        <f t="array" ref="Y613">IF(OR(ISBLANK(Z613),Z613="N/A"),"",INDEX('ICA 20-21 ELA'!D:D,MATCH(D613,'ICA 20-21 ELA'!A:A,0)))</f>
        <v/>
      </c>
      <c r="Z613" s="21" t="s">
        <v>66</v>
      </c>
      <c r="AA613" s="21" t="s">
        <v>66</v>
      </c>
      <c r="AB613" s="16" t="str">
        <f t="shared" si="4"/>
        <v>No</v>
      </c>
      <c r="AC613" s="22" t="str">
        <f t="shared" si="5"/>
        <v>No</v>
      </c>
      <c r="AD613" s="19" t="str">
        <f t="array" ref="AD613">IF(ISBLANK(AE613),"",INDEX(WPAData!F:F,MATCH(C613,WPAData!A:A,0)))</f>
        <v/>
      </c>
      <c r="AE613" s="19"/>
      <c r="AF613" s="19" t="str">
        <f t="shared" si="9"/>
        <v>No</v>
      </c>
      <c r="AG613" s="15" t="str">
        <f t="array" ref="AG613">IFERROR(INDEX(LastEngGrade!G:G,MATCH(D613,LastEngGrade!A:A,0)),"")</f>
        <v>C+</v>
      </c>
      <c r="AH613" s="16" t="str">
        <f t="array" ref="AH613">IFERROR(INDEX(LastEngGrade!C:C,MATCH(D613,LastEngGrade!A:A,0)),"")</f>
        <v>Humanities 7</v>
      </c>
      <c r="AI613" s="22" t="str">
        <f t="array" ref="AI613">IFERROR(INDEX(LastEngGrade!F:F,MATCH(D613,LastEngGrade!A:A,0)),"")</f>
        <v>Q1</v>
      </c>
      <c r="AJ613" s="23">
        <f t="array" ref="AJ613">IFERROR(INDEX(CurrentYearGPA!C:C,MATCH(D613,CurrentYearGPA!B:B,0)),"")</f>
        <v>1</v>
      </c>
      <c r="AK613" s="23" t="str">
        <f t="shared" si="7"/>
        <v>No</v>
      </c>
    </row>
    <row r="614" spans="1:37" x14ac:dyDescent="0.2">
      <c r="A614" s="1" t="s">
        <v>71</v>
      </c>
      <c r="B614" s="1" t="s">
        <v>72</v>
      </c>
      <c r="C614" s="1">
        <v>12832</v>
      </c>
      <c r="D614" s="1">
        <v>9357179207</v>
      </c>
      <c r="E614" s="1" t="s">
        <v>685</v>
      </c>
      <c r="F614" s="27">
        <v>39039</v>
      </c>
      <c r="G614" s="13">
        <v>9</v>
      </c>
      <c r="H614" s="1">
        <v>1</v>
      </c>
      <c r="I614" s="14" t="str">
        <f t="array" ref="I614">INDEX('Language Codes'!B:B,MATCH(H614,'Language Codes'!A:A,0))</f>
        <v>Spanish</v>
      </c>
      <c r="J614" s="14" t="s">
        <v>78</v>
      </c>
      <c r="K614" s="15">
        <f t="array" ref="K614">IFERROR(INDEX('18-19 ELPAC Data'!C:C,MATCH(D614,'18-19 ELPAC Data'!B:B,0)),"")</f>
        <v>1</v>
      </c>
      <c r="L614" s="16" t="str">
        <f t="shared" si="8"/>
        <v>Spring 2019</v>
      </c>
      <c r="M614" s="16">
        <f t="array" ref="M614">IFERROR(INDEX('18-19 ELPAC Data'!N:N,MATCH(D614,'18-19 ELPAC Data'!B:B,0)),"")</f>
        <v>1</v>
      </c>
      <c r="N614" s="16">
        <f t="array" ref="N614">IFERROR(INDEX('18-19 ELPAC Data'!Q:Q,MATCH(D614,'18-19 ELPAC Data'!B:B,0)),"")</f>
        <v>1</v>
      </c>
      <c r="O614" s="16">
        <f t="array" ref="O614">IFERROR(INDEX('18-19 ELPAC Data'!F:F,MATCH(D614,'18-19 ELPAC Data'!B:B,0)),"")</f>
        <v>2</v>
      </c>
      <c r="P614" s="16">
        <f t="array" ref="P614">IFERROR(INDEX('18-19 ELPAC Data'!H:H,MATCH(D614,'18-19 ELPAC Data'!B:B,0)),"")</f>
        <v>1</v>
      </c>
      <c r="Q614" s="16">
        <f t="array" ref="Q614">IFERROR(INDEX('18-19 ELPAC Data'!J:J,MATCH(D614,'18-19 ELPAC Data'!B:B,0)),"")</f>
        <v>1</v>
      </c>
      <c r="R614" s="16">
        <f t="array" ref="R614">IFERROR(INDEX('18-19 ELPAC Data'!L:L,MATCH(D614,'18-19 ELPAC Data'!B:B,0)),"")</f>
        <v>1</v>
      </c>
      <c r="S614" s="16" t="s">
        <v>65</v>
      </c>
      <c r="T614" s="17" t="str">
        <f t="shared" si="0"/>
        <v/>
      </c>
      <c r="U614" s="24" t="s">
        <v>66</v>
      </c>
      <c r="V614" s="19" t="str">
        <f t="shared" si="1"/>
        <v>No</v>
      </c>
      <c r="W614" s="19" t="str">
        <f t="shared" si="2"/>
        <v>No</v>
      </c>
      <c r="X614" s="20" t="str">
        <f t="shared" si="3"/>
        <v>No</v>
      </c>
      <c r="Y614" s="21" t="str">
        <f t="array" ref="Y614">IF(OR(ISBLANK(Z614),Z614="N/A"),"",INDEX('ICA 20-21 ELA'!D:D,MATCH(D614,'ICA 20-21 ELA'!A:A,0)))</f>
        <v/>
      </c>
      <c r="Z614" s="16"/>
      <c r="AA614" s="16"/>
      <c r="AB614" s="16" t="str">
        <f t="shared" si="4"/>
        <v>No</v>
      </c>
      <c r="AC614" s="22" t="str">
        <f t="shared" si="5"/>
        <v>No</v>
      </c>
      <c r="AD614" s="19" t="str">
        <f t="array" ref="AD614">IF(ISBLANK(AE614),"",INDEX(WPAData!F:F,MATCH(C614,WPAData!A:A,0)))</f>
        <v/>
      </c>
      <c r="AE614" s="19"/>
      <c r="AF614" s="19" t="str">
        <f t="shared" si="9"/>
        <v>No</v>
      </c>
      <c r="AG614" s="15">
        <f t="array" ref="AG614">IFERROR(INDEX(LastEngGrade!G:G,MATCH(D614,LastEngGrade!A:A,0)),"")</f>
        <v>0</v>
      </c>
      <c r="AH614" s="16" t="str">
        <f t="array" ref="AH614">IFERROR(INDEX(LastEngGrade!C:C,MATCH(D614,LastEngGrade!A:A,0)),"")</f>
        <v>English Lang Arts I (Foundation)</v>
      </c>
      <c r="AI614" s="22" t="str">
        <f t="array" ref="AI614">IFERROR(INDEX(LastEngGrade!F:F,MATCH(D614,LastEngGrade!A:A,0)),"")</f>
        <v>Q1</v>
      </c>
      <c r="AJ614" s="23">
        <f t="array" ref="AJ614">IFERROR(INDEX(CurrentYearGPA!C:C,MATCH(D614,CurrentYearGPA!B:B,0)),"")</f>
        <v>0.28999999999999998</v>
      </c>
      <c r="AK614" s="23" t="str">
        <f t="shared" si="7"/>
        <v>No</v>
      </c>
    </row>
    <row r="615" spans="1:37" x14ac:dyDescent="0.2">
      <c r="A615" s="1" t="s">
        <v>62</v>
      </c>
      <c r="B615" s="1" t="s">
        <v>63</v>
      </c>
      <c r="C615" s="1">
        <v>13648</v>
      </c>
      <c r="D615" s="1">
        <v>6766883414</v>
      </c>
      <c r="E615" s="1" t="s">
        <v>686</v>
      </c>
      <c r="F615" s="12">
        <v>39709</v>
      </c>
      <c r="G615" s="13">
        <v>7</v>
      </c>
      <c r="H615" s="1">
        <v>1</v>
      </c>
      <c r="I615" s="14" t="str">
        <f t="array" ref="I615">INDEX('Language Codes'!B:B,MATCH(H615,'Language Codes'!A:A,0))</f>
        <v>Spanish</v>
      </c>
      <c r="J615" s="14" t="s">
        <v>78</v>
      </c>
      <c r="K615" s="15">
        <f t="array" ref="K615">IFERROR(INDEX('18-19 ELPAC Data'!C:C,MATCH(D615,'18-19 ELPAC Data'!B:B,0)),"")</f>
        <v>3</v>
      </c>
      <c r="L615" s="16" t="str">
        <f t="shared" si="8"/>
        <v>Spring 2019</v>
      </c>
      <c r="M615" s="16">
        <f t="array" ref="M615">IFERROR(INDEX('18-19 ELPAC Data'!N:N,MATCH(D615,'18-19 ELPAC Data'!B:B,0)),"")</f>
        <v>4</v>
      </c>
      <c r="N615" s="16">
        <f t="array" ref="N615">IFERROR(INDEX('18-19 ELPAC Data'!Q:Q,MATCH(D615,'18-19 ELPAC Data'!B:B,0)),"")</f>
        <v>2</v>
      </c>
      <c r="O615" s="16">
        <f t="array" ref="O615">IFERROR(INDEX('18-19 ELPAC Data'!F:F,MATCH(D615,'18-19 ELPAC Data'!B:B,0)),"")</f>
        <v>2</v>
      </c>
      <c r="P615" s="16">
        <f t="array" ref="P615">IFERROR(INDEX('18-19 ELPAC Data'!H:H,MATCH(D615,'18-19 ELPAC Data'!B:B,0)),"")</f>
        <v>3</v>
      </c>
      <c r="Q615" s="16">
        <f t="array" ref="Q615">IFERROR(INDEX('18-19 ELPAC Data'!J:J,MATCH(D615,'18-19 ELPAC Data'!B:B,0)),"")</f>
        <v>2</v>
      </c>
      <c r="R615" s="16">
        <f t="array" ref="R615">IFERROR(INDEX('18-19 ELPAC Data'!L:L,MATCH(D615,'18-19 ELPAC Data'!B:B,0)),"")</f>
        <v>2</v>
      </c>
      <c r="S615" s="16" t="s">
        <v>65</v>
      </c>
      <c r="T615" s="17" t="str">
        <f t="shared" si="0"/>
        <v>Fall 20-21</v>
      </c>
      <c r="U615" s="24">
        <v>202</v>
      </c>
      <c r="V615" s="19" t="str">
        <f t="shared" si="1"/>
        <v>No</v>
      </c>
      <c r="W615" s="19" t="str">
        <f t="shared" si="2"/>
        <v>No</v>
      </c>
      <c r="X615" s="20" t="str">
        <f t="shared" si="3"/>
        <v>No</v>
      </c>
      <c r="Y615" s="21" t="str">
        <f t="array" ref="Y615">IF(OR(ISBLANK(Z615),Z615="N/A"),"",INDEX('ICA 20-21 ELA'!D:D,MATCH(D615,'ICA 20-21 ELA'!A:A,0)))</f>
        <v/>
      </c>
      <c r="Z615" s="21" t="s">
        <v>66</v>
      </c>
      <c r="AA615" s="21" t="s">
        <v>66</v>
      </c>
      <c r="AB615" s="16" t="str">
        <f t="shared" si="4"/>
        <v>No</v>
      </c>
      <c r="AC615" s="22" t="str">
        <f t="shared" si="5"/>
        <v>No</v>
      </c>
      <c r="AD615" s="19" t="str">
        <f t="array" ref="AD615">IF(ISBLANK(AE615),"",INDEX(WPAData!F:F,MATCH(C615,WPAData!A:A,0)))</f>
        <v/>
      </c>
      <c r="AE615" s="19"/>
      <c r="AF615" s="19" t="str">
        <f t="shared" si="9"/>
        <v>No</v>
      </c>
      <c r="AG615" s="15" t="str">
        <f t="array" ref="AG615">IFERROR(INDEX(LastEngGrade!G:G,MATCH(D615,LastEngGrade!A:A,0)),"")</f>
        <v>B+</v>
      </c>
      <c r="AH615" s="16" t="str">
        <f t="array" ref="AH615">IFERROR(INDEX(LastEngGrade!C:C,MATCH(D615,LastEngGrade!A:A,0)),"")</f>
        <v>Humanities 7</v>
      </c>
      <c r="AI615" s="22" t="str">
        <f t="array" ref="AI615">IFERROR(INDEX(LastEngGrade!F:F,MATCH(D615,LastEngGrade!A:A,0)),"")</f>
        <v>Q1</v>
      </c>
      <c r="AJ615" s="23">
        <f t="array" ref="AJ615">IFERROR(INDEX(CurrentYearGPA!C:C,MATCH(D615,CurrentYearGPA!B:B,0)),"")</f>
        <v>3.33</v>
      </c>
      <c r="AK615" s="23" t="str">
        <f t="shared" si="7"/>
        <v>No</v>
      </c>
    </row>
    <row r="616" spans="1:37" x14ac:dyDescent="0.2">
      <c r="A616" s="1" t="s">
        <v>71</v>
      </c>
      <c r="B616" s="1" t="s">
        <v>72</v>
      </c>
      <c r="C616" s="1">
        <v>93000076</v>
      </c>
      <c r="D616" s="1">
        <v>4167408475</v>
      </c>
      <c r="E616" s="1" t="s">
        <v>687</v>
      </c>
      <c r="F616" s="12">
        <v>38863</v>
      </c>
      <c r="G616" s="13">
        <v>9</v>
      </c>
      <c r="H616" s="1">
        <v>1</v>
      </c>
      <c r="I616" s="14" t="str">
        <f t="array" ref="I616">INDEX('Language Codes'!B:B,MATCH(H616,'Language Codes'!A:A,0))</f>
        <v>Spanish</v>
      </c>
      <c r="J616" s="14" t="s">
        <v>65</v>
      </c>
      <c r="K616" s="15">
        <f t="array" ref="K616">IFERROR(INDEX('18-19 ELPAC Data'!C:C,MATCH(D616,'18-19 ELPAC Data'!B:B,0)),"")</f>
        <v>2</v>
      </c>
      <c r="L616" s="16" t="str">
        <f t="shared" si="8"/>
        <v>Spring 2019</v>
      </c>
      <c r="M616" s="16">
        <f t="array" ref="M616">IFERROR(INDEX('18-19 ELPAC Data'!N:N,MATCH(D616,'18-19 ELPAC Data'!B:B,0)),"")</f>
        <v>2</v>
      </c>
      <c r="N616" s="16">
        <f t="array" ref="N616">IFERROR(INDEX('18-19 ELPAC Data'!Q:Q,MATCH(D616,'18-19 ELPAC Data'!B:B,0)),"")</f>
        <v>2</v>
      </c>
      <c r="O616" s="16">
        <f t="array" ref="O616">IFERROR(INDEX('18-19 ELPAC Data'!F:F,MATCH(D616,'18-19 ELPAC Data'!B:B,0)),"")</f>
        <v>2</v>
      </c>
      <c r="P616" s="16">
        <f t="array" ref="P616">IFERROR(INDEX('18-19 ELPAC Data'!H:H,MATCH(D616,'18-19 ELPAC Data'!B:B,0)),"")</f>
        <v>2</v>
      </c>
      <c r="Q616" s="16">
        <f t="array" ref="Q616">IFERROR(INDEX('18-19 ELPAC Data'!J:J,MATCH(D616,'18-19 ELPAC Data'!B:B,0)),"")</f>
        <v>2</v>
      </c>
      <c r="R616" s="16">
        <f t="array" ref="R616">IFERROR(INDEX('18-19 ELPAC Data'!L:L,MATCH(D616,'18-19 ELPAC Data'!B:B,0)),"")</f>
        <v>2</v>
      </c>
      <c r="S616" s="16" t="s">
        <v>65</v>
      </c>
      <c r="T616" s="17" t="str">
        <f t="shared" si="0"/>
        <v/>
      </c>
      <c r="U616" s="24" t="s">
        <v>66</v>
      </c>
      <c r="V616" s="19" t="str">
        <f t="shared" si="1"/>
        <v>No</v>
      </c>
      <c r="W616" s="19" t="str">
        <f t="shared" si="2"/>
        <v>No</v>
      </c>
      <c r="X616" s="20" t="str">
        <f t="shared" si="3"/>
        <v>No</v>
      </c>
      <c r="Y616" s="25">
        <f t="array" ref="Y616">IF(OR(ISBLANK(Z616),Z616="N/A"),"",INDEX('ICA 20-21 ELA'!D:D,MATCH(D616,'ICA 20-21 ELA'!A:A,0)))</f>
        <v>44089</v>
      </c>
      <c r="Z616" s="21">
        <v>2418</v>
      </c>
      <c r="AA616" s="21">
        <v>-149</v>
      </c>
      <c r="AB616" s="16" t="str">
        <f t="shared" si="4"/>
        <v>No</v>
      </c>
      <c r="AC616" s="22" t="str">
        <f t="shared" si="5"/>
        <v>No</v>
      </c>
      <c r="AD616" s="19" t="str">
        <f t="array" ref="AD616">IF(ISBLANK(AE616),"",INDEX(WPAData!F:F,MATCH(C616,WPAData!A:A,0)))</f>
        <v/>
      </c>
      <c r="AE616" s="19"/>
      <c r="AF616" s="19" t="str">
        <f t="shared" si="9"/>
        <v>No</v>
      </c>
      <c r="AG616" s="15" t="str">
        <f t="array" ref="AG616">IFERROR(INDEX(LastEngGrade!G:G,MATCH(D616,LastEngGrade!A:A,0)),"")</f>
        <v>B</v>
      </c>
      <c r="AH616" s="16" t="str">
        <f t="array" ref="AH616">IFERROR(INDEX(LastEngGrade!C:C,MATCH(D616,LastEngGrade!A:A,0)),"")</f>
        <v>English I</v>
      </c>
      <c r="AI616" s="22" t="str">
        <f t="array" ref="AI616">IFERROR(INDEX(LastEngGrade!F:F,MATCH(D616,LastEngGrade!A:A,0)),"")</f>
        <v>Q1</v>
      </c>
      <c r="AJ616" s="23">
        <f t="array" ref="AJ616">IFERROR(INDEX(CurrentYearGPA!C:C,MATCH(D616,CurrentYearGPA!B:B,0)),"")</f>
        <v>1.9</v>
      </c>
      <c r="AK616" s="23" t="str">
        <f t="shared" si="7"/>
        <v>No</v>
      </c>
    </row>
    <row r="617" spans="1:37" x14ac:dyDescent="0.2">
      <c r="A617" s="1" t="s">
        <v>68</v>
      </c>
      <c r="B617" s="1" t="s">
        <v>69</v>
      </c>
      <c r="C617" s="1">
        <v>11876</v>
      </c>
      <c r="D617" s="1">
        <v>1175955423</v>
      </c>
      <c r="E617" s="1" t="s">
        <v>688</v>
      </c>
      <c r="F617" s="12">
        <v>37889</v>
      </c>
      <c r="G617" s="13">
        <v>11</v>
      </c>
      <c r="H617" s="1">
        <v>1</v>
      </c>
      <c r="I617" s="14" t="str">
        <f t="array" ref="I617">INDEX('Language Codes'!B:B,MATCH(H617,'Language Codes'!A:A,0))</f>
        <v>Spanish</v>
      </c>
      <c r="J617" s="14" t="s">
        <v>65</v>
      </c>
      <c r="K617" s="15">
        <f t="array" ref="K617">IFERROR(INDEX('18-19 ELPAC Data'!C:C,MATCH(D617,'18-19 ELPAC Data'!B:B,0)),"")</f>
        <v>1</v>
      </c>
      <c r="L617" s="16" t="str">
        <f t="shared" si="8"/>
        <v>Spring 2019</v>
      </c>
      <c r="M617" s="16">
        <f t="array" ref="M617">IFERROR(INDEX('18-19 ELPAC Data'!N:N,MATCH(D617,'18-19 ELPAC Data'!B:B,0)),"")</f>
        <v>1</v>
      </c>
      <c r="N617" s="16">
        <f t="array" ref="N617">IFERROR(INDEX('18-19 ELPAC Data'!Q:Q,MATCH(D617,'18-19 ELPAC Data'!B:B,0)),"")</f>
        <v>1</v>
      </c>
      <c r="O617" s="16">
        <f t="array" ref="O617">IFERROR(INDEX('18-19 ELPAC Data'!F:F,MATCH(D617,'18-19 ELPAC Data'!B:B,0)),"")</f>
        <v>1</v>
      </c>
      <c r="P617" s="16">
        <f t="array" ref="P617">IFERROR(INDEX('18-19 ELPAC Data'!H:H,MATCH(D617,'18-19 ELPAC Data'!B:B,0)),"")</f>
        <v>1</v>
      </c>
      <c r="Q617" s="16">
        <f t="array" ref="Q617">IFERROR(INDEX('18-19 ELPAC Data'!J:J,MATCH(D617,'18-19 ELPAC Data'!B:B,0)),"")</f>
        <v>1</v>
      </c>
      <c r="R617" s="16">
        <f t="array" ref="R617">IFERROR(INDEX('18-19 ELPAC Data'!L:L,MATCH(D617,'18-19 ELPAC Data'!B:B,0)),"")</f>
        <v>1</v>
      </c>
      <c r="S617" s="16" t="s">
        <v>65</v>
      </c>
      <c r="T617" s="17" t="str">
        <f t="shared" si="0"/>
        <v/>
      </c>
      <c r="U617" s="24" t="s">
        <v>66</v>
      </c>
      <c r="V617" s="19" t="str">
        <f t="shared" si="1"/>
        <v>No</v>
      </c>
      <c r="W617" s="19" t="str">
        <f t="shared" si="2"/>
        <v>No</v>
      </c>
      <c r="X617" s="20" t="str">
        <f t="shared" si="3"/>
        <v>No</v>
      </c>
      <c r="Y617" s="25">
        <f t="array" ref="Y617">IF(OR(ISBLANK(Z617),Z617="N/A"),"",INDEX('ICA 20-21 ELA'!D:D,MATCH(D617,'ICA 20-21 ELA'!A:A,0)))</f>
        <v>44088</v>
      </c>
      <c r="Z617" s="21">
        <v>2494</v>
      </c>
      <c r="AA617" s="21">
        <v>-83</v>
      </c>
      <c r="AB617" s="16" t="str">
        <f t="shared" si="4"/>
        <v>No</v>
      </c>
      <c r="AC617" s="22" t="str">
        <f t="shared" si="5"/>
        <v>No</v>
      </c>
      <c r="AD617" s="19" t="str">
        <f t="array" ref="AD617">IF(ISBLANK(AE617),"",INDEX(WPAData!F:F,MATCH(C617,WPAData!A:A,0)))</f>
        <v/>
      </c>
      <c r="AE617" s="19"/>
      <c r="AF617" s="19" t="str">
        <f t="shared" si="9"/>
        <v>No</v>
      </c>
      <c r="AG617" s="15" t="str">
        <f t="array" ref="AG617">IFERROR(INDEX(LastEngGrade!G:G,MATCH(D617,LastEngGrade!A:A,0)),"")</f>
        <v>F</v>
      </c>
      <c r="AH617" s="16" t="str">
        <f t="array" ref="AH617">IFERROR(INDEX(LastEngGrade!C:C,MATCH(D617,LastEngGrade!A:A,0)),"")</f>
        <v>English III</v>
      </c>
      <c r="AI617" s="22" t="str">
        <f t="array" ref="AI617">IFERROR(INDEX(LastEngGrade!F:F,MATCH(D617,LastEngGrade!A:A,0)),"")</f>
        <v>P1</v>
      </c>
      <c r="AJ617" s="23">
        <f t="array" ref="AJ617">IFERROR(INDEX(CurrentYearGPA!C:C,MATCH(D617,CurrentYearGPA!B:B,0)),"")</f>
        <v>0.6</v>
      </c>
      <c r="AK617" s="23" t="str">
        <f t="shared" si="7"/>
        <v>No</v>
      </c>
    </row>
    <row r="618" spans="1:37" x14ac:dyDescent="0.2">
      <c r="A618" s="1" t="s">
        <v>68</v>
      </c>
      <c r="B618" s="1" t="s">
        <v>69</v>
      </c>
      <c r="C618" s="1">
        <v>92262</v>
      </c>
      <c r="D618" s="1">
        <v>2975762013</v>
      </c>
      <c r="E618" s="1" t="s">
        <v>689</v>
      </c>
      <c r="F618" s="27">
        <v>38656</v>
      </c>
      <c r="G618" s="13">
        <v>9</v>
      </c>
      <c r="H618" s="1">
        <v>1</v>
      </c>
      <c r="I618" s="14" t="str">
        <f t="array" ref="I618">INDEX('Language Codes'!B:B,MATCH(H618,'Language Codes'!A:A,0))</f>
        <v>Spanish</v>
      </c>
      <c r="J618" s="14" t="s">
        <v>65</v>
      </c>
      <c r="K618" s="15">
        <f t="array" ref="K618">IFERROR(INDEX('18-19 ELPAC Data'!C:C,MATCH(D618,'18-19 ELPAC Data'!B:B,0)),"")</f>
        <v>4</v>
      </c>
      <c r="L618" s="16" t="str">
        <f t="shared" si="8"/>
        <v>Spring 2019</v>
      </c>
      <c r="M618" s="16">
        <f t="array" ref="M618">IFERROR(INDEX('18-19 ELPAC Data'!N:N,MATCH(D618,'18-19 ELPAC Data'!B:B,0)),"")</f>
        <v>4</v>
      </c>
      <c r="N618" s="16">
        <f t="array" ref="N618">IFERROR(INDEX('18-19 ELPAC Data'!Q:Q,MATCH(D618,'18-19 ELPAC Data'!B:B,0)),"")</f>
        <v>2</v>
      </c>
      <c r="O618" s="16">
        <f t="array" ref="O618">IFERROR(INDEX('18-19 ELPAC Data'!F:F,MATCH(D618,'18-19 ELPAC Data'!B:B,0)),"")</f>
        <v>3</v>
      </c>
      <c r="P618" s="16">
        <f t="array" ref="P618">IFERROR(INDEX('18-19 ELPAC Data'!H:H,MATCH(D618,'18-19 ELPAC Data'!B:B,0)),"")</f>
        <v>3</v>
      </c>
      <c r="Q618" s="16">
        <f t="array" ref="Q618">IFERROR(INDEX('18-19 ELPAC Data'!J:J,MATCH(D618,'18-19 ELPAC Data'!B:B,0)),"")</f>
        <v>1</v>
      </c>
      <c r="R618" s="16">
        <f t="array" ref="R618">IFERROR(INDEX('18-19 ELPAC Data'!L:L,MATCH(D618,'18-19 ELPAC Data'!B:B,0)),"")</f>
        <v>2</v>
      </c>
      <c r="S618" s="16" t="s">
        <v>65</v>
      </c>
      <c r="T618" s="17" t="str">
        <f t="shared" si="0"/>
        <v/>
      </c>
      <c r="U618" s="24" t="s">
        <v>66</v>
      </c>
      <c r="V618" s="19" t="str">
        <f t="shared" si="1"/>
        <v>No</v>
      </c>
      <c r="W618" s="19" t="str">
        <f t="shared" si="2"/>
        <v>No</v>
      </c>
      <c r="X618" s="20" t="str">
        <f t="shared" si="3"/>
        <v>No</v>
      </c>
      <c r="Y618" s="25">
        <f t="array" ref="Y618">IF(OR(ISBLANK(Z618),Z618="N/A"),"",INDEX('ICA 20-21 ELA'!D:D,MATCH(D618,'ICA 20-21 ELA'!A:A,0)))</f>
        <v>44084</v>
      </c>
      <c r="Z618" s="21">
        <v>2406</v>
      </c>
      <c r="AA618" s="21">
        <v>-161</v>
      </c>
      <c r="AB618" s="16" t="str">
        <f t="shared" si="4"/>
        <v>No</v>
      </c>
      <c r="AC618" s="22" t="str">
        <f t="shared" si="5"/>
        <v>No</v>
      </c>
      <c r="AD618" s="26">
        <f t="array" ref="AD618">IF(ISBLANK(AE618),"",INDEX(WPAData!F:F,MATCH(C618,WPAData!A:A,0)))</f>
        <v>44120</v>
      </c>
      <c r="AE618" s="24">
        <v>2</v>
      </c>
      <c r="AF618" s="19" t="str">
        <f t="shared" si="9"/>
        <v>No</v>
      </c>
      <c r="AG618" s="15" t="str">
        <f t="array" ref="AG618">IFERROR(INDEX(LastEngGrade!G:G,MATCH(D618,LastEngGrade!A:A,0)),"")</f>
        <v>A+</v>
      </c>
      <c r="AH618" s="16" t="str">
        <f t="array" ref="AH618">IFERROR(INDEX(LastEngGrade!C:C,MATCH(D618,LastEngGrade!A:A,0)),"")</f>
        <v>English I</v>
      </c>
      <c r="AI618" s="22" t="str">
        <f t="array" ref="AI618">IFERROR(INDEX(LastEngGrade!F:F,MATCH(D618,LastEngGrade!A:A,0)),"")</f>
        <v>P1</v>
      </c>
      <c r="AJ618" s="23">
        <f t="array" ref="AJ618">IFERROR(INDEX(CurrentYearGPA!C:C,MATCH(D618,CurrentYearGPA!B:B,0)),"")</f>
        <v>3.75</v>
      </c>
      <c r="AK618" s="23" t="str">
        <f t="shared" si="7"/>
        <v>No</v>
      </c>
    </row>
    <row r="619" spans="1:37" x14ac:dyDescent="0.2">
      <c r="A619" s="1" t="s">
        <v>68</v>
      </c>
      <c r="B619" s="1" t="s">
        <v>69</v>
      </c>
      <c r="C619" s="1">
        <v>90544</v>
      </c>
      <c r="D619" s="1">
        <v>7196091996</v>
      </c>
      <c r="E619" s="1" t="s">
        <v>690</v>
      </c>
      <c r="F619" s="12">
        <v>38151</v>
      </c>
      <c r="G619" s="13">
        <v>10</v>
      </c>
      <c r="H619" s="1">
        <v>1</v>
      </c>
      <c r="I619" s="14" t="str">
        <f t="array" ref="I619">INDEX('Language Codes'!B:B,MATCH(H619,'Language Codes'!A:A,0))</f>
        <v>Spanish</v>
      </c>
      <c r="J619" s="14" t="s">
        <v>65</v>
      </c>
      <c r="K619" s="15">
        <f t="array" ref="K619">IFERROR(INDEX('18-19 ELPAC Data'!C:C,MATCH(D619,'18-19 ELPAC Data'!B:B,0)),"")</f>
        <v>3</v>
      </c>
      <c r="L619" s="16" t="str">
        <f t="shared" si="8"/>
        <v>Spring 2019</v>
      </c>
      <c r="M619" s="16">
        <f t="array" ref="M619">IFERROR(INDEX('18-19 ELPAC Data'!N:N,MATCH(D619,'18-19 ELPAC Data'!B:B,0)),"")</f>
        <v>4</v>
      </c>
      <c r="N619" s="16">
        <f t="array" ref="N619">IFERROR(INDEX('18-19 ELPAC Data'!Q:Q,MATCH(D619,'18-19 ELPAC Data'!B:B,0)),"")</f>
        <v>1</v>
      </c>
      <c r="O619" s="16">
        <f t="array" ref="O619">IFERROR(INDEX('18-19 ELPAC Data'!F:F,MATCH(D619,'18-19 ELPAC Data'!B:B,0)),"")</f>
        <v>2</v>
      </c>
      <c r="P619" s="16">
        <f t="array" ref="P619">IFERROR(INDEX('18-19 ELPAC Data'!H:H,MATCH(D619,'18-19 ELPAC Data'!B:B,0)),"")</f>
        <v>3</v>
      </c>
      <c r="Q619" s="16">
        <f t="array" ref="Q619">IFERROR(INDEX('18-19 ELPAC Data'!J:J,MATCH(D619,'18-19 ELPAC Data'!B:B,0)),"")</f>
        <v>1</v>
      </c>
      <c r="R619" s="16">
        <f t="array" ref="R619">IFERROR(INDEX('18-19 ELPAC Data'!L:L,MATCH(D619,'18-19 ELPAC Data'!B:B,0)),"")</f>
        <v>1</v>
      </c>
      <c r="S619" s="16" t="s">
        <v>65</v>
      </c>
      <c r="T619" s="17" t="str">
        <f t="shared" si="0"/>
        <v/>
      </c>
      <c r="U619" s="24" t="s">
        <v>66</v>
      </c>
      <c r="V619" s="19" t="str">
        <f t="shared" si="1"/>
        <v>No</v>
      </c>
      <c r="W619" s="19" t="str">
        <f t="shared" si="2"/>
        <v>No</v>
      </c>
      <c r="X619" s="20" t="str">
        <f t="shared" si="3"/>
        <v>No</v>
      </c>
      <c r="Y619" s="25">
        <f t="array" ref="Y619">IF(OR(ISBLANK(Z619),Z619="N/A"),"",INDEX('ICA 20-21 ELA'!D:D,MATCH(D619,'ICA 20-21 ELA'!A:A,0)))</f>
        <v>44088</v>
      </c>
      <c r="Z619" s="21">
        <v>2420</v>
      </c>
      <c r="AA619" s="21">
        <v>-151</v>
      </c>
      <c r="AB619" s="16" t="str">
        <f t="shared" si="4"/>
        <v>No</v>
      </c>
      <c r="AC619" s="22" t="str">
        <f t="shared" si="5"/>
        <v>No</v>
      </c>
      <c r="AD619" s="26">
        <f t="array" ref="AD619">IF(ISBLANK(AE619),"",INDEX(WPAData!F:F,MATCH(C619,WPAData!A:A,0)))</f>
        <v>44117</v>
      </c>
      <c r="AE619" s="24">
        <v>1</v>
      </c>
      <c r="AF619" s="19" t="str">
        <f t="shared" si="9"/>
        <v>No</v>
      </c>
      <c r="AG619" s="15" t="str">
        <f t="array" ref="AG619">IFERROR(INDEX(LastEngGrade!G:G,MATCH(D619,LastEngGrade!A:A,0)),"")</f>
        <v>B-</v>
      </c>
      <c r="AH619" s="16" t="str">
        <f t="array" ref="AH619">IFERROR(INDEX(LastEngGrade!C:C,MATCH(D619,LastEngGrade!A:A,0)),"")</f>
        <v>Creative Writing</v>
      </c>
      <c r="AI619" s="22" t="str">
        <f t="array" ref="AI619">IFERROR(INDEX(LastEngGrade!F:F,MATCH(D619,LastEngGrade!A:A,0)),"")</f>
        <v>P1</v>
      </c>
      <c r="AJ619" s="23">
        <f t="array" ref="AJ619">IFERROR(INDEX(CurrentYearGPA!C:C,MATCH(D619,CurrentYearGPA!B:B,0)),"")</f>
        <v>3.25</v>
      </c>
      <c r="AK619" s="23" t="str">
        <f t="shared" si="7"/>
        <v>No</v>
      </c>
    </row>
    <row r="620" spans="1:37" x14ac:dyDescent="0.2">
      <c r="A620" s="1" t="s">
        <v>68</v>
      </c>
      <c r="B620" s="1" t="s">
        <v>69</v>
      </c>
      <c r="C620" s="1">
        <v>12635</v>
      </c>
      <c r="D620" s="1">
        <v>7319276818</v>
      </c>
      <c r="E620" s="1" t="s">
        <v>691</v>
      </c>
      <c r="F620" s="27">
        <v>38706</v>
      </c>
      <c r="G620" s="13">
        <v>9</v>
      </c>
      <c r="H620" s="1">
        <v>1</v>
      </c>
      <c r="I620" s="14" t="str">
        <f t="array" ref="I620">INDEX('Language Codes'!B:B,MATCH(H620,'Language Codes'!A:A,0))</f>
        <v>Spanish</v>
      </c>
      <c r="J620" s="14" t="s">
        <v>65</v>
      </c>
      <c r="K620" s="15">
        <f t="array" ref="K620">IFERROR(INDEX('18-19 ELPAC Data'!C:C,MATCH(D620,'18-19 ELPAC Data'!B:B,0)),"")</f>
        <v>3</v>
      </c>
      <c r="L620" s="16" t="str">
        <f t="shared" si="8"/>
        <v>Spring 2019</v>
      </c>
      <c r="M620" s="16">
        <f t="array" ref="M620">IFERROR(INDEX('18-19 ELPAC Data'!N:N,MATCH(D620,'18-19 ELPAC Data'!B:B,0)),"")</f>
        <v>4</v>
      </c>
      <c r="N620" s="16">
        <f t="array" ref="N620">IFERROR(INDEX('18-19 ELPAC Data'!Q:Q,MATCH(D620,'18-19 ELPAC Data'!B:B,0)),"")</f>
        <v>2</v>
      </c>
      <c r="O620" s="16">
        <f t="array" ref="O620">IFERROR(INDEX('18-19 ELPAC Data'!F:F,MATCH(D620,'18-19 ELPAC Data'!B:B,0)),"")</f>
        <v>2</v>
      </c>
      <c r="P620" s="16">
        <f t="array" ref="P620">IFERROR(INDEX('18-19 ELPAC Data'!H:H,MATCH(D620,'18-19 ELPAC Data'!B:B,0)),"")</f>
        <v>3</v>
      </c>
      <c r="Q620" s="16">
        <f t="array" ref="Q620">IFERROR(INDEX('18-19 ELPAC Data'!J:J,MATCH(D620,'18-19 ELPAC Data'!B:B,0)),"")</f>
        <v>2</v>
      </c>
      <c r="R620" s="16">
        <f t="array" ref="R620">IFERROR(INDEX('18-19 ELPAC Data'!L:L,MATCH(D620,'18-19 ELPAC Data'!B:B,0)),"")</f>
        <v>2</v>
      </c>
      <c r="S620" s="16" t="s">
        <v>65</v>
      </c>
      <c r="T620" s="17" t="str">
        <f t="shared" si="0"/>
        <v/>
      </c>
      <c r="U620" s="24" t="s">
        <v>66</v>
      </c>
      <c r="V620" s="19" t="str">
        <f t="shared" si="1"/>
        <v>No</v>
      </c>
      <c r="W620" s="19" t="str">
        <f t="shared" si="2"/>
        <v>No</v>
      </c>
      <c r="X620" s="20" t="str">
        <f t="shared" si="3"/>
        <v>No</v>
      </c>
      <c r="Y620" s="25">
        <f t="array" ref="Y620">IF(OR(ISBLANK(Z620),Z620="N/A"),"",INDEX('ICA 20-21 ELA'!D:D,MATCH(D620,'ICA 20-21 ELA'!A:A,0)))</f>
        <v>44084</v>
      </c>
      <c r="Z620" s="21">
        <v>2423</v>
      </c>
      <c r="AA620" s="21">
        <v>-144</v>
      </c>
      <c r="AB620" s="16" t="str">
        <f t="shared" si="4"/>
        <v>No</v>
      </c>
      <c r="AC620" s="22" t="str">
        <f t="shared" si="5"/>
        <v>No</v>
      </c>
      <c r="AD620" s="19" t="str">
        <f t="array" ref="AD620">IF(ISBLANK(AE620),"",INDEX(WPAData!F:F,MATCH(C620,WPAData!A:A,0)))</f>
        <v/>
      </c>
      <c r="AE620" s="19"/>
      <c r="AF620" s="19" t="str">
        <f t="shared" si="9"/>
        <v>No</v>
      </c>
      <c r="AG620" s="15" t="str">
        <f t="array" ref="AG620">IFERROR(INDEX(LastEngGrade!G:G,MATCH(D620,LastEngGrade!A:A,0)),"")</f>
        <v>F+</v>
      </c>
      <c r="AH620" s="16" t="str">
        <f t="array" ref="AH620">IFERROR(INDEX(LastEngGrade!C:C,MATCH(D620,LastEngGrade!A:A,0)),"")</f>
        <v>English I</v>
      </c>
      <c r="AI620" s="22" t="str">
        <f t="array" ref="AI620">IFERROR(INDEX(LastEngGrade!F:F,MATCH(D620,LastEngGrade!A:A,0)),"")</f>
        <v>P1</v>
      </c>
      <c r="AJ620" s="23">
        <f t="array" ref="AJ620">IFERROR(INDEX(CurrentYearGPA!C:C,MATCH(D620,CurrentYearGPA!B:B,0)),"")</f>
        <v>0.5</v>
      </c>
      <c r="AK620" s="23" t="str">
        <f t="shared" si="7"/>
        <v>No</v>
      </c>
    </row>
    <row r="621" spans="1:37" x14ac:dyDescent="0.2">
      <c r="A621" s="1" t="s">
        <v>75</v>
      </c>
      <c r="B621" s="1" t="s">
        <v>76</v>
      </c>
      <c r="C621" s="1">
        <v>14083</v>
      </c>
      <c r="D621" s="1">
        <v>2763561194</v>
      </c>
      <c r="E621" s="1" t="s">
        <v>692</v>
      </c>
      <c r="F621" s="27">
        <v>39734</v>
      </c>
      <c r="G621" s="13">
        <v>6</v>
      </c>
      <c r="H621" s="1">
        <v>1</v>
      </c>
      <c r="I621" s="14" t="str">
        <f t="array" ref="I621">INDEX('Language Codes'!B:B,MATCH(H621,'Language Codes'!A:A,0))</f>
        <v>Spanish</v>
      </c>
      <c r="J621" s="14" t="s">
        <v>65</v>
      </c>
      <c r="K621" s="15" t="str">
        <f t="array" ref="K621">IFERROR(INDEX('18-19 ELPAC Data'!C:C,MATCH(D621,'18-19 ELPAC Data'!B:B,0)),"")</f>
        <v/>
      </c>
      <c r="L621" s="16" t="str">
        <f t="shared" si="8"/>
        <v/>
      </c>
      <c r="M621" s="16">
        <f t="array" ref="M621">IFERROR(INDEX('18-19 ELPAC Data'!N:N,MATCH(D621,'18-19 ELPAC Data'!B:B,0)),"")</f>
        <v>0</v>
      </c>
      <c r="N621" s="16">
        <f t="array" ref="N621">IFERROR(INDEX('18-19 ELPAC Data'!Q:Q,MATCH(D621,'18-19 ELPAC Data'!B:B,0)),"")</f>
        <v>0</v>
      </c>
      <c r="O621" s="16" t="str">
        <f t="array" ref="O621">IFERROR(INDEX('18-19 ELPAC Data'!F:F,MATCH(D621,'18-19 ELPAC Data'!B:B,0)),"")</f>
        <v/>
      </c>
      <c r="P621" s="16" t="str">
        <f t="array" ref="P621">IFERROR(INDEX('18-19 ELPAC Data'!H:H,MATCH(D621,'18-19 ELPAC Data'!B:B,0)),"")</f>
        <v/>
      </c>
      <c r="Q621" s="16" t="str">
        <f t="array" ref="Q621">IFERROR(INDEX('18-19 ELPAC Data'!J:J,MATCH(D621,'18-19 ELPAC Data'!B:B,0)),"")</f>
        <v/>
      </c>
      <c r="R621" s="16" t="str">
        <f t="array" ref="R621">IFERROR(INDEX('18-19 ELPAC Data'!L:L,MATCH(D621,'18-19 ELPAC Data'!B:B,0)),"")</f>
        <v/>
      </c>
      <c r="S621" s="16" t="s">
        <v>65</v>
      </c>
      <c r="T621" s="17" t="str">
        <f t="shared" si="0"/>
        <v>Fall 20-21</v>
      </c>
      <c r="U621" s="24">
        <v>221</v>
      </c>
      <c r="V621" s="19" t="str">
        <f t="shared" si="1"/>
        <v>Yes</v>
      </c>
      <c r="W621" s="19" t="str">
        <f t="shared" si="2"/>
        <v>No</v>
      </c>
      <c r="X621" s="20" t="str">
        <f t="shared" si="3"/>
        <v>No</v>
      </c>
      <c r="Y621" s="21" t="str">
        <f t="array" ref="Y621">IF(OR(ISBLANK(Z621),Z621="N/A"),"",INDEX('ICA 20-21 ELA'!D:D,MATCH(D621,'ICA 20-21 ELA'!A:A,0)))</f>
        <v/>
      </c>
      <c r="Z621" s="21" t="s">
        <v>66</v>
      </c>
      <c r="AA621" s="21" t="s">
        <v>66</v>
      </c>
      <c r="AB621" s="16" t="str">
        <f t="shared" si="4"/>
        <v>No</v>
      </c>
      <c r="AC621" s="22" t="str">
        <f t="shared" si="5"/>
        <v>No</v>
      </c>
      <c r="AD621" s="19" t="str">
        <f t="array" ref="AD621">IF(ISBLANK(AE621),"",INDEX(WPAData!F:F,MATCH(C621,WPAData!A:A,0)))</f>
        <v/>
      </c>
      <c r="AE621" s="19"/>
      <c r="AF621" s="19" t="str">
        <f t="shared" si="9"/>
        <v>No</v>
      </c>
      <c r="AG621" s="15" t="str">
        <f t="array" ref="AG621">IFERROR(INDEX(LastEngGrade!G:G,MATCH(D621,LastEngGrade!A:A,0)),"")</f>
        <v>A-</v>
      </c>
      <c r="AH621" s="16" t="str">
        <f t="array" ref="AH621">IFERROR(INDEX(LastEngGrade!C:C,MATCH(D621,LastEngGrade!A:A,0)),"")</f>
        <v>Humanities 6</v>
      </c>
      <c r="AI621" s="22" t="str">
        <f t="array" ref="AI621">IFERROR(INDEX(LastEngGrade!F:F,MATCH(D621,LastEngGrade!A:A,0)),"")</f>
        <v>Q1</v>
      </c>
      <c r="AJ621" s="23">
        <f t="array" ref="AJ621">IFERROR(INDEX(CurrentYearGPA!C:C,MATCH(D621,CurrentYearGPA!B:B,0)),"")</f>
        <v>1.75</v>
      </c>
      <c r="AK621" s="23" t="str">
        <f t="shared" si="7"/>
        <v>No</v>
      </c>
    </row>
    <row r="622" spans="1:37" x14ac:dyDescent="0.2">
      <c r="A622" s="1" t="s">
        <v>68</v>
      </c>
      <c r="B622" s="1" t="s">
        <v>69</v>
      </c>
      <c r="C622" s="1">
        <v>14343</v>
      </c>
      <c r="D622" s="1">
        <v>5175976432</v>
      </c>
      <c r="E622" s="1" t="s">
        <v>693</v>
      </c>
      <c r="F622" s="12">
        <v>37901</v>
      </c>
      <c r="G622" s="13">
        <v>10</v>
      </c>
      <c r="H622" s="1">
        <v>1</v>
      </c>
      <c r="I622" s="14" t="str">
        <f t="array" ref="I622">INDEX('Language Codes'!B:B,MATCH(H622,'Language Codes'!A:A,0))</f>
        <v>Spanish</v>
      </c>
      <c r="J622" s="14" t="s">
        <v>78</v>
      </c>
      <c r="K622" s="15" t="str">
        <f t="array" ref="K622">IFERROR(INDEX('18-19 ELPAC Data'!C:C,MATCH(D622,'18-19 ELPAC Data'!B:B,0)),"")</f>
        <v/>
      </c>
      <c r="L622" s="16" t="str">
        <f t="shared" si="8"/>
        <v/>
      </c>
      <c r="M622" s="16">
        <f t="array" ref="M622">IFERROR(INDEX('18-19 ELPAC Data'!N:N,MATCH(D622,'18-19 ELPAC Data'!B:B,0)),"")</f>
        <v>0</v>
      </c>
      <c r="N622" s="16">
        <f t="array" ref="N622">IFERROR(INDEX('18-19 ELPAC Data'!Q:Q,MATCH(D622,'18-19 ELPAC Data'!B:B,0)),"")</f>
        <v>0</v>
      </c>
      <c r="O622" s="16" t="str">
        <f t="array" ref="O622">IFERROR(INDEX('18-19 ELPAC Data'!F:F,MATCH(D622,'18-19 ELPAC Data'!B:B,0)),"")</f>
        <v/>
      </c>
      <c r="P622" s="16" t="str">
        <f t="array" ref="P622">IFERROR(INDEX('18-19 ELPAC Data'!H:H,MATCH(D622,'18-19 ELPAC Data'!B:B,0)),"")</f>
        <v/>
      </c>
      <c r="Q622" s="16" t="str">
        <f t="array" ref="Q622">IFERROR(INDEX('18-19 ELPAC Data'!J:J,MATCH(D622,'18-19 ELPAC Data'!B:B,0)),"")</f>
        <v/>
      </c>
      <c r="R622" s="16" t="str">
        <f t="array" ref="R622">IFERROR(INDEX('18-19 ELPAC Data'!L:L,MATCH(D622,'18-19 ELPAC Data'!B:B,0)),"")</f>
        <v/>
      </c>
      <c r="S622" s="16" t="s">
        <v>65</v>
      </c>
      <c r="T622" s="17" t="str">
        <f t="shared" si="0"/>
        <v/>
      </c>
      <c r="U622" s="24" t="s">
        <v>66</v>
      </c>
      <c r="V622" s="19" t="str">
        <f t="shared" si="1"/>
        <v>No</v>
      </c>
      <c r="W622" s="19" t="str">
        <f t="shared" si="2"/>
        <v>No</v>
      </c>
      <c r="X622" s="20" t="str">
        <f t="shared" si="3"/>
        <v>No</v>
      </c>
      <c r="Y622" s="25">
        <f t="array" ref="Y622">IF(OR(ISBLANK(Z622),Z622="N/A"),"",INDEX('ICA 20-21 ELA'!D:D,MATCH(D622,'ICA 20-21 ELA'!A:A,0)))</f>
        <v>44088</v>
      </c>
      <c r="Z622" s="21">
        <v>2390</v>
      </c>
      <c r="AA622" s="21">
        <v>-181</v>
      </c>
      <c r="AB622" s="16" t="str">
        <f t="shared" si="4"/>
        <v>No</v>
      </c>
      <c r="AC622" s="22" t="str">
        <f t="shared" si="5"/>
        <v>No</v>
      </c>
      <c r="AD622" s="19" t="str">
        <f t="array" ref="AD622">IF(ISBLANK(AE622),"",INDEX(WPAData!F:F,MATCH(C622,WPAData!A:A,0)))</f>
        <v/>
      </c>
      <c r="AE622" s="19"/>
      <c r="AF622" s="19" t="str">
        <f t="shared" si="9"/>
        <v>No</v>
      </c>
      <c r="AG622" s="15" t="str">
        <f t="array" ref="AG622">IFERROR(INDEX(LastEngGrade!G:G,MATCH(D622,LastEngGrade!A:A,0)),"")</f>
        <v>B-</v>
      </c>
      <c r="AH622" s="16" t="str">
        <f t="array" ref="AH622">IFERROR(INDEX(LastEngGrade!C:C,MATCH(D622,LastEngGrade!A:A,0)),"")</f>
        <v>English II</v>
      </c>
      <c r="AI622" s="22" t="str">
        <f t="array" ref="AI622">IFERROR(INDEX(LastEngGrade!F:F,MATCH(D622,LastEngGrade!A:A,0)),"")</f>
        <v>P1</v>
      </c>
      <c r="AJ622" s="23">
        <f t="array" ref="AJ622">IFERROR(INDEX(CurrentYearGPA!C:C,MATCH(D622,CurrentYearGPA!B:B,0)),"")</f>
        <v>3</v>
      </c>
      <c r="AK622" s="23" t="str">
        <f t="shared" si="7"/>
        <v>No</v>
      </c>
    </row>
    <row r="623" spans="1:37" x14ac:dyDescent="0.2">
      <c r="A623" s="1" t="s">
        <v>71</v>
      </c>
      <c r="B623" s="1" t="s">
        <v>72</v>
      </c>
      <c r="C623" s="1">
        <v>93000077</v>
      </c>
      <c r="D623" s="1">
        <v>9367482418</v>
      </c>
      <c r="E623" s="1" t="s">
        <v>694</v>
      </c>
      <c r="F623" s="27">
        <v>39049</v>
      </c>
      <c r="G623" s="13">
        <v>9</v>
      </c>
      <c r="H623" s="1">
        <v>1</v>
      </c>
      <c r="I623" s="14" t="str">
        <f t="array" ref="I623">INDEX('Language Codes'!B:B,MATCH(H623,'Language Codes'!A:A,0))</f>
        <v>Spanish</v>
      </c>
      <c r="J623" s="14" t="s">
        <v>78</v>
      </c>
      <c r="K623" s="15">
        <f t="array" ref="K623">IFERROR(INDEX('18-19 ELPAC Data'!C:C,MATCH(D623,'18-19 ELPAC Data'!B:B,0)),"")</f>
        <v>2</v>
      </c>
      <c r="L623" s="16" t="str">
        <f t="shared" si="8"/>
        <v>Spring 2019</v>
      </c>
      <c r="M623" s="16">
        <f t="array" ref="M623">IFERROR(INDEX('18-19 ELPAC Data'!N:N,MATCH(D623,'18-19 ELPAC Data'!B:B,0)),"")</f>
        <v>4</v>
      </c>
      <c r="N623" s="16">
        <f t="array" ref="N623">IFERROR(INDEX('18-19 ELPAC Data'!Q:Q,MATCH(D623,'18-19 ELPAC Data'!B:B,0)),"")</f>
        <v>1</v>
      </c>
      <c r="O623" s="16">
        <f t="array" ref="O623">IFERROR(INDEX('18-19 ELPAC Data'!F:F,MATCH(D623,'18-19 ELPAC Data'!B:B,0)),"")</f>
        <v>2</v>
      </c>
      <c r="P623" s="16">
        <f t="array" ref="P623">IFERROR(INDEX('18-19 ELPAC Data'!H:H,MATCH(D623,'18-19 ELPAC Data'!B:B,0)),"")</f>
        <v>3</v>
      </c>
      <c r="Q623" s="16">
        <f t="array" ref="Q623">IFERROR(INDEX('18-19 ELPAC Data'!J:J,MATCH(D623,'18-19 ELPAC Data'!B:B,0)),"")</f>
        <v>1</v>
      </c>
      <c r="R623" s="16">
        <f t="array" ref="R623">IFERROR(INDEX('18-19 ELPAC Data'!L:L,MATCH(D623,'18-19 ELPAC Data'!B:B,0)),"")</f>
        <v>2</v>
      </c>
      <c r="S623" s="16" t="s">
        <v>65</v>
      </c>
      <c r="T623" s="17" t="str">
        <f t="shared" si="0"/>
        <v/>
      </c>
      <c r="U623" s="24" t="s">
        <v>66</v>
      </c>
      <c r="V623" s="19" t="str">
        <f t="shared" si="1"/>
        <v>No</v>
      </c>
      <c r="W623" s="19" t="str">
        <f t="shared" si="2"/>
        <v>No</v>
      </c>
      <c r="X623" s="20" t="str">
        <f t="shared" si="3"/>
        <v>No</v>
      </c>
      <c r="Y623" s="25">
        <f t="array" ref="Y623">IF(OR(ISBLANK(Z623),Z623="N/A"),"",INDEX('ICA 20-21 ELA'!D:D,MATCH(D623,'ICA 20-21 ELA'!A:A,0)))</f>
        <v>44084</v>
      </c>
      <c r="Z623" s="21">
        <v>2407</v>
      </c>
      <c r="AA623" s="21">
        <v>-160</v>
      </c>
      <c r="AB623" s="16" t="str">
        <f t="shared" si="4"/>
        <v>No</v>
      </c>
      <c r="AC623" s="22" t="str">
        <f t="shared" si="5"/>
        <v>No</v>
      </c>
      <c r="AD623" s="19" t="str">
        <f t="array" ref="AD623">IF(ISBLANK(AE623),"",INDEX(WPAData!F:F,MATCH(C623,WPAData!A:A,0)))</f>
        <v/>
      </c>
      <c r="AE623" s="19"/>
      <c r="AF623" s="19" t="str">
        <f t="shared" si="9"/>
        <v>No</v>
      </c>
      <c r="AG623" s="15" t="str">
        <f t="array" ref="AG623">IFERROR(INDEX(LastEngGrade!G:G,MATCH(D623,LastEngGrade!A:A,0)),"")</f>
        <v>F+</v>
      </c>
      <c r="AH623" s="16" t="str">
        <f t="array" ref="AH623">IFERROR(INDEX(LastEngGrade!C:C,MATCH(D623,LastEngGrade!A:A,0)),"")</f>
        <v>English I</v>
      </c>
      <c r="AI623" s="22" t="str">
        <f t="array" ref="AI623">IFERROR(INDEX(LastEngGrade!F:F,MATCH(D623,LastEngGrade!A:A,0)),"")</f>
        <v>Q1</v>
      </c>
      <c r="AJ623" s="23">
        <f t="array" ref="AJ623">IFERROR(INDEX(CurrentYearGPA!C:C,MATCH(D623,CurrentYearGPA!B:B,0)),"")</f>
        <v>0.9</v>
      </c>
      <c r="AK623" s="23" t="str">
        <f t="shared" si="7"/>
        <v>No</v>
      </c>
    </row>
    <row r="624" spans="1:37" x14ac:dyDescent="0.2">
      <c r="A624" s="1" t="s">
        <v>62</v>
      </c>
      <c r="B624" s="1" t="s">
        <v>63</v>
      </c>
      <c r="C624" s="1">
        <v>13669</v>
      </c>
      <c r="D624" s="1">
        <v>1284558344</v>
      </c>
      <c r="E624" s="1" t="s">
        <v>695</v>
      </c>
      <c r="F624" s="12">
        <v>40010</v>
      </c>
      <c r="G624" s="13">
        <v>6</v>
      </c>
      <c r="H624" s="1">
        <v>1</v>
      </c>
      <c r="I624" s="14" t="str">
        <f t="array" ref="I624">INDEX('Language Codes'!B:B,MATCH(H624,'Language Codes'!A:A,0))</f>
        <v>Spanish</v>
      </c>
      <c r="J624" s="14" t="s">
        <v>65</v>
      </c>
      <c r="K624" s="15">
        <f t="array" ref="K624">IFERROR(INDEX('18-19 ELPAC Data'!C:C,MATCH(D624,'18-19 ELPAC Data'!B:B,0)),"")</f>
        <v>3</v>
      </c>
      <c r="L624" s="16" t="str">
        <f t="shared" si="8"/>
        <v>Spring 2019</v>
      </c>
      <c r="M624" s="16">
        <f t="array" ref="M624">IFERROR(INDEX('18-19 ELPAC Data'!N:N,MATCH(D624,'18-19 ELPAC Data'!B:B,0)),"")</f>
        <v>4</v>
      </c>
      <c r="N624" s="16">
        <f t="array" ref="N624">IFERROR(INDEX('18-19 ELPAC Data'!Q:Q,MATCH(D624,'18-19 ELPAC Data'!B:B,0)),"")</f>
        <v>2</v>
      </c>
      <c r="O624" s="16">
        <f t="array" ref="O624">IFERROR(INDEX('18-19 ELPAC Data'!F:F,MATCH(D624,'18-19 ELPAC Data'!B:B,0)),"")</f>
        <v>2</v>
      </c>
      <c r="P624" s="16">
        <f t="array" ref="P624">IFERROR(INDEX('18-19 ELPAC Data'!H:H,MATCH(D624,'18-19 ELPAC Data'!B:B,0)),"")</f>
        <v>3</v>
      </c>
      <c r="Q624" s="16">
        <f t="array" ref="Q624">IFERROR(INDEX('18-19 ELPAC Data'!J:J,MATCH(D624,'18-19 ELPAC Data'!B:B,0)),"")</f>
        <v>2</v>
      </c>
      <c r="R624" s="16">
        <f t="array" ref="R624">IFERROR(INDEX('18-19 ELPAC Data'!L:L,MATCH(D624,'18-19 ELPAC Data'!B:B,0)),"")</f>
        <v>1</v>
      </c>
      <c r="S624" s="16" t="s">
        <v>65</v>
      </c>
      <c r="T624" s="17" t="str">
        <f t="shared" si="0"/>
        <v/>
      </c>
      <c r="U624" s="18"/>
      <c r="V624" s="19" t="str">
        <f t="shared" si="1"/>
        <v>No</v>
      </c>
      <c r="W624" s="19" t="str">
        <f t="shared" si="2"/>
        <v>No</v>
      </c>
      <c r="X624" s="20" t="str">
        <f t="shared" si="3"/>
        <v>No</v>
      </c>
      <c r="Y624" s="21" t="str">
        <f t="array" ref="Y624">IF(OR(ISBLANK(Z624),Z624="N/A"),"",INDEX('ICA 20-21 ELA'!D:D,MATCH(D624,'ICA 20-21 ELA'!A:A,0)))</f>
        <v/>
      </c>
      <c r="Z624" s="21" t="s">
        <v>66</v>
      </c>
      <c r="AA624" s="21" t="s">
        <v>66</v>
      </c>
      <c r="AB624" s="16" t="str">
        <f t="shared" si="4"/>
        <v>No</v>
      </c>
      <c r="AC624" s="22" t="str">
        <f t="shared" si="5"/>
        <v>No</v>
      </c>
      <c r="AD624" s="19" t="str">
        <f t="array" ref="AD624">IF(ISBLANK(AE624),"",INDEX(WPAData!F:F,MATCH(C624,WPAData!A:A,0)))</f>
        <v/>
      </c>
      <c r="AE624" s="19"/>
      <c r="AF624" s="19" t="str">
        <f t="shared" si="9"/>
        <v>No</v>
      </c>
      <c r="AG624" s="15" t="str">
        <f t="array" ref="AG624">IFERROR(INDEX(LastEngGrade!G:G,MATCH(D624,LastEngGrade!A:A,0)),"")</f>
        <v>C-</v>
      </c>
      <c r="AH624" s="16" t="str">
        <f t="array" ref="AH624">IFERROR(INDEX(LastEngGrade!C:C,MATCH(D624,LastEngGrade!A:A,0)),"")</f>
        <v>Humanities 6</v>
      </c>
      <c r="AI624" s="22" t="str">
        <f t="array" ref="AI624">IFERROR(INDEX(LastEngGrade!F:F,MATCH(D624,LastEngGrade!A:A,0)),"")</f>
        <v>Q1</v>
      </c>
      <c r="AJ624" s="23">
        <f t="array" ref="AJ624">IFERROR(INDEX(CurrentYearGPA!C:C,MATCH(D624,CurrentYearGPA!B:B,0)),"")</f>
        <v>2</v>
      </c>
      <c r="AK624" s="23" t="str">
        <f t="shared" si="7"/>
        <v>No</v>
      </c>
    </row>
    <row r="625" spans="1:37" x14ac:dyDescent="0.2">
      <c r="A625" s="1" t="s">
        <v>75</v>
      </c>
      <c r="B625" s="1" t="s">
        <v>76</v>
      </c>
      <c r="C625" s="1">
        <v>13485</v>
      </c>
      <c r="D625" s="1">
        <v>6209382767</v>
      </c>
      <c r="E625" s="1" t="s">
        <v>696</v>
      </c>
      <c r="F625" s="12">
        <v>39614</v>
      </c>
      <c r="G625" s="13">
        <v>7</v>
      </c>
      <c r="H625" s="1">
        <v>1</v>
      </c>
      <c r="I625" s="14" t="str">
        <f t="array" ref="I625">INDEX('Language Codes'!B:B,MATCH(H625,'Language Codes'!A:A,0))</f>
        <v>Spanish</v>
      </c>
      <c r="J625" s="14" t="s">
        <v>78</v>
      </c>
      <c r="K625" s="15">
        <f t="array" ref="K625">IFERROR(INDEX('18-19 ELPAC Data'!C:C,MATCH(D625,'18-19 ELPAC Data'!B:B,0)),"")</f>
        <v>3</v>
      </c>
      <c r="L625" s="16" t="str">
        <f t="shared" si="8"/>
        <v>Spring 2019</v>
      </c>
      <c r="M625" s="16">
        <f t="array" ref="M625">IFERROR(INDEX('18-19 ELPAC Data'!N:N,MATCH(D625,'18-19 ELPAC Data'!B:B,0)),"")</f>
        <v>4</v>
      </c>
      <c r="N625" s="16">
        <f t="array" ref="N625">IFERROR(INDEX('18-19 ELPAC Data'!Q:Q,MATCH(D625,'18-19 ELPAC Data'!B:B,0)),"")</f>
        <v>2</v>
      </c>
      <c r="O625" s="16">
        <f t="array" ref="O625">IFERROR(INDEX('18-19 ELPAC Data'!F:F,MATCH(D625,'18-19 ELPAC Data'!B:B,0)),"")</f>
        <v>2</v>
      </c>
      <c r="P625" s="16">
        <f t="array" ref="P625">IFERROR(INDEX('18-19 ELPAC Data'!H:H,MATCH(D625,'18-19 ELPAC Data'!B:B,0)),"")</f>
        <v>3</v>
      </c>
      <c r="Q625" s="16">
        <f t="array" ref="Q625">IFERROR(INDEX('18-19 ELPAC Data'!J:J,MATCH(D625,'18-19 ELPAC Data'!B:B,0)),"")</f>
        <v>2</v>
      </c>
      <c r="R625" s="16">
        <f t="array" ref="R625">IFERROR(INDEX('18-19 ELPAC Data'!L:L,MATCH(D625,'18-19 ELPAC Data'!B:B,0)),"")</f>
        <v>2</v>
      </c>
      <c r="S625" s="16" t="s">
        <v>65</v>
      </c>
      <c r="T625" s="17" t="str">
        <f t="shared" si="0"/>
        <v>Fall 20-21</v>
      </c>
      <c r="U625" s="24">
        <v>186</v>
      </c>
      <c r="V625" s="19" t="str">
        <f t="shared" si="1"/>
        <v>No</v>
      </c>
      <c r="W625" s="19" t="str">
        <f t="shared" si="2"/>
        <v>No</v>
      </c>
      <c r="X625" s="20" t="str">
        <f t="shared" si="3"/>
        <v>No</v>
      </c>
      <c r="Y625" s="21" t="str">
        <f t="array" ref="Y625">IF(OR(ISBLANK(Z625),Z625="N/A"),"",INDEX('ICA 20-21 ELA'!D:D,MATCH(D625,'ICA 20-21 ELA'!A:A,0)))</f>
        <v/>
      </c>
      <c r="Z625" s="21" t="s">
        <v>66</v>
      </c>
      <c r="AA625" s="21" t="s">
        <v>66</v>
      </c>
      <c r="AB625" s="16" t="str">
        <f t="shared" si="4"/>
        <v>No</v>
      </c>
      <c r="AC625" s="22" t="str">
        <f t="shared" si="5"/>
        <v>No</v>
      </c>
      <c r="AD625" s="19" t="str">
        <f t="array" ref="AD625">IF(ISBLANK(AE625),"",INDEX(WPAData!F:F,MATCH(C625,WPAData!A:A,0)))</f>
        <v/>
      </c>
      <c r="AE625" s="19"/>
      <c r="AF625" s="19" t="str">
        <f t="shared" si="9"/>
        <v>No</v>
      </c>
      <c r="AG625" s="15" t="str">
        <f t="array" ref="AG625">IFERROR(INDEX(LastEngGrade!G:G,MATCH(D625,LastEngGrade!A:A,0)),"")</f>
        <v>F</v>
      </c>
      <c r="AH625" s="16" t="str">
        <f t="array" ref="AH625">IFERROR(INDEX(LastEngGrade!C:C,MATCH(D625,LastEngGrade!A:A,0)),"")</f>
        <v>Humanities 7</v>
      </c>
      <c r="AI625" s="22" t="str">
        <f t="array" ref="AI625">IFERROR(INDEX(LastEngGrade!F:F,MATCH(D625,LastEngGrade!A:A,0)),"")</f>
        <v>Q1</v>
      </c>
      <c r="AJ625" s="23">
        <f t="array" ref="AJ625">IFERROR(INDEX(CurrentYearGPA!C:C,MATCH(D625,CurrentYearGPA!B:B,0)),"")</f>
        <v>1.67</v>
      </c>
      <c r="AK625" s="23" t="str">
        <f t="shared" si="7"/>
        <v>No</v>
      </c>
    </row>
    <row r="626" spans="1:37" x14ac:dyDescent="0.2">
      <c r="A626" s="1" t="s">
        <v>75</v>
      </c>
      <c r="B626" s="1" t="s">
        <v>76</v>
      </c>
      <c r="C626" s="1">
        <v>13168</v>
      </c>
      <c r="D626" s="1">
        <v>2284739820</v>
      </c>
      <c r="E626" s="1" t="s">
        <v>697</v>
      </c>
      <c r="F626" s="12">
        <v>39301</v>
      </c>
      <c r="G626" s="13">
        <v>8</v>
      </c>
      <c r="H626" s="1">
        <v>1</v>
      </c>
      <c r="I626" s="14" t="str">
        <f t="array" ref="I626">INDEX('Language Codes'!B:B,MATCH(H626,'Language Codes'!A:A,0))</f>
        <v>Spanish</v>
      </c>
      <c r="J626" s="14" t="s">
        <v>65</v>
      </c>
      <c r="K626" s="15">
        <f t="array" ref="K626">IFERROR(INDEX('18-19 ELPAC Data'!C:C,MATCH(D626,'18-19 ELPAC Data'!B:B,0)),"")</f>
        <v>3</v>
      </c>
      <c r="L626" s="16" t="str">
        <f t="shared" si="8"/>
        <v>Spring 2019</v>
      </c>
      <c r="M626" s="16">
        <f t="array" ref="M626">IFERROR(INDEX('18-19 ELPAC Data'!N:N,MATCH(D626,'18-19 ELPAC Data'!B:B,0)),"")</f>
        <v>3</v>
      </c>
      <c r="N626" s="16">
        <f t="array" ref="N626">IFERROR(INDEX('18-19 ELPAC Data'!Q:Q,MATCH(D626,'18-19 ELPAC Data'!B:B,0)),"")</f>
        <v>2</v>
      </c>
      <c r="O626" s="16">
        <f t="array" ref="O626">IFERROR(INDEX('18-19 ELPAC Data'!F:F,MATCH(D626,'18-19 ELPAC Data'!B:B,0)),"")</f>
        <v>2</v>
      </c>
      <c r="P626" s="16">
        <f t="array" ref="P626">IFERROR(INDEX('18-19 ELPAC Data'!H:H,MATCH(D626,'18-19 ELPAC Data'!B:B,0)),"")</f>
        <v>2</v>
      </c>
      <c r="Q626" s="16">
        <f t="array" ref="Q626">IFERROR(INDEX('18-19 ELPAC Data'!J:J,MATCH(D626,'18-19 ELPAC Data'!B:B,0)),"")</f>
        <v>2</v>
      </c>
      <c r="R626" s="16">
        <f t="array" ref="R626">IFERROR(INDEX('18-19 ELPAC Data'!L:L,MATCH(D626,'18-19 ELPAC Data'!B:B,0)),"")</f>
        <v>2</v>
      </c>
      <c r="S626" s="16" t="s">
        <v>65</v>
      </c>
      <c r="T626" s="17" t="str">
        <f t="shared" si="0"/>
        <v>Fall 20-21</v>
      </c>
      <c r="U626" s="24">
        <v>213</v>
      </c>
      <c r="V626" s="19" t="str">
        <f t="shared" si="1"/>
        <v>No</v>
      </c>
      <c r="W626" s="19" t="str">
        <f t="shared" si="2"/>
        <v>No</v>
      </c>
      <c r="X626" s="20" t="str">
        <f t="shared" si="3"/>
        <v>No</v>
      </c>
      <c r="Y626" s="21" t="str">
        <f t="array" ref="Y626">IF(OR(ISBLANK(Z626),Z626="N/A"),"",INDEX('ICA 20-21 ELA'!D:D,MATCH(D626,'ICA 20-21 ELA'!A:A,0)))</f>
        <v/>
      </c>
      <c r="Z626" s="21" t="s">
        <v>66</v>
      </c>
      <c r="AA626" s="21" t="s">
        <v>66</v>
      </c>
      <c r="AB626" s="16" t="str">
        <f t="shared" si="4"/>
        <v>No</v>
      </c>
      <c r="AC626" s="22" t="str">
        <f t="shared" si="5"/>
        <v>No</v>
      </c>
      <c r="AD626" s="19" t="str">
        <f t="array" ref="AD626">IF(ISBLANK(AE626),"",INDEX(WPAData!F:F,MATCH(C626,WPAData!A:A,0)))</f>
        <v/>
      </c>
      <c r="AE626" s="19"/>
      <c r="AF626" s="19" t="str">
        <f t="shared" si="9"/>
        <v>No</v>
      </c>
      <c r="AG626" s="15" t="str">
        <f t="array" ref="AG626">IFERROR(INDEX(LastEngGrade!G:G,MATCH(D626,LastEngGrade!A:A,0)),"")</f>
        <v>F</v>
      </c>
      <c r="AH626" s="16" t="str">
        <f t="array" ref="AH626">IFERROR(INDEX(LastEngGrade!C:C,MATCH(D626,LastEngGrade!A:A,0)),"")</f>
        <v>Humanities 8</v>
      </c>
      <c r="AI626" s="22" t="str">
        <f t="array" ref="AI626">IFERROR(INDEX(LastEngGrade!F:F,MATCH(D626,LastEngGrade!A:A,0)),"")</f>
        <v>Q1</v>
      </c>
      <c r="AJ626" s="23">
        <f t="array" ref="AJ626">IFERROR(INDEX(CurrentYearGPA!C:C,MATCH(D626,CurrentYearGPA!B:B,0)),"")</f>
        <v>0.67</v>
      </c>
      <c r="AK626" s="23" t="str">
        <f t="shared" si="7"/>
        <v>No</v>
      </c>
    </row>
    <row r="627" spans="1:37" x14ac:dyDescent="0.2">
      <c r="A627" s="1" t="s">
        <v>62</v>
      </c>
      <c r="B627" s="1" t="s">
        <v>63</v>
      </c>
      <c r="C627" s="1">
        <v>14277</v>
      </c>
      <c r="D627" s="1">
        <v>8157096720</v>
      </c>
      <c r="E627" s="1" t="s">
        <v>698</v>
      </c>
      <c r="F627" s="12">
        <v>39984</v>
      </c>
      <c r="G627" s="13">
        <v>6</v>
      </c>
      <c r="H627" s="1">
        <v>1</v>
      </c>
      <c r="I627" s="14" t="str">
        <f t="array" ref="I627">INDEX('Language Codes'!B:B,MATCH(H627,'Language Codes'!A:A,0))</f>
        <v>Spanish</v>
      </c>
      <c r="J627" s="14" t="s">
        <v>65</v>
      </c>
      <c r="K627" s="15" t="str">
        <f t="array" ref="K627">IFERROR(INDEX('18-19 ELPAC Data'!C:C,MATCH(D627,'18-19 ELPAC Data'!B:B,0)),"")</f>
        <v/>
      </c>
      <c r="L627" s="16" t="str">
        <f t="shared" si="8"/>
        <v/>
      </c>
      <c r="M627" s="16">
        <f t="array" ref="M627">IFERROR(INDEX('18-19 ELPAC Data'!N:N,MATCH(D627,'18-19 ELPAC Data'!B:B,0)),"")</f>
        <v>0</v>
      </c>
      <c r="N627" s="16">
        <f t="array" ref="N627">IFERROR(INDEX('18-19 ELPAC Data'!Q:Q,MATCH(D627,'18-19 ELPAC Data'!B:B,0)),"")</f>
        <v>0</v>
      </c>
      <c r="O627" s="16" t="str">
        <f t="array" ref="O627">IFERROR(INDEX('18-19 ELPAC Data'!F:F,MATCH(D627,'18-19 ELPAC Data'!B:B,0)),"")</f>
        <v/>
      </c>
      <c r="P627" s="16" t="str">
        <f t="array" ref="P627">IFERROR(INDEX('18-19 ELPAC Data'!H:H,MATCH(D627,'18-19 ELPAC Data'!B:B,0)),"")</f>
        <v/>
      </c>
      <c r="Q627" s="16" t="str">
        <f t="array" ref="Q627">IFERROR(INDEX('18-19 ELPAC Data'!J:J,MATCH(D627,'18-19 ELPAC Data'!B:B,0)),"")</f>
        <v/>
      </c>
      <c r="R627" s="16" t="str">
        <f t="array" ref="R627">IFERROR(INDEX('18-19 ELPAC Data'!L:L,MATCH(D627,'18-19 ELPAC Data'!B:B,0)),"")</f>
        <v/>
      </c>
      <c r="S627" s="16" t="s">
        <v>65</v>
      </c>
      <c r="T627" s="17" t="str">
        <f t="shared" si="0"/>
        <v>Fall 20-21</v>
      </c>
      <c r="U627" s="24">
        <v>203</v>
      </c>
      <c r="V627" s="19" t="str">
        <f t="shared" si="1"/>
        <v>No</v>
      </c>
      <c r="W627" s="19" t="str">
        <f t="shared" si="2"/>
        <v>No</v>
      </c>
      <c r="X627" s="20" t="str">
        <f t="shared" si="3"/>
        <v>No</v>
      </c>
      <c r="Y627" s="21" t="str">
        <f t="array" ref="Y627">IF(OR(ISBLANK(Z627),Z627="N/A"),"",INDEX('ICA 20-21 ELA'!D:D,MATCH(D627,'ICA 20-21 ELA'!A:A,0)))</f>
        <v/>
      </c>
      <c r="Z627" s="21" t="s">
        <v>66</v>
      </c>
      <c r="AA627" s="21" t="s">
        <v>66</v>
      </c>
      <c r="AB627" s="16" t="str">
        <f t="shared" si="4"/>
        <v>No</v>
      </c>
      <c r="AC627" s="22" t="str">
        <f t="shared" si="5"/>
        <v>No</v>
      </c>
      <c r="AD627" s="19" t="str">
        <f t="array" ref="AD627">IF(ISBLANK(AE627),"",INDEX(WPAData!F:F,MATCH(C627,WPAData!A:A,0)))</f>
        <v/>
      </c>
      <c r="AE627" s="19"/>
      <c r="AF627" s="19" t="str">
        <f t="shared" si="9"/>
        <v>No</v>
      </c>
      <c r="AG627" s="15" t="str">
        <f t="array" ref="AG627">IFERROR(INDEX(LastEngGrade!G:G,MATCH(D627,LastEngGrade!A:A,0)),"")</f>
        <v>A-</v>
      </c>
      <c r="AH627" s="16" t="str">
        <f t="array" ref="AH627">IFERROR(INDEX(LastEngGrade!C:C,MATCH(D627,LastEngGrade!A:A,0)),"")</f>
        <v>Humanities 6</v>
      </c>
      <c r="AI627" s="22" t="str">
        <f t="array" ref="AI627">IFERROR(INDEX(LastEngGrade!F:F,MATCH(D627,LastEngGrade!A:A,0)),"")</f>
        <v>Q1</v>
      </c>
      <c r="AJ627" s="23">
        <f t="array" ref="AJ627">IFERROR(INDEX(CurrentYearGPA!C:C,MATCH(D627,CurrentYearGPA!B:B,0)),"")</f>
        <v>3.67</v>
      </c>
      <c r="AK627" s="23" t="str">
        <f t="shared" si="7"/>
        <v>No</v>
      </c>
    </row>
    <row r="628" spans="1:37" x14ac:dyDescent="0.2">
      <c r="A628" s="1" t="s">
        <v>68</v>
      </c>
      <c r="B628" s="1" t="s">
        <v>69</v>
      </c>
      <c r="C628" s="1">
        <v>92324</v>
      </c>
      <c r="D628" s="1">
        <v>3166124477</v>
      </c>
      <c r="E628" s="1" t="s">
        <v>699</v>
      </c>
      <c r="F628" s="12">
        <v>37508</v>
      </c>
      <c r="G628" s="13">
        <v>12</v>
      </c>
      <c r="H628" s="1">
        <v>1</v>
      </c>
      <c r="I628" s="14" t="str">
        <f t="array" ref="I628">INDEX('Language Codes'!B:B,MATCH(H628,'Language Codes'!A:A,0))</f>
        <v>Spanish</v>
      </c>
      <c r="J628" s="14" t="s">
        <v>65</v>
      </c>
      <c r="K628" s="15">
        <f t="array" ref="K628">IFERROR(INDEX('18-19 ELPAC Data'!C:C,MATCH(D628,'18-19 ELPAC Data'!B:B,0)),"")</f>
        <v>4</v>
      </c>
      <c r="L628" s="16" t="str">
        <f t="shared" si="8"/>
        <v>Spring 2019</v>
      </c>
      <c r="M628" s="16">
        <f t="array" ref="M628">IFERROR(INDEX('18-19 ELPAC Data'!N:N,MATCH(D628,'18-19 ELPAC Data'!B:B,0)),"")</f>
        <v>4</v>
      </c>
      <c r="N628" s="16">
        <f t="array" ref="N628">IFERROR(INDEX('18-19 ELPAC Data'!Q:Q,MATCH(D628,'18-19 ELPAC Data'!B:B,0)),"")</f>
        <v>3</v>
      </c>
      <c r="O628" s="16">
        <f t="array" ref="O628">IFERROR(INDEX('18-19 ELPAC Data'!F:F,MATCH(D628,'18-19 ELPAC Data'!B:B,0)),"")</f>
        <v>2</v>
      </c>
      <c r="P628" s="16">
        <f t="array" ref="P628">IFERROR(INDEX('18-19 ELPAC Data'!H:H,MATCH(D628,'18-19 ELPAC Data'!B:B,0)),"")</f>
        <v>3</v>
      </c>
      <c r="Q628" s="16">
        <f t="array" ref="Q628">IFERROR(INDEX('18-19 ELPAC Data'!J:J,MATCH(D628,'18-19 ELPAC Data'!B:B,0)),"")</f>
        <v>2</v>
      </c>
      <c r="R628" s="16">
        <f t="array" ref="R628">IFERROR(INDEX('18-19 ELPAC Data'!L:L,MATCH(D628,'18-19 ELPAC Data'!B:B,0)),"")</f>
        <v>2</v>
      </c>
      <c r="S628" s="16" t="s">
        <v>65</v>
      </c>
      <c r="T628" s="17" t="str">
        <f t="shared" si="0"/>
        <v/>
      </c>
      <c r="U628" s="24" t="s">
        <v>66</v>
      </c>
      <c r="V628" s="19" t="str">
        <f t="shared" si="1"/>
        <v>No</v>
      </c>
      <c r="W628" s="19" t="str">
        <f t="shared" si="2"/>
        <v>No</v>
      </c>
      <c r="X628" s="20" t="str">
        <f t="shared" si="3"/>
        <v>No</v>
      </c>
      <c r="Y628" s="21" t="str">
        <f t="array" ref="Y628">IF(OR(ISBLANK(Z628),Z628="N/A"),"",INDEX('ICA 20-21 ELA'!D:D,MATCH(D628,'ICA 20-21 ELA'!A:A,0)))</f>
        <v/>
      </c>
      <c r="Z628" s="16"/>
      <c r="AA628" s="16"/>
      <c r="AB628" s="16" t="str">
        <f t="shared" si="4"/>
        <v>No</v>
      </c>
      <c r="AC628" s="22" t="str">
        <f t="shared" si="5"/>
        <v>Yes</v>
      </c>
      <c r="AD628" s="19" t="str">
        <f t="array" ref="AD628">IF(ISBLANK(AE628),"",INDEX(WPAData!F:F,MATCH(C628,WPAData!A:A,0)))</f>
        <v/>
      </c>
      <c r="AE628" s="19"/>
      <c r="AF628" s="19" t="str">
        <f t="shared" si="9"/>
        <v>No</v>
      </c>
      <c r="AG628" s="15" t="str">
        <f t="array" ref="AG628">IFERROR(INDEX(LastEngGrade!G:G,MATCH(D628,LastEngGrade!A:A,0)),"")</f>
        <v>A+</v>
      </c>
      <c r="AH628" s="16" t="str">
        <f t="array" ref="AH628">IFERROR(INDEX(LastEngGrade!C:C,MATCH(D628,LastEngGrade!A:A,0)),"")</f>
        <v>English IV ERWC</v>
      </c>
      <c r="AI628" s="22" t="str">
        <f t="array" ref="AI628">IFERROR(INDEX(LastEngGrade!F:F,MATCH(D628,LastEngGrade!A:A,0)),"")</f>
        <v>P1</v>
      </c>
      <c r="AJ628" s="23">
        <f t="array" ref="AJ628">IFERROR(INDEX(CurrentYearGPA!C:C,MATCH(D628,CurrentYearGPA!B:B,0)),"")</f>
        <v>3.5</v>
      </c>
      <c r="AK628" s="23" t="str">
        <f t="shared" si="7"/>
        <v>No</v>
      </c>
    </row>
    <row r="629" spans="1:37" x14ac:dyDescent="0.2">
      <c r="A629" s="1" t="s">
        <v>68</v>
      </c>
      <c r="B629" s="1" t="s">
        <v>69</v>
      </c>
      <c r="C629" s="1">
        <v>90554</v>
      </c>
      <c r="D629" s="1">
        <v>2245953126</v>
      </c>
      <c r="E629" s="1" t="s">
        <v>700</v>
      </c>
      <c r="F629" s="12">
        <v>38379</v>
      </c>
      <c r="G629" s="13">
        <v>10</v>
      </c>
      <c r="H629" s="1">
        <v>1</v>
      </c>
      <c r="I629" s="14" t="str">
        <f t="array" ref="I629">INDEX('Language Codes'!B:B,MATCH(H629,'Language Codes'!A:A,0))</f>
        <v>Spanish</v>
      </c>
      <c r="J629" s="14" t="s">
        <v>65</v>
      </c>
      <c r="K629" s="15">
        <f t="array" ref="K629">IFERROR(INDEX('18-19 ELPAC Data'!C:C,MATCH(D629,'18-19 ELPAC Data'!B:B,0)),"")</f>
        <v>4</v>
      </c>
      <c r="L629" s="16" t="str">
        <f t="shared" si="8"/>
        <v>Spring 2019</v>
      </c>
      <c r="M629" s="16">
        <f t="array" ref="M629">IFERROR(INDEX('18-19 ELPAC Data'!N:N,MATCH(D629,'18-19 ELPAC Data'!B:B,0)),"")</f>
        <v>4</v>
      </c>
      <c r="N629" s="16">
        <f t="array" ref="N629">IFERROR(INDEX('18-19 ELPAC Data'!Q:Q,MATCH(D629,'18-19 ELPAC Data'!B:B,0)),"")</f>
        <v>4</v>
      </c>
      <c r="O629" s="16">
        <f t="array" ref="O629">IFERROR(INDEX('18-19 ELPAC Data'!F:F,MATCH(D629,'18-19 ELPAC Data'!B:B,0)),"")</f>
        <v>3</v>
      </c>
      <c r="P629" s="16">
        <f t="array" ref="P629">IFERROR(INDEX('18-19 ELPAC Data'!H:H,MATCH(D629,'18-19 ELPAC Data'!B:B,0)),"")</f>
        <v>3</v>
      </c>
      <c r="Q629" s="16">
        <f t="array" ref="Q629">IFERROR(INDEX('18-19 ELPAC Data'!J:J,MATCH(D629,'18-19 ELPAC Data'!B:B,0)),"")</f>
        <v>3</v>
      </c>
      <c r="R629" s="16">
        <f t="array" ref="R629">IFERROR(INDEX('18-19 ELPAC Data'!L:L,MATCH(D629,'18-19 ELPAC Data'!B:B,0)),"")</f>
        <v>2</v>
      </c>
      <c r="S629" s="16" t="s">
        <v>65</v>
      </c>
      <c r="T629" s="17" t="str">
        <f t="shared" si="0"/>
        <v/>
      </c>
      <c r="U629" s="24" t="s">
        <v>66</v>
      </c>
      <c r="V629" s="19" t="str">
        <f t="shared" si="1"/>
        <v>No</v>
      </c>
      <c r="W629" s="19" t="str">
        <f t="shared" si="2"/>
        <v>No</v>
      </c>
      <c r="X629" s="20" t="str">
        <f t="shared" si="3"/>
        <v>No</v>
      </c>
      <c r="Y629" s="21" t="str">
        <f t="array" ref="Y629">IF(OR(ISBLANK(Z629),Z629="N/A"),"",INDEX('ICA 20-21 ELA'!D:D,MATCH(D629,'ICA 20-21 ELA'!A:A,0)))</f>
        <v/>
      </c>
      <c r="Z629" s="16"/>
      <c r="AA629" s="16"/>
      <c r="AB629" s="16" t="str">
        <f t="shared" si="4"/>
        <v>No</v>
      </c>
      <c r="AC629" s="22" t="str">
        <f t="shared" si="5"/>
        <v>Yes</v>
      </c>
      <c r="AD629" s="19" t="str">
        <f t="array" ref="AD629">IF(ISBLANK(AE629),"",INDEX(WPAData!F:F,MATCH(C629,WPAData!A:A,0)))</f>
        <v/>
      </c>
      <c r="AE629" s="19"/>
      <c r="AF629" s="19" t="str">
        <f t="shared" si="9"/>
        <v>No</v>
      </c>
      <c r="AG629" s="15" t="str">
        <f t="array" ref="AG629">IFERROR(INDEX(LastEngGrade!G:G,MATCH(D629,LastEngGrade!A:A,0)),"")</f>
        <v>B</v>
      </c>
      <c r="AH629" s="16" t="str">
        <f t="array" ref="AH629">IFERROR(INDEX(LastEngGrade!C:C,MATCH(D629,LastEngGrade!A:A,0)),"")</f>
        <v>English II</v>
      </c>
      <c r="AI629" s="22" t="str">
        <f t="array" ref="AI629">IFERROR(INDEX(LastEngGrade!F:F,MATCH(D629,LastEngGrade!A:A,0)),"")</f>
        <v>P1</v>
      </c>
      <c r="AJ629" s="23">
        <f t="array" ref="AJ629">IFERROR(INDEX(CurrentYearGPA!C:C,MATCH(D629,CurrentYearGPA!B:B,0)),"")</f>
        <v>3.75</v>
      </c>
      <c r="AK629" s="23" t="str">
        <f t="shared" si="7"/>
        <v>No</v>
      </c>
    </row>
    <row r="630" spans="1:37" x14ac:dyDescent="0.2">
      <c r="A630" s="1" t="s">
        <v>68</v>
      </c>
      <c r="B630" s="1" t="s">
        <v>69</v>
      </c>
      <c r="C630" s="1">
        <v>12649</v>
      </c>
      <c r="D630" s="1">
        <v>4658161667</v>
      </c>
      <c r="E630" s="1" t="s">
        <v>701</v>
      </c>
      <c r="F630" s="12">
        <v>38932</v>
      </c>
      <c r="G630" s="13">
        <v>9</v>
      </c>
      <c r="H630" s="1">
        <v>1</v>
      </c>
      <c r="I630" s="14" t="str">
        <f t="array" ref="I630">INDEX('Language Codes'!B:B,MATCH(H630,'Language Codes'!A:A,0))</f>
        <v>Spanish</v>
      </c>
      <c r="J630" s="14" t="s">
        <v>65</v>
      </c>
      <c r="K630" s="15">
        <f t="array" ref="K630">IFERROR(INDEX('18-19 ELPAC Data'!C:C,MATCH(D630,'18-19 ELPAC Data'!B:B,0)),"")</f>
        <v>3</v>
      </c>
      <c r="L630" s="16" t="str">
        <f t="shared" si="8"/>
        <v>Spring 2019</v>
      </c>
      <c r="M630" s="16">
        <f t="array" ref="M630">IFERROR(INDEX('18-19 ELPAC Data'!N:N,MATCH(D630,'18-19 ELPAC Data'!B:B,0)),"")</f>
        <v>3</v>
      </c>
      <c r="N630" s="16">
        <f t="array" ref="N630">IFERROR(INDEX('18-19 ELPAC Data'!Q:Q,MATCH(D630,'18-19 ELPAC Data'!B:B,0)),"")</f>
        <v>2</v>
      </c>
      <c r="O630" s="16">
        <f t="array" ref="O630">IFERROR(INDEX('18-19 ELPAC Data'!F:F,MATCH(D630,'18-19 ELPAC Data'!B:B,0)),"")</f>
        <v>2</v>
      </c>
      <c r="P630" s="16">
        <f t="array" ref="P630">IFERROR(INDEX('18-19 ELPAC Data'!H:H,MATCH(D630,'18-19 ELPAC Data'!B:B,0)),"")</f>
        <v>3</v>
      </c>
      <c r="Q630" s="16">
        <f t="array" ref="Q630">IFERROR(INDEX('18-19 ELPAC Data'!J:J,MATCH(D630,'18-19 ELPAC Data'!B:B,0)),"")</f>
        <v>1</v>
      </c>
      <c r="R630" s="16">
        <f t="array" ref="R630">IFERROR(INDEX('18-19 ELPAC Data'!L:L,MATCH(D630,'18-19 ELPAC Data'!B:B,0)),"")</f>
        <v>2</v>
      </c>
      <c r="S630" s="16" t="s">
        <v>65</v>
      </c>
      <c r="T630" s="17" t="str">
        <f t="shared" si="0"/>
        <v/>
      </c>
      <c r="U630" s="24" t="s">
        <v>66</v>
      </c>
      <c r="V630" s="19" t="str">
        <f t="shared" si="1"/>
        <v>No</v>
      </c>
      <c r="W630" s="19" t="str">
        <f t="shared" si="2"/>
        <v>No</v>
      </c>
      <c r="X630" s="20" t="str">
        <f t="shared" si="3"/>
        <v>No</v>
      </c>
      <c r="Y630" s="21" t="str">
        <f t="array" ref="Y630">IF(OR(ISBLANK(Z630),Z630="N/A"),"",INDEX('ICA 20-21 ELA'!D:D,MATCH(D630,'ICA 20-21 ELA'!A:A,0)))</f>
        <v/>
      </c>
      <c r="Z630" s="16"/>
      <c r="AA630" s="16"/>
      <c r="AB630" s="16" t="str">
        <f t="shared" si="4"/>
        <v>No</v>
      </c>
      <c r="AC630" s="22" t="str">
        <f t="shared" si="5"/>
        <v>No</v>
      </c>
      <c r="AD630" s="26">
        <f t="array" ref="AD630">IF(ISBLANK(AE630),"",INDEX(WPAData!F:F,MATCH(C630,WPAData!A:A,0)))</f>
        <v>44131</v>
      </c>
      <c r="AE630" s="24">
        <v>1</v>
      </c>
      <c r="AF630" s="19" t="str">
        <f t="shared" si="9"/>
        <v>No</v>
      </c>
      <c r="AG630" s="15" t="str">
        <f t="array" ref="AG630">IFERROR(INDEX(LastEngGrade!G:G,MATCH(D630,LastEngGrade!A:A,0)),"")</f>
        <v>B</v>
      </c>
      <c r="AH630" s="16" t="str">
        <f t="array" ref="AH630">IFERROR(INDEX(LastEngGrade!C:C,MATCH(D630,LastEngGrade!A:A,0)),"")</f>
        <v>English I</v>
      </c>
      <c r="AI630" s="22" t="str">
        <f t="array" ref="AI630">IFERROR(INDEX(LastEngGrade!F:F,MATCH(D630,LastEngGrade!A:A,0)),"")</f>
        <v>P1</v>
      </c>
      <c r="AJ630" s="23">
        <f t="array" ref="AJ630">IFERROR(INDEX(CurrentYearGPA!C:C,MATCH(D630,CurrentYearGPA!B:B,0)),"")</f>
        <v>2</v>
      </c>
      <c r="AK630" s="23" t="str">
        <f t="shared" si="7"/>
        <v>No</v>
      </c>
    </row>
    <row r="631" spans="1:37" x14ac:dyDescent="0.2">
      <c r="A631" s="1" t="s">
        <v>62</v>
      </c>
      <c r="B631" s="1" t="s">
        <v>63</v>
      </c>
      <c r="C631" s="1">
        <v>14302</v>
      </c>
      <c r="D631" s="1">
        <v>6267817980</v>
      </c>
      <c r="E631" s="1" t="s">
        <v>702</v>
      </c>
      <c r="F631" s="27">
        <v>40099</v>
      </c>
      <c r="G631" s="13">
        <v>5</v>
      </c>
      <c r="H631" s="1">
        <v>1</v>
      </c>
      <c r="I631" s="14" t="str">
        <f t="array" ref="I631">INDEX('Language Codes'!B:B,MATCH(H631,'Language Codes'!A:A,0))</f>
        <v>Spanish</v>
      </c>
      <c r="J631" s="14" t="s">
        <v>65</v>
      </c>
      <c r="K631" s="15" t="str">
        <f t="array" ref="K631">IFERROR(INDEX('18-19 ELPAC Data'!C:C,MATCH(D631,'18-19 ELPAC Data'!B:B,0)),"")</f>
        <v/>
      </c>
      <c r="L631" s="16" t="str">
        <f t="shared" si="8"/>
        <v/>
      </c>
      <c r="M631" s="16">
        <f t="array" ref="M631">IFERROR(INDEX('18-19 ELPAC Data'!N:N,MATCH(D631,'18-19 ELPAC Data'!B:B,0)),"")</f>
        <v>0</v>
      </c>
      <c r="N631" s="16">
        <f t="array" ref="N631">IFERROR(INDEX('18-19 ELPAC Data'!Q:Q,MATCH(D631,'18-19 ELPAC Data'!B:B,0)),"")</f>
        <v>0</v>
      </c>
      <c r="O631" s="16" t="str">
        <f t="array" ref="O631">IFERROR(INDEX('18-19 ELPAC Data'!F:F,MATCH(D631,'18-19 ELPAC Data'!B:B,0)),"")</f>
        <v/>
      </c>
      <c r="P631" s="16" t="str">
        <f t="array" ref="P631">IFERROR(INDEX('18-19 ELPAC Data'!H:H,MATCH(D631,'18-19 ELPAC Data'!B:B,0)),"")</f>
        <v/>
      </c>
      <c r="Q631" s="16" t="str">
        <f t="array" ref="Q631">IFERROR(INDEX('18-19 ELPAC Data'!J:J,MATCH(D631,'18-19 ELPAC Data'!B:B,0)),"")</f>
        <v/>
      </c>
      <c r="R631" s="16" t="str">
        <f t="array" ref="R631">IFERROR(INDEX('18-19 ELPAC Data'!L:L,MATCH(D631,'18-19 ELPAC Data'!B:B,0)),"")</f>
        <v/>
      </c>
      <c r="S631" s="16" t="s">
        <v>65</v>
      </c>
      <c r="T631" s="17" t="str">
        <f t="shared" si="0"/>
        <v>Fall 20-21</v>
      </c>
      <c r="U631" s="24">
        <v>193</v>
      </c>
      <c r="V631" s="19" t="str">
        <f t="shared" si="1"/>
        <v>No</v>
      </c>
      <c r="W631" s="19" t="str">
        <f t="shared" si="2"/>
        <v>No</v>
      </c>
      <c r="X631" s="20" t="str">
        <f t="shared" si="3"/>
        <v>No</v>
      </c>
      <c r="Y631" s="21" t="str">
        <f t="array" ref="Y631">IF(OR(ISBLANK(Z631),Z631="N/A"),"",INDEX('ICA 20-21 ELA'!D:D,MATCH(D631,'ICA 20-21 ELA'!A:A,0)))</f>
        <v/>
      </c>
      <c r="Z631" s="21" t="s">
        <v>66</v>
      </c>
      <c r="AA631" s="21" t="s">
        <v>66</v>
      </c>
      <c r="AB631" s="16" t="str">
        <f t="shared" si="4"/>
        <v>No</v>
      </c>
      <c r="AC631" s="22" t="str">
        <f t="shared" si="5"/>
        <v>No</v>
      </c>
      <c r="AD631" s="19" t="str">
        <f t="array" ref="AD631">IF(ISBLANK(AE631),"",INDEX(WPAData!F:F,MATCH(C631,WPAData!A:A,0)))</f>
        <v/>
      </c>
      <c r="AE631" s="19"/>
      <c r="AF631" s="19" t="str">
        <f t="shared" si="9"/>
        <v>No</v>
      </c>
      <c r="AG631" s="15" t="str">
        <f t="array" ref="AG631">IFERROR(INDEX(LastEngGrade!G:G,MATCH(D631,LastEngGrade!A:A,0)),"")</f>
        <v/>
      </c>
      <c r="AH631" s="16" t="str">
        <f t="array" ref="AH631">IFERROR(INDEX(LastEngGrade!C:C,MATCH(D631,LastEngGrade!A:A,0)),"")</f>
        <v/>
      </c>
      <c r="AI631" s="22" t="str">
        <f t="array" ref="AI631">IFERROR(INDEX(LastEngGrade!F:F,MATCH(D631,LastEngGrade!A:A,0)),"")</f>
        <v/>
      </c>
      <c r="AJ631" s="23">
        <f t="array" ref="AJ631">IFERROR(INDEX(CurrentYearGPA!C:C,MATCH(D631,CurrentYearGPA!B:B,0)),"")</f>
        <v>2.5</v>
      </c>
      <c r="AK631" s="23" t="str">
        <f t="shared" si="7"/>
        <v>No</v>
      </c>
    </row>
    <row r="632" spans="1:37" x14ac:dyDescent="0.2">
      <c r="A632" s="1" t="s">
        <v>62</v>
      </c>
      <c r="B632" s="1" t="s">
        <v>63</v>
      </c>
      <c r="C632" s="1">
        <v>14379</v>
      </c>
      <c r="D632" s="1">
        <v>9263411335</v>
      </c>
      <c r="E632" s="1" t="s">
        <v>703</v>
      </c>
      <c r="F632" s="27">
        <v>39797</v>
      </c>
      <c r="G632" s="13">
        <v>6</v>
      </c>
      <c r="H632" s="1">
        <v>1</v>
      </c>
      <c r="I632" s="14" t="str">
        <f t="array" ref="I632">INDEX('Language Codes'!B:B,MATCH(H632,'Language Codes'!A:A,0))</f>
        <v>Spanish</v>
      </c>
      <c r="J632" s="14" t="s">
        <v>65</v>
      </c>
      <c r="K632" s="15" t="str">
        <f t="array" ref="K632">IFERROR(INDEX('18-19 ELPAC Data'!C:C,MATCH(D632,'18-19 ELPAC Data'!B:B,0)),"")</f>
        <v/>
      </c>
      <c r="L632" s="16" t="str">
        <f t="shared" si="8"/>
        <v/>
      </c>
      <c r="M632" s="16">
        <f t="array" ref="M632">IFERROR(INDEX('18-19 ELPAC Data'!N:N,MATCH(D632,'18-19 ELPAC Data'!B:B,0)),"")</f>
        <v>0</v>
      </c>
      <c r="N632" s="16">
        <f t="array" ref="N632">IFERROR(INDEX('18-19 ELPAC Data'!Q:Q,MATCH(D632,'18-19 ELPAC Data'!B:B,0)),"")</f>
        <v>0</v>
      </c>
      <c r="O632" s="16" t="str">
        <f t="array" ref="O632">IFERROR(INDEX('18-19 ELPAC Data'!F:F,MATCH(D632,'18-19 ELPAC Data'!B:B,0)),"")</f>
        <v/>
      </c>
      <c r="P632" s="16" t="str">
        <f t="array" ref="P632">IFERROR(INDEX('18-19 ELPAC Data'!H:H,MATCH(D632,'18-19 ELPAC Data'!B:B,0)),"")</f>
        <v/>
      </c>
      <c r="Q632" s="16" t="str">
        <f t="array" ref="Q632">IFERROR(INDEX('18-19 ELPAC Data'!J:J,MATCH(D632,'18-19 ELPAC Data'!B:B,0)),"")</f>
        <v/>
      </c>
      <c r="R632" s="16" t="str">
        <f t="array" ref="R632">IFERROR(INDEX('18-19 ELPAC Data'!L:L,MATCH(D632,'18-19 ELPAC Data'!B:B,0)),"")</f>
        <v/>
      </c>
      <c r="S632" s="16" t="s">
        <v>65</v>
      </c>
      <c r="T632" s="17" t="str">
        <f t="shared" si="0"/>
        <v>Fall 20-21</v>
      </c>
      <c r="U632" s="24">
        <v>176</v>
      </c>
      <c r="V632" s="19" t="str">
        <f t="shared" si="1"/>
        <v>No</v>
      </c>
      <c r="W632" s="19" t="str">
        <f t="shared" si="2"/>
        <v>No</v>
      </c>
      <c r="X632" s="20" t="str">
        <f t="shared" si="3"/>
        <v>No</v>
      </c>
      <c r="Y632" s="21" t="str">
        <f t="array" ref="Y632">IF(OR(ISBLANK(Z632),Z632="N/A"),"",INDEX('ICA 20-21 ELA'!D:D,MATCH(D632,'ICA 20-21 ELA'!A:A,0)))</f>
        <v/>
      </c>
      <c r="Z632" s="21" t="s">
        <v>66</v>
      </c>
      <c r="AA632" s="21" t="s">
        <v>66</v>
      </c>
      <c r="AB632" s="16" t="str">
        <f t="shared" si="4"/>
        <v>No</v>
      </c>
      <c r="AC632" s="22" t="str">
        <f t="shared" si="5"/>
        <v>No</v>
      </c>
      <c r="AD632" s="19" t="str">
        <f t="array" ref="AD632">IF(ISBLANK(AE632),"",INDEX(WPAData!F:F,MATCH(C632,WPAData!A:A,0)))</f>
        <v/>
      </c>
      <c r="AE632" s="19"/>
      <c r="AF632" s="19" t="str">
        <f t="shared" si="9"/>
        <v>No</v>
      </c>
      <c r="AG632" s="15" t="str">
        <f t="array" ref="AG632">IFERROR(INDEX(LastEngGrade!G:G,MATCH(D632,LastEngGrade!A:A,0)),"")</f>
        <v>A-</v>
      </c>
      <c r="AH632" s="16" t="str">
        <f t="array" ref="AH632">IFERROR(INDEX(LastEngGrade!C:C,MATCH(D632,LastEngGrade!A:A,0)),"")</f>
        <v>Humanities 6</v>
      </c>
      <c r="AI632" s="22" t="str">
        <f t="array" ref="AI632">IFERROR(INDEX(LastEngGrade!F:F,MATCH(D632,LastEngGrade!A:A,0)),"")</f>
        <v>Q1</v>
      </c>
      <c r="AJ632" s="23">
        <f t="array" ref="AJ632">IFERROR(INDEX(CurrentYearGPA!C:C,MATCH(D632,CurrentYearGPA!B:B,0)),"")</f>
        <v>4</v>
      </c>
      <c r="AK632" s="23" t="str">
        <f t="shared" si="7"/>
        <v>No</v>
      </c>
    </row>
    <row r="633" spans="1:37" x14ac:dyDescent="0.2">
      <c r="A633" s="1" t="s">
        <v>68</v>
      </c>
      <c r="B633" s="1" t="s">
        <v>69</v>
      </c>
      <c r="C633" s="1">
        <v>90558</v>
      </c>
      <c r="D633" s="1">
        <v>9579007552</v>
      </c>
      <c r="E633" s="1" t="s">
        <v>704</v>
      </c>
      <c r="F633" s="12">
        <v>38921</v>
      </c>
      <c r="G633" s="13">
        <v>9</v>
      </c>
      <c r="H633" s="1">
        <v>1</v>
      </c>
      <c r="I633" s="14" t="str">
        <f t="array" ref="I633">INDEX('Language Codes'!B:B,MATCH(H633,'Language Codes'!A:A,0))</f>
        <v>Spanish</v>
      </c>
      <c r="J633" s="14" t="s">
        <v>65</v>
      </c>
      <c r="K633" s="15">
        <f t="array" ref="K633">IFERROR(INDEX('18-19 ELPAC Data'!C:C,MATCH(D633,'18-19 ELPAC Data'!B:B,0)),"")</f>
        <v>3</v>
      </c>
      <c r="L633" s="16" t="str">
        <f t="shared" si="8"/>
        <v>Spring 2019</v>
      </c>
      <c r="M633" s="16">
        <f t="array" ref="M633">IFERROR(INDEX('18-19 ELPAC Data'!N:N,MATCH(D633,'18-19 ELPAC Data'!B:B,0)),"")</f>
        <v>4</v>
      </c>
      <c r="N633" s="16">
        <f t="array" ref="N633">IFERROR(INDEX('18-19 ELPAC Data'!Q:Q,MATCH(D633,'18-19 ELPAC Data'!B:B,0)),"")</f>
        <v>3</v>
      </c>
      <c r="O633" s="16">
        <f t="array" ref="O633">IFERROR(INDEX('18-19 ELPAC Data'!F:F,MATCH(D633,'18-19 ELPAC Data'!B:B,0)),"")</f>
        <v>2</v>
      </c>
      <c r="P633" s="16">
        <f t="array" ref="P633">IFERROR(INDEX('18-19 ELPAC Data'!H:H,MATCH(D633,'18-19 ELPAC Data'!B:B,0)),"")</f>
        <v>3</v>
      </c>
      <c r="Q633" s="16">
        <f t="array" ref="Q633">IFERROR(INDEX('18-19 ELPAC Data'!J:J,MATCH(D633,'18-19 ELPAC Data'!B:B,0)),"")</f>
        <v>2</v>
      </c>
      <c r="R633" s="16">
        <f t="array" ref="R633">IFERROR(INDEX('18-19 ELPAC Data'!L:L,MATCH(D633,'18-19 ELPAC Data'!B:B,0)),"")</f>
        <v>2</v>
      </c>
      <c r="S633" s="16" t="s">
        <v>65</v>
      </c>
      <c r="T633" s="17" t="str">
        <f t="shared" si="0"/>
        <v/>
      </c>
      <c r="U633" s="24" t="s">
        <v>66</v>
      </c>
      <c r="V633" s="19" t="str">
        <f t="shared" si="1"/>
        <v>No</v>
      </c>
      <c r="W633" s="19" t="str">
        <f t="shared" si="2"/>
        <v>No</v>
      </c>
      <c r="X633" s="20" t="str">
        <f t="shared" si="3"/>
        <v>No</v>
      </c>
      <c r="Y633" s="25">
        <f t="array" ref="Y633">IF(OR(ISBLANK(Z633),Z633="N/A"),"",INDEX('ICA 20-21 ELA'!D:D,MATCH(D633,'ICA 20-21 ELA'!A:A,0)))</f>
        <v>44084</v>
      </c>
      <c r="Z633" s="21">
        <v>2554</v>
      </c>
      <c r="AA633" s="21">
        <v>-13</v>
      </c>
      <c r="AB633" s="16" t="str">
        <f t="shared" si="4"/>
        <v>No</v>
      </c>
      <c r="AC633" s="22" t="str">
        <f t="shared" si="5"/>
        <v>No</v>
      </c>
      <c r="AD633" s="26">
        <f t="array" ref="AD633">IF(ISBLANK(AE633),"",INDEX(WPAData!F:F,MATCH(C633,WPAData!A:A,0)))</f>
        <v>44124</v>
      </c>
      <c r="AE633" s="24">
        <v>2</v>
      </c>
      <c r="AF633" s="19" t="str">
        <f t="shared" si="9"/>
        <v>No</v>
      </c>
      <c r="AG633" s="15" t="str">
        <f t="array" ref="AG633">IFERROR(INDEX(LastEngGrade!G:G,MATCH(D633,LastEngGrade!A:A,0)),"")</f>
        <v>A+</v>
      </c>
      <c r="AH633" s="16" t="str">
        <f t="array" ref="AH633">IFERROR(INDEX(LastEngGrade!C:C,MATCH(D633,LastEngGrade!A:A,0)),"")</f>
        <v>English I</v>
      </c>
      <c r="AI633" s="22" t="str">
        <f t="array" ref="AI633">IFERROR(INDEX(LastEngGrade!F:F,MATCH(D633,LastEngGrade!A:A,0)),"")</f>
        <v>P1</v>
      </c>
      <c r="AJ633" s="23">
        <f t="array" ref="AJ633">IFERROR(INDEX(CurrentYearGPA!C:C,MATCH(D633,CurrentYearGPA!B:B,0)),"")</f>
        <v>4</v>
      </c>
      <c r="AK633" s="23" t="str">
        <f t="shared" si="7"/>
        <v>No</v>
      </c>
    </row>
    <row r="634" spans="1:37" x14ac:dyDescent="0.2">
      <c r="A634" s="1" t="s">
        <v>62</v>
      </c>
      <c r="B634" s="1" t="s">
        <v>63</v>
      </c>
      <c r="C634" s="1">
        <v>13758</v>
      </c>
      <c r="D634" s="1">
        <v>9914027275</v>
      </c>
      <c r="E634" s="1" t="s">
        <v>705</v>
      </c>
      <c r="F634" s="27">
        <v>39433</v>
      </c>
      <c r="G634" s="13">
        <v>7</v>
      </c>
      <c r="H634" s="1">
        <v>1</v>
      </c>
      <c r="I634" s="14" t="str">
        <f t="array" ref="I634">INDEX('Language Codes'!B:B,MATCH(H634,'Language Codes'!A:A,0))</f>
        <v>Spanish</v>
      </c>
      <c r="J634" s="14" t="s">
        <v>65</v>
      </c>
      <c r="K634" s="15">
        <f t="array" ref="K634">IFERROR(INDEX('18-19 ELPAC Data'!C:C,MATCH(D634,'18-19 ELPAC Data'!B:B,0)),"")</f>
        <v>4</v>
      </c>
      <c r="L634" s="16" t="str">
        <f t="shared" si="8"/>
        <v>Spring 2019</v>
      </c>
      <c r="M634" s="16">
        <f t="array" ref="M634">IFERROR(INDEX('18-19 ELPAC Data'!N:N,MATCH(D634,'18-19 ELPAC Data'!B:B,0)),"")</f>
        <v>4</v>
      </c>
      <c r="N634" s="16">
        <f t="array" ref="N634">IFERROR(INDEX('18-19 ELPAC Data'!Q:Q,MATCH(D634,'18-19 ELPAC Data'!B:B,0)),"")</f>
        <v>3</v>
      </c>
      <c r="O634" s="16">
        <f t="array" ref="O634">IFERROR(INDEX('18-19 ELPAC Data'!F:F,MATCH(D634,'18-19 ELPAC Data'!B:B,0)),"")</f>
        <v>2</v>
      </c>
      <c r="P634" s="16">
        <f t="array" ref="P634">IFERROR(INDEX('18-19 ELPAC Data'!H:H,MATCH(D634,'18-19 ELPAC Data'!B:B,0)),"")</f>
        <v>3</v>
      </c>
      <c r="Q634" s="16">
        <f t="array" ref="Q634">IFERROR(INDEX('18-19 ELPAC Data'!J:J,MATCH(D634,'18-19 ELPAC Data'!B:B,0)),"")</f>
        <v>3</v>
      </c>
      <c r="R634" s="16">
        <f t="array" ref="R634">IFERROR(INDEX('18-19 ELPAC Data'!L:L,MATCH(D634,'18-19 ELPAC Data'!B:B,0)),"")</f>
        <v>2</v>
      </c>
      <c r="S634" s="16" t="s">
        <v>65</v>
      </c>
      <c r="T634" s="17" t="str">
        <f t="shared" si="0"/>
        <v>Fall 20-21</v>
      </c>
      <c r="U634" s="24">
        <v>206</v>
      </c>
      <c r="V634" s="19" t="str">
        <f t="shared" si="1"/>
        <v>No</v>
      </c>
      <c r="W634" s="19" t="str">
        <f t="shared" si="2"/>
        <v>No</v>
      </c>
      <c r="X634" s="20" t="str">
        <f t="shared" si="3"/>
        <v>No</v>
      </c>
      <c r="Y634" s="21" t="str">
        <f t="array" ref="Y634">IF(OR(ISBLANK(Z634),Z634="N/A"),"",INDEX('ICA 20-21 ELA'!D:D,MATCH(D634,'ICA 20-21 ELA'!A:A,0)))</f>
        <v/>
      </c>
      <c r="Z634" s="21" t="s">
        <v>66</v>
      </c>
      <c r="AA634" s="21" t="s">
        <v>66</v>
      </c>
      <c r="AB634" s="16" t="str">
        <f t="shared" si="4"/>
        <v>No</v>
      </c>
      <c r="AC634" s="22" t="str">
        <f t="shared" si="5"/>
        <v>No</v>
      </c>
      <c r="AD634" s="19" t="str">
        <f t="array" ref="AD634">IF(ISBLANK(AE634),"",INDEX(WPAData!F:F,MATCH(C634,WPAData!A:A,0)))</f>
        <v/>
      </c>
      <c r="AE634" s="19"/>
      <c r="AF634" s="19" t="str">
        <f t="shared" si="9"/>
        <v>No</v>
      </c>
      <c r="AG634" s="15" t="str">
        <f t="array" ref="AG634">IFERROR(INDEX(LastEngGrade!G:G,MATCH(D634,LastEngGrade!A:A,0)),"")</f>
        <v>F</v>
      </c>
      <c r="AH634" s="16" t="str">
        <f t="array" ref="AH634">IFERROR(INDEX(LastEngGrade!C:C,MATCH(D634,LastEngGrade!A:A,0)),"")</f>
        <v>Humanities 7</v>
      </c>
      <c r="AI634" s="22" t="str">
        <f t="array" ref="AI634">IFERROR(INDEX(LastEngGrade!F:F,MATCH(D634,LastEngGrade!A:A,0)),"")</f>
        <v>Q1</v>
      </c>
      <c r="AJ634" s="23">
        <f t="array" ref="AJ634">IFERROR(INDEX(CurrentYearGPA!C:C,MATCH(D634,CurrentYearGPA!B:B,0)),"")</f>
        <v>1.67</v>
      </c>
      <c r="AK634" s="23" t="str">
        <f t="shared" si="7"/>
        <v>No</v>
      </c>
    </row>
    <row r="635" spans="1:37" x14ac:dyDescent="0.2">
      <c r="A635" s="1" t="s">
        <v>75</v>
      </c>
      <c r="B635" s="1" t="s">
        <v>76</v>
      </c>
      <c r="C635" s="1">
        <v>13832</v>
      </c>
      <c r="D635" s="1">
        <v>7550056754</v>
      </c>
      <c r="E635" s="1" t="s">
        <v>706</v>
      </c>
      <c r="F635" s="27">
        <v>39403</v>
      </c>
      <c r="G635" s="13">
        <v>7</v>
      </c>
      <c r="H635" s="1">
        <v>2</v>
      </c>
      <c r="I635" s="14" t="str">
        <f t="array" ref="I635">INDEX('Language Codes'!B:B,MATCH(H635,'Language Codes'!A:A,0))</f>
        <v>Vietnamese</v>
      </c>
      <c r="J635" s="14" t="s">
        <v>65</v>
      </c>
      <c r="K635" s="15">
        <f t="array" ref="K635">IFERROR(INDEX('18-19 ELPAC Data'!C:C,MATCH(D635,'18-19 ELPAC Data'!B:B,0)),"")</f>
        <v>1</v>
      </c>
      <c r="L635" s="16" t="str">
        <f t="shared" si="8"/>
        <v>Spring 2019</v>
      </c>
      <c r="M635" s="16">
        <f t="array" ref="M635">IFERROR(INDEX('18-19 ELPAC Data'!N:N,MATCH(D635,'18-19 ELPAC Data'!B:B,0)),"")</f>
        <v>2</v>
      </c>
      <c r="N635" s="16">
        <f t="array" ref="N635">IFERROR(INDEX('18-19 ELPAC Data'!Q:Q,MATCH(D635,'18-19 ELPAC Data'!B:B,0)),"")</f>
        <v>1</v>
      </c>
      <c r="O635" s="16">
        <f t="array" ref="O635">IFERROR(INDEX('18-19 ELPAC Data'!F:F,MATCH(D635,'18-19 ELPAC Data'!B:B,0)),"")</f>
        <v>1</v>
      </c>
      <c r="P635" s="16">
        <f t="array" ref="P635">IFERROR(INDEX('18-19 ELPAC Data'!H:H,MATCH(D635,'18-19 ELPAC Data'!B:B,0)),"")</f>
        <v>2</v>
      </c>
      <c r="Q635" s="16">
        <f t="array" ref="Q635">IFERROR(INDEX('18-19 ELPAC Data'!J:J,MATCH(D635,'18-19 ELPAC Data'!B:B,0)),"")</f>
        <v>1</v>
      </c>
      <c r="R635" s="16">
        <f t="array" ref="R635">IFERROR(INDEX('18-19 ELPAC Data'!L:L,MATCH(D635,'18-19 ELPAC Data'!B:B,0)),"")</f>
        <v>2</v>
      </c>
      <c r="S635" s="16" t="s">
        <v>65</v>
      </c>
      <c r="T635" s="17" t="str">
        <f t="shared" si="0"/>
        <v/>
      </c>
      <c r="U635" s="18"/>
      <c r="V635" s="19" t="str">
        <f t="shared" si="1"/>
        <v>No</v>
      </c>
      <c r="W635" s="19" t="str">
        <f t="shared" si="2"/>
        <v>No</v>
      </c>
      <c r="X635" s="20" t="str">
        <f t="shared" si="3"/>
        <v>No</v>
      </c>
      <c r="Y635" s="21" t="str">
        <f t="array" ref="Y635">IF(OR(ISBLANK(Z635),Z635="N/A"),"",INDEX('ICA 20-21 ELA'!D:D,MATCH(D635,'ICA 20-21 ELA'!A:A,0)))</f>
        <v/>
      </c>
      <c r="Z635" s="21" t="s">
        <v>66</v>
      </c>
      <c r="AA635" s="21" t="s">
        <v>66</v>
      </c>
      <c r="AB635" s="16" t="str">
        <f t="shared" si="4"/>
        <v>No</v>
      </c>
      <c r="AC635" s="22" t="str">
        <f t="shared" si="5"/>
        <v>No</v>
      </c>
      <c r="AD635" s="19" t="str">
        <f t="array" ref="AD635">IF(ISBLANK(AE635),"",INDEX(WPAData!F:F,MATCH(C635,WPAData!A:A,0)))</f>
        <v/>
      </c>
      <c r="AE635" s="19"/>
      <c r="AF635" s="19" t="str">
        <f t="shared" si="9"/>
        <v>No</v>
      </c>
      <c r="AG635" s="15" t="str">
        <f t="array" ref="AG635">IFERROR(INDEX(LastEngGrade!G:G,MATCH(D635,LastEngGrade!A:A,0)),"")</f>
        <v>F</v>
      </c>
      <c r="AH635" s="16" t="str">
        <f t="array" ref="AH635">IFERROR(INDEX(LastEngGrade!C:C,MATCH(D635,LastEngGrade!A:A,0)),"")</f>
        <v>Humanities 7</v>
      </c>
      <c r="AI635" s="22" t="str">
        <f t="array" ref="AI635">IFERROR(INDEX(LastEngGrade!F:F,MATCH(D635,LastEngGrade!A:A,0)),"")</f>
        <v>Q1</v>
      </c>
      <c r="AJ635" s="23">
        <f t="array" ref="AJ635">IFERROR(INDEX(CurrentYearGPA!C:C,MATCH(D635,CurrentYearGPA!B:B,0)),"")</f>
        <v>0.67</v>
      </c>
      <c r="AK635" s="23" t="str">
        <f t="shared" si="7"/>
        <v>No</v>
      </c>
    </row>
    <row r="636" spans="1:37" x14ac:dyDescent="0.2">
      <c r="A636" s="1" t="s">
        <v>62</v>
      </c>
      <c r="B636" s="1" t="s">
        <v>63</v>
      </c>
      <c r="C636" s="1">
        <v>13226</v>
      </c>
      <c r="D636" s="1">
        <v>3129609892</v>
      </c>
      <c r="E636" s="1" t="s">
        <v>707</v>
      </c>
      <c r="F636" s="12">
        <v>39579</v>
      </c>
      <c r="G636" s="13">
        <v>7</v>
      </c>
      <c r="H636" s="1">
        <v>1</v>
      </c>
      <c r="I636" s="14" t="str">
        <f t="array" ref="I636">INDEX('Language Codes'!B:B,MATCH(H636,'Language Codes'!A:A,0))</f>
        <v>Spanish</v>
      </c>
      <c r="J636" s="14" t="s">
        <v>65</v>
      </c>
      <c r="K636" s="15">
        <f t="array" ref="K636">IFERROR(INDEX('18-19 ELPAC Data'!C:C,MATCH(D636,'18-19 ELPAC Data'!B:B,0)),"")</f>
        <v>2</v>
      </c>
      <c r="L636" s="16" t="str">
        <f t="shared" si="8"/>
        <v>Spring 2019</v>
      </c>
      <c r="M636" s="16">
        <f t="array" ref="M636">IFERROR(INDEX('18-19 ELPAC Data'!N:N,MATCH(D636,'18-19 ELPAC Data'!B:B,0)),"")</f>
        <v>2</v>
      </c>
      <c r="N636" s="16">
        <f t="array" ref="N636">IFERROR(INDEX('18-19 ELPAC Data'!Q:Q,MATCH(D636,'18-19 ELPAC Data'!B:B,0)),"")</f>
        <v>2</v>
      </c>
      <c r="O636" s="16">
        <f t="array" ref="O636">IFERROR(INDEX('18-19 ELPAC Data'!F:F,MATCH(D636,'18-19 ELPAC Data'!B:B,0)),"")</f>
        <v>1</v>
      </c>
      <c r="P636" s="16">
        <f t="array" ref="P636">IFERROR(INDEX('18-19 ELPAC Data'!H:H,MATCH(D636,'18-19 ELPAC Data'!B:B,0)),"")</f>
        <v>3</v>
      </c>
      <c r="Q636" s="16">
        <f t="array" ref="Q636">IFERROR(INDEX('18-19 ELPAC Data'!J:J,MATCH(D636,'18-19 ELPAC Data'!B:B,0)),"")</f>
        <v>2</v>
      </c>
      <c r="R636" s="16">
        <f t="array" ref="R636">IFERROR(INDEX('18-19 ELPAC Data'!L:L,MATCH(D636,'18-19 ELPAC Data'!B:B,0)),"")</f>
        <v>2</v>
      </c>
      <c r="S636" s="16" t="s">
        <v>65</v>
      </c>
      <c r="T636" s="17" t="str">
        <f t="shared" si="0"/>
        <v>Fall 20-21</v>
      </c>
      <c r="U636" s="24">
        <v>195</v>
      </c>
      <c r="V636" s="19" t="str">
        <f t="shared" si="1"/>
        <v>No</v>
      </c>
      <c r="W636" s="19" t="str">
        <f t="shared" si="2"/>
        <v>No</v>
      </c>
      <c r="X636" s="20" t="str">
        <f t="shared" si="3"/>
        <v>No</v>
      </c>
      <c r="Y636" s="21" t="str">
        <f t="array" ref="Y636">IF(OR(ISBLANK(Z636),Z636="N/A"),"",INDEX('ICA 20-21 ELA'!D:D,MATCH(D636,'ICA 20-21 ELA'!A:A,0)))</f>
        <v/>
      </c>
      <c r="Z636" s="21" t="s">
        <v>66</v>
      </c>
      <c r="AA636" s="21" t="s">
        <v>66</v>
      </c>
      <c r="AB636" s="16" t="str">
        <f t="shared" si="4"/>
        <v>No</v>
      </c>
      <c r="AC636" s="22" t="str">
        <f t="shared" si="5"/>
        <v>No</v>
      </c>
      <c r="AD636" s="19" t="str">
        <f t="array" ref="AD636">IF(ISBLANK(AE636),"",INDEX(WPAData!F:F,MATCH(C636,WPAData!A:A,0)))</f>
        <v/>
      </c>
      <c r="AE636" s="19"/>
      <c r="AF636" s="19" t="str">
        <f t="shared" si="9"/>
        <v>No</v>
      </c>
      <c r="AG636" s="15" t="str">
        <f t="array" ref="AG636">IFERROR(INDEX(LastEngGrade!G:G,MATCH(D636,LastEngGrade!A:A,0)),"")</f>
        <v>A</v>
      </c>
      <c r="AH636" s="16" t="str">
        <f t="array" ref="AH636">IFERROR(INDEX(LastEngGrade!C:C,MATCH(D636,LastEngGrade!A:A,0)),"")</f>
        <v>Humanities 7</v>
      </c>
      <c r="AI636" s="22" t="str">
        <f t="array" ref="AI636">IFERROR(INDEX(LastEngGrade!F:F,MATCH(D636,LastEngGrade!A:A,0)),"")</f>
        <v>Q1</v>
      </c>
      <c r="AJ636" s="23">
        <f t="array" ref="AJ636">IFERROR(INDEX(CurrentYearGPA!C:C,MATCH(D636,CurrentYearGPA!B:B,0)),"")</f>
        <v>4</v>
      </c>
      <c r="AK636" s="23" t="str">
        <f t="shared" si="7"/>
        <v>No</v>
      </c>
    </row>
    <row r="637" spans="1:37" x14ac:dyDescent="0.2">
      <c r="A637" s="1" t="s">
        <v>62</v>
      </c>
      <c r="B637" s="1" t="s">
        <v>63</v>
      </c>
      <c r="C637" s="1">
        <v>12968</v>
      </c>
      <c r="D637" s="1">
        <v>2969442775</v>
      </c>
      <c r="E637" s="1" t="s">
        <v>708</v>
      </c>
      <c r="F637" s="27">
        <v>39062</v>
      </c>
      <c r="G637" s="13">
        <v>8</v>
      </c>
      <c r="H637" s="1">
        <v>1</v>
      </c>
      <c r="I637" s="14" t="str">
        <f t="array" ref="I637">INDEX('Language Codes'!B:B,MATCH(H637,'Language Codes'!A:A,0))</f>
        <v>Spanish</v>
      </c>
      <c r="J637" s="14" t="s">
        <v>65</v>
      </c>
      <c r="K637" s="15">
        <f t="array" ref="K637">IFERROR(INDEX('18-19 ELPAC Data'!C:C,MATCH(D637,'18-19 ELPAC Data'!B:B,0)),"")</f>
        <v>2</v>
      </c>
      <c r="L637" s="16" t="str">
        <f t="shared" si="8"/>
        <v>Spring 2019</v>
      </c>
      <c r="M637" s="16">
        <f t="array" ref="M637">IFERROR(INDEX('18-19 ELPAC Data'!N:N,MATCH(D637,'18-19 ELPAC Data'!B:B,0)),"")</f>
        <v>3</v>
      </c>
      <c r="N637" s="16">
        <f t="array" ref="N637">IFERROR(INDEX('18-19 ELPAC Data'!Q:Q,MATCH(D637,'18-19 ELPAC Data'!B:B,0)),"")</f>
        <v>2</v>
      </c>
      <c r="O637" s="16">
        <f t="array" ref="O637">IFERROR(INDEX('18-19 ELPAC Data'!F:F,MATCH(D637,'18-19 ELPAC Data'!B:B,0)),"")</f>
        <v>2</v>
      </c>
      <c r="P637" s="16">
        <f t="array" ref="P637">IFERROR(INDEX('18-19 ELPAC Data'!H:H,MATCH(D637,'18-19 ELPAC Data'!B:B,0)),"")</f>
        <v>2</v>
      </c>
      <c r="Q637" s="16">
        <f t="array" ref="Q637">IFERROR(INDEX('18-19 ELPAC Data'!J:J,MATCH(D637,'18-19 ELPAC Data'!B:B,0)),"")</f>
        <v>2</v>
      </c>
      <c r="R637" s="16">
        <f t="array" ref="R637">IFERROR(INDEX('18-19 ELPAC Data'!L:L,MATCH(D637,'18-19 ELPAC Data'!B:B,0)),"")</f>
        <v>2</v>
      </c>
      <c r="S637" s="16" t="s">
        <v>65</v>
      </c>
      <c r="T637" s="17" t="str">
        <f t="shared" si="0"/>
        <v>Fall 20-21</v>
      </c>
      <c r="U637" s="24">
        <v>212</v>
      </c>
      <c r="V637" s="19" t="str">
        <f t="shared" si="1"/>
        <v>No</v>
      </c>
      <c r="W637" s="19" t="str">
        <f t="shared" si="2"/>
        <v>No</v>
      </c>
      <c r="X637" s="20" t="str">
        <f t="shared" si="3"/>
        <v>No</v>
      </c>
      <c r="Y637" s="21" t="str">
        <f t="array" ref="Y637">IF(OR(ISBLANK(Z637),Z637="N/A"),"",INDEX('ICA 20-21 ELA'!D:D,MATCH(D637,'ICA 20-21 ELA'!A:A,0)))</f>
        <v/>
      </c>
      <c r="Z637" s="21" t="s">
        <v>66</v>
      </c>
      <c r="AA637" s="21" t="s">
        <v>66</v>
      </c>
      <c r="AB637" s="16" t="str">
        <f t="shared" si="4"/>
        <v>No</v>
      </c>
      <c r="AC637" s="22" t="str">
        <f t="shared" si="5"/>
        <v>No</v>
      </c>
      <c r="AD637" s="19" t="str">
        <f t="array" ref="AD637">IF(ISBLANK(AE637),"",INDEX(WPAData!F:F,MATCH(C637,WPAData!A:A,0)))</f>
        <v/>
      </c>
      <c r="AE637" s="19"/>
      <c r="AF637" s="19" t="str">
        <f t="shared" si="9"/>
        <v>No</v>
      </c>
      <c r="AG637" s="15" t="str">
        <f t="array" ref="AG637">IFERROR(INDEX(LastEngGrade!G:G,MATCH(D637,LastEngGrade!A:A,0)),"")</f>
        <v>F</v>
      </c>
      <c r="AH637" s="16" t="str">
        <f t="array" ref="AH637">IFERROR(INDEX(LastEngGrade!C:C,MATCH(D637,LastEngGrade!A:A,0)),"")</f>
        <v>Humanities 8</v>
      </c>
      <c r="AI637" s="22" t="str">
        <f t="array" ref="AI637">IFERROR(INDEX(LastEngGrade!F:F,MATCH(D637,LastEngGrade!A:A,0)),"")</f>
        <v>Q1</v>
      </c>
      <c r="AJ637" s="23">
        <f t="array" ref="AJ637">IFERROR(INDEX(CurrentYearGPA!C:C,MATCH(D637,CurrentYearGPA!B:B,0)),"")</f>
        <v>1</v>
      </c>
      <c r="AK637" s="23" t="str">
        <f t="shared" si="7"/>
        <v>No</v>
      </c>
    </row>
    <row r="638" spans="1:37" x14ac:dyDescent="0.2">
      <c r="A638" s="1" t="s">
        <v>62</v>
      </c>
      <c r="B638" s="1" t="s">
        <v>63</v>
      </c>
      <c r="C638" s="1">
        <v>13442</v>
      </c>
      <c r="D638" s="1">
        <v>7549460166</v>
      </c>
      <c r="E638" s="1" t="s">
        <v>709</v>
      </c>
      <c r="F638" s="12">
        <v>39518</v>
      </c>
      <c r="G638" s="13">
        <v>6</v>
      </c>
      <c r="H638" s="1">
        <v>1</v>
      </c>
      <c r="I638" s="14" t="str">
        <f t="array" ref="I638">INDEX('Language Codes'!B:B,MATCH(H638,'Language Codes'!A:A,0))</f>
        <v>Spanish</v>
      </c>
      <c r="J638" s="14" t="s">
        <v>65</v>
      </c>
      <c r="K638" s="15">
        <f t="array" ref="K638">IFERROR(INDEX('18-19 ELPAC Data'!C:C,MATCH(D638,'18-19 ELPAC Data'!B:B,0)),"")</f>
        <v>3</v>
      </c>
      <c r="L638" s="16" t="str">
        <f t="shared" si="8"/>
        <v>Spring 2019</v>
      </c>
      <c r="M638" s="16">
        <f t="array" ref="M638">IFERROR(INDEX('18-19 ELPAC Data'!N:N,MATCH(D638,'18-19 ELPAC Data'!B:B,0)),"")</f>
        <v>4</v>
      </c>
      <c r="N638" s="16">
        <f t="array" ref="N638">IFERROR(INDEX('18-19 ELPAC Data'!Q:Q,MATCH(D638,'18-19 ELPAC Data'!B:B,0)),"")</f>
        <v>1</v>
      </c>
      <c r="O638" s="16">
        <f t="array" ref="O638">IFERROR(INDEX('18-19 ELPAC Data'!F:F,MATCH(D638,'18-19 ELPAC Data'!B:B,0)),"")</f>
        <v>3</v>
      </c>
      <c r="P638" s="16">
        <f t="array" ref="P638">IFERROR(INDEX('18-19 ELPAC Data'!H:H,MATCH(D638,'18-19 ELPAC Data'!B:B,0)),"")</f>
        <v>2</v>
      </c>
      <c r="Q638" s="16">
        <f t="array" ref="Q638">IFERROR(INDEX('18-19 ELPAC Data'!J:J,MATCH(D638,'18-19 ELPAC Data'!B:B,0)),"")</f>
        <v>1</v>
      </c>
      <c r="R638" s="16">
        <f t="array" ref="R638">IFERROR(INDEX('18-19 ELPAC Data'!L:L,MATCH(D638,'18-19 ELPAC Data'!B:B,0)),"")</f>
        <v>2</v>
      </c>
      <c r="S638" s="16" t="s">
        <v>65</v>
      </c>
      <c r="T638" s="17" t="str">
        <f t="shared" si="0"/>
        <v/>
      </c>
      <c r="U638" s="18"/>
      <c r="V638" s="19" t="str">
        <f t="shared" si="1"/>
        <v>No</v>
      </c>
      <c r="W638" s="19" t="str">
        <f t="shared" si="2"/>
        <v>No</v>
      </c>
      <c r="X638" s="20" t="str">
        <f t="shared" si="3"/>
        <v>No</v>
      </c>
      <c r="Y638" s="21" t="str">
        <f t="array" ref="Y638">IF(OR(ISBLANK(Z638),Z638="N/A"),"",INDEX('ICA 20-21 ELA'!D:D,MATCH(D638,'ICA 20-21 ELA'!A:A,0)))</f>
        <v/>
      </c>
      <c r="Z638" s="21" t="s">
        <v>66</v>
      </c>
      <c r="AA638" s="21" t="s">
        <v>66</v>
      </c>
      <c r="AB638" s="16" t="str">
        <f t="shared" si="4"/>
        <v>No</v>
      </c>
      <c r="AC638" s="22" t="str">
        <f t="shared" si="5"/>
        <v>No</v>
      </c>
      <c r="AD638" s="19" t="str">
        <f t="array" ref="AD638">IF(ISBLANK(AE638),"",INDEX(WPAData!F:F,MATCH(C638,WPAData!A:A,0)))</f>
        <v/>
      </c>
      <c r="AE638" s="19"/>
      <c r="AF638" s="19" t="str">
        <f t="shared" si="9"/>
        <v>No</v>
      </c>
      <c r="AG638" s="15" t="str">
        <f t="array" ref="AG638">IFERROR(INDEX(LastEngGrade!G:G,MATCH(D638,LastEngGrade!A:A,0)),"")</f>
        <v>F+</v>
      </c>
      <c r="AH638" s="16" t="str">
        <f t="array" ref="AH638">IFERROR(INDEX(LastEngGrade!C:C,MATCH(D638,LastEngGrade!A:A,0)),"")</f>
        <v>Humanities 6</v>
      </c>
      <c r="AI638" s="22" t="str">
        <f t="array" ref="AI638">IFERROR(INDEX(LastEngGrade!F:F,MATCH(D638,LastEngGrade!A:A,0)),"")</f>
        <v>Q1</v>
      </c>
      <c r="AJ638" s="23">
        <f t="array" ref="AJ638">IFERROR(INDEX(CurrentYearGPA!C:C,MATCH(D638,CurrentYearGPA!B:B,0)),"")</f>
        <v>0.67</v>
      </c>
      <c r="AK638" s="23" t="str">
        <f t="shared" si="7"/>
        <v>No</v>
      </c>
    </row>
    <row r="639" spans="1:37" x14ac:dyDescent="0.2">
      <c r="A639" s="1" t="s">
        <v>62</v>
      </c>
      <c r="B639" s="1" t="s">
        <v>63</v>
      </c>
      <c r="C639" s="1">
        <v>12913</v>
      </c>
      <c r="D639" s="1">
        <v>2237948987</v>
      </c>
      <c r="E639" s="1" t="s">
        <v>710</v>
      </c>
      <c r="F639" s="12">
        <v>38938</v>
      </c>
      <c r="G639" s="13">
        <v>8</v>
      </c>
      <c r="H639" s="1">
        <v>1</v>
      </c>
      <c r="I639" s="14" t="str">
        <f t="array" ref="I639">INDEX('Language Codes'!B:B,MATCH(H639,'Language Codes'!A:A,0))</f>
        <v>Spanish</v>
      </c>
      <c r="J639" s="14" t="s">
        <v>65</v>
      </c>
      <c r="K639" s="15">
        <f t="array" ref="K639">IFERROR(INDEX('18-19 ELPAC Data'!C:C,MATCH(D639,'18-19 ELPAC Data'!B:B,0)),"")</f>
        <v>4</v>
      </c>
      <c r="L639" s="16" t="str">
        <f t="shared" si="8"/>
        <v>Spring 2019</v>
      </c>
      <c r="M639" s="16">
        <f t="array" ref="M639">IFERROR(INDEX('18-19 ELPAC Data'!N:N,MATCH(D639,'18-19 ELPAC Data'!B:B,0)),"")</f>
        <v>4</v>
      </c>
      <c r="N639" s="16">
        <f t="array" ref="N639">IFERROR(INDEX('18-19 ELPAC Data'!Q:Q,MATCH(D639,'18-19 ELPAC Data'!B:B,0)),"")</f>
        <v>4</v>
      </c>
      <c r="O639" s="16">
        <f t="array" ref="O639">IFERROR(INDEX('18-19 ELPAC Data'!F:F,MATCH(D639,'18-19 ELPAC Data'!B:B,0)),"")</f>
        <v>3</v>
      </c>
      <c r="P639" s="16">
        <f t="array" ref="P639">IFERROR(INDEX('18-19 ELPAC Data'!H:H,MATCH(D639,'18-19 ELPAC Data'!B:B,0)),"")</f>
        <v>2</v>
      </c>
      <c r="Q639" s="16">
        <f t="array" ref="Q639">IFERROR(INDEX('18-19 ELPAC Data'!J:J,MATCH(D639,'18-19 ELPAC Data'!B:B,0)),"")</f>
        <v>3</v>
      </c>
      <c r="R639" s="16">
        <f t="array" ref="R639">IFERROR(INDEX('18-19 ELPAC Data'!L:L,MATCH(D639,'18-19 ELPAC Data'!B:B,0)),"")</f>
        <v>2</v>
      </c>
      <c r="S639" s="16" t="s">
        <v>65</v>
      </c>
      <c r="T639" s="17" t="str">
        <f t="shared" si="0"/>
        <v/>
      </c>
      <c r="U639" s="18"/>
      <c r="V639" s="19" t="str">
        <f t="shared" si="1"/>
        <v>No</v>
      </c>
      <c r="W639" s="19" t="str">
        <f t="shared" si="2"/>
        <v>No</v>
      </c>
      <c r="X639" s="20" t="str">
        <f t="shared" si="3"/>
        <v>Yes</v>
      </c>
      <c r="Y639" s="21" t="str">
        <f t="array" ref="Y639">IF(OR(ISBLANK(Z639),Z639="N/A"),"",INDEX('ICA 20-21 ELA'!D:D,MATCH(D639,'ICA 20-21 ELA'!A:A,0)))</f>
        <v/>
      </c>
      <c r="Z639" s="21" t="s">
        <v>66</v>
      </c>
      <c r="AA639" s="21" t="s">
        <v>66</v>
      </c>
      <c r="AB639" s="16" t="str">
        <f t="shared" si="4"/>
        <v>No</v>
      </c>
      <c r="AC639" s="22" t="str">
        <f t="shared" si="5"/>
        <v>No</v>
      </c>
      <c r="AD639" s="19" t="str">
        <f t="array" ref="AD639">IF(ISBLANK(AE639),"",INDEX(WPAData!F:F,MATCH(C639,WPAData!A:A,0)))</f>
        <v/>
      </c>
      <c r="AE639" s="19"/>
      <c r="AF639" s="19" t="str">
        <f t="shared" si="9"/>
        <v>No</v>
      </c>
      <c r="AG639" s="15" t="str">
        <f t="array" ref="AG639">IFERROR(INDEX(LastEngGrade!G:G,MATCH(D639,LastEngGrade!A:A,0)),"")</f>
        <v>C</v>
      </c>
      <c r="AH639" s="16" t="str">
        <f t="array" ref="AH639">IFERROR(INDEX(LastEngGrade!C:C,MATCH(D639,LastEngGrade!A:A,0)),"")</f>
        <v>Humanities 8</v>
      </c>
      <c r="AI639" s="22" t="str">
        <f t="array" ref="AI639">IFERROR(INDEX(LastEngGrade!F:F,MATCH(D639,LastEngGrade!A:A,0)),"")</f>
        <v>Q1</v>
      </c>
      <c r="AJ639" s="23">
        <f t="array" ref="AJ639">IFERROR(INDEX(CurrentYearGPA!C:C,MATCH(D639,CurrentYearGPA!B:B,0)),"")</f>
        <v>3</v>
      </c>
      <c r="AK639" s="23" t="str">
        <f t="shared" si="7"/>
        <v>No</v>
      </c>
    </row>
    <row r="640" spans="1:37" x14ac:dyDescent="0.2">
      <c r="A640" s="1" t="s">
        <v>62</v>
      </c>
      <c r="B640" s="1" t="s">
        <v>63</v>
      </c>
      <c r="C640" s="1">
        <v>13443</v>
      </c>
      <c r="D640" s="1">
        <v>2427983921</v>
      </c>
      <c r="E640" s="1" t="s">
        <v>711</v>
      </c>
      <c r="F640" s="12">
        <v>39931</v>
      </c>
      <c r="G640" s="13">
        <v>6</v>
      </c>
      <c r="H640" s="1">
        <v>1</v>
      </c>
      <c r="I640" s="14" t="str">
        <f t="array" ref="I640">INDEX('Language Codes'!B:B,MATCH(H640,'Language Codes'!A:A,0))</f>
        <v>Spanish</v>
      </c>
      <c r="J640" s="14" t="s">
        <v>78</v>
      </c>
      <c r="K640" s="15" t="str">
        <f t="array" ref="K640">IFERROR(INDEX('18-19 ELPAC Data'!C:C,MATCH(D640,'18-19 ELPAC Data'!B:B,0)),"")</f>
        <v/>
      </c>
      <c r="L640" s="16" t="str">
        <f t="shared" si="8"/>
        <v/>
      </c>
      <c r="M640" s="16">
        <f t="array" ref="M640">IFERROR(INDEX('18-19 ELPAC Data'!N:N,MATCH(D640,'18-19 ELPAC Data'!B:B,0)),"")</f>
        <v>0</v>
      </c>
      <c r="N640" s="16">
        <f t="array" ref="N640">IFERROR(INDEX('18-19 ELPAC Data'!Q:Q,MATCH(D640,'18-19 ELPAC Data'!B:B,0)),"")</f>
        <v>0</v>
      </c>
      <c r="O640" s="16" t="str">
        <f t="array" ref="O640">IFERROR(INDEX('18-19 ELPAC Data'!F:F,MATCH(D640,'18-19 ELPAC Data'!B:B,0)),"")</f>
        <v/>
      </c>
      <c r="P640" s="16" t="str">
        <f t="array" ref="P640">IFERROR(INDEX('18-19 ELPAC Data'!H:H,MATCH(D640,'18-19 ELPAC Data'!B:B,0)),"")</f>
        <v/>
      </c>
      <c r="Q640" s="16" t="str">
        <f t="array" ref="Q640">IFERROR(INDEX('18-19 ELPAC Data'!J:J,MATCH(D640,'18-19 ELPAC Data'!B:B,0)),"")</f>
        <v/>
      </c>
      <c r="R640" s="16" t="str">
        <f t="array" ref="R640">IFERROR(INDEX('18-19 ELPAC Data'!L:L,MATCH(D640,'18-19 ELPAC Data'!B:B,0)),"")</f>
        <v/>
      </c>
      <c r="S640" s="16" t="s">
        <v>65</v>
      </c>
      <c r="T640" s="17" t="str">
        <f t="shared" si="0"/>
        <v>Fall 20-21</v>
      </c>
      <c r="U640" s="24">
        <v>168</v>
      </c>
      <c r="V640" s="19" t="str">
        <f t="shared" si="1"/>
        <v>No</v>
      </c>
      <c r="W640" s="19" t="str">
        <f t="shared" si="2"/>
        <v>No</v>
      </c>
      <c r="X640" s="20" t="str">
        <f t="shared" si="3"/>
        <v>No</v>
      </c>
      <c r="Y640" s="21" t="str">
        <f t="array" ref="Y640">IF(OR(ISBLANK(Z640),Z640="N/A"),"",INDEX('ICA 20-21 ELA'!D:D,MATCH(D640,'ICA 20-21 ELA'!A:A,0)))</f>
        <v/>
      </c>
      <c r="Z640" s="21" t="s">
        <v>66</v>
      </c>
      <c r="AA640" s="21" t="s">
        <v>66</v>
      </c>
      <c r="AB640" s="16" t="str">
        <f t="shared" si="4"/>
        <v>No</v>
      </c>
      <c r="AC640" s="22" t="str">
        <f t="shared" si="5"/>
        <v>No</v>
      </c>
      <c r="AD640" s="19" t="str">
        <f t="array" ref="AD640">IF(ISBLANK(AE640),"",INDEX(WPAData!F:F,MATCH(C640,WPAData!A:A,0)))</f>
        <v/>
      </c>
      <c r="AE640" s="19"/>
      <c r="AF640" s="19" t="str">
        <f t="shared" si="9"/>
        <v>No</v>
      </c>
      <c r="AG640" s="15" t="str">
        <f t="array" ref="AG640">IFERROR(INDEX(LastEngGrade!G:G,MATCH(D640,LastEngGrade!A:A,0)),"")</f>
        <v>C</v>
      </c>
      <c r="AH640" s="16" t="str">
        <f t="array" ref="AH640">IFERROR(INDEX(LastEngGrade!C:C,MATCH(D640,LastEngGrade!A:A,0)),"")</f>
        <v>Humanities 6</v>
      </c>
      <c r="AI640" s="22" t="str">
        <f t="array" ref="AI640">IFERROR(INDEX(LastEngGrade!F:F,MATCH(D640,LastEngGrade!A:A,0)),"")</f>
        <v>Q1</v>
      </c>
      <c r="AJ640" s="23">
        <f t="array" ref="AJ640">IFERROR(INDEX(CurrentYearGPA!C:C,MATCH(D640,CurrentYearGPA!B:B,0)),"")</f>
        <v>2.33</v>
      </c>
      <c r="AK640" s="23" t="str">
        <f t="shared" si="7"/>
        <v>No</v>
      </c>
    </row>
    <row r="641" spans="1:37" x14ac:dyDescent="0.2">
      <c r="A641" s="1" t="s">
        <v>62</v>
      </c>
      <c r="B641" s="1" t="s">
        <v>63</v>
      </c>
      <c r="C641" s="1">
        <v>12938</v>
      </c>
      <c r="D641" s="1">
        <v>9791176792</v>
      </c>
      <c r="E641" s="1" t="s">
        <v>712</v>
      </c>
      <c r="F641" s="12">
        <v>38863</v>
      </c>
      <c r="G641" s="13">
        <v>8</v>
      </c>
      <c r="H641" s="1">
        <v>1</v>
      </c>
      <c r="I641" s="14" t="str">
        <f t="array" ref="I641">INDEX('Language Codes'!B:B,MATCH(H641,'Language Codes'!A:A,0))</f>
        <v>Spanish</v>
      </c>
      <c r="J641" s="14" t="s">
        <v>65</v>
      </c>
      <c r="K641" s="15">
        <f t="array" ref="K641">IFERROR(INDEX('18-19 ELPAC Data'!C:C,MATCH(D641,'18-19 ELPAC Data'!B:B,0)),"")</f>
        <v>2</v>
      </c>
      <c r="L641" s="16" t="str">
        <f t="shared" si="8"/>
        <v>Spring 2019</v>
      </c>
      <c r="M641" s="16">
        <f t="array" ref="M641">IFERROR(INDEX('18-19 ELPAC Data'!N:N,MATCH(D641,'18-19 ELPAC Data'!B:B,0)),"")</f>
        <v>3</v>
      </c>
      <c r="N641" s="16">
        <f t="array" ref="N641">IFERROR(INDEX('18-19 ELPAC Data'!Q:Q,MATCH(D641,'18-19 ELPAC Data'!B:B,0)),"")</f>
        <v>2</v>
      </c>
      <c r="O641" s="16">
        <f t="array" ref="O641">IFERROR(INDEX('18-19 ELPAC Data'!F:F,MATCH(D641,'18-19 ELPAC Data'!B:B,0)),"")</f>
        <v>2</v>
      </c>
      <c r="P641" s="16">
        <f t="array" ref="P641">IFERROR(INDEX('18-19 ELPAC Data'!H:H,MATCH(D641,'18-19 ELPAC Data'!B:B,0)),"")</f>
        <v>2</v>
      </c>
      <c r="Q641" s="16">
        <f t="array" ref="Q641">IFERROR(INDEX('18-19 ELPAC Data'!J:J,MATCH(D641,'18-19 ELPAC Data'!B:B,0)),"")</f>
        <v>1</v>
      </c>
      <c r="R641" s="16">
        <f t="array" ref="R641">IFERROR(INDEX('18-19 ELPAC Data'!L:L,MATCH(D641,'18-19 ELPAC Data'!B:B,0)),"")</f>
        <v>2</v>
      </c>
      <c r="S641" s="16" t="s">
        <v>65</v>
      </c>
      <c r="T641" s="17" t="str">
        <f t="shared" si="0"/>
        <v>Fall 20-21</v>
      </c>
      <c r="U641" s="24">
        <v>178</v>
      </c>
      <c r="V641" s="19" t="str">
        <f t="shared" si="1"/>
        <v>No</v>
      </c>
      <c r="W641" s="19" t="str">
        <f t="shared" si="2"/>
        <v>No</v>
      </c>
      <c r="X641" s="20" t="str">
        <f t="shared" si="3"/>
        <v>No</v>
      </c>
      <c r="Y641" s="21" t="str">
        <f t="array" ref="Y641">IF(OR(ISBLANK(Z641),Z641="N/A"),"",INDEX('ICA 20-21 ELA'!D:D,MATCH(D641,'ICA 20-21 ELA'!A:A,0)))</f>
        <v/>
      </c>
      <c r="Z641" s="21" t="s">
        <v>66</v>
      </c>
      <c r="AA641" s="21" t="s">
        <v>66</v>
      </c>
      <c r="AB641" s="16" t="str">
        <f t="shared" si="4"/>
        <v>No</v>
      </c>
      <c r="AC641" s="22" t="str">
        <f t="shared" si="5"/>
        <v>No</v>
      </c>
      <c r="AD641" s="19" t="str">
        <f t="array" ref="AD641">IF(ISBLANK(AE641),"",INDEX(WPAData!F:F,MATCH(C641,WPAData!A:A,0)))</f>
        <v/>
      </c>
      <c r="AE641" s="19"/>
      <c r="AF641" s="19" t="str">
        <f t="shared" si="9"/>
        <v>No</v>
      </c>
      <c r="AG641" s="15" t="str">
        <f t="array" ref="AG641">IFERROR(INDEX(LastEngGrade!G:G,MATCH(D641,LastEngGrade!A:A,0)),"")</f>
        <v>F+</v>
      </c>
      <c r="AH641" s="16" t="str">
        <f t="array" ref="AH641">IFERROR(INDEX(LastEngGrade!C:C,MATCH(D641,LastEngGrade!A:A,0)),"")</f>
        <v>Humanities 8</v>
      </c>
      <c r="AI641" s="22" t="str">
        <f t="array" ref="AI641">IFERROR(INDEX(LastEngGrade!F:F,MATCH(D641,LastEngGrade!A:A,0)),"")</f>
        <v>Q1</v>
      </c>
      <c r="AJ641" s="23">
        <f t="array" ref="AJ641">IFERROR(INDEX(CurrentYearGPA!C:C,MATCH(D641,CurrentYearGPA!B:B,0)),"")</f>
        <v>1.33</v>
      </c>
      <c r="AK641" s="23" t="str">
        <f t="shared" si="7"/>
        <v>No</v>
      </c>
    </row>
    <row r="642" spans="1:37" x14ac:dyDescent="0.2">
      <c r="A642" s="1" t="s">
        <v>62</v>
      </c>
      <c r="B642" s="1" t="s">
        <v>63</v>
      </c>
      <c r="C642" s="1">
        <v>14296</v>
      </c>
      <c r="D642" s="1">
        <v>4019911852</v>
      </c>
      <c r="E642" s="1" t="s">
        <v>713</v>
      </c>
      <c r="F642" s="12">
        <v>39484</v>
      </c>
      <c r="G642" s="13">
        <v>6</v>
      </c>
      <c r="H642" s="1">
        <v>1</v>
      </c>
      <c r="I642" s="14" t="str">
        <f t="array" ref="I642">INDEX('Language Codes'!B:B,MATCH(H642,'Language Codes'!A:A,0))</f>
        <v>Spanish</v>
      </c>
      <c r="J642" s="14" t="s">
        <v>65</v>
      </c>
      <c r="K642" s="15" t="str">
        <f t="array" ref="K642">IFERROR(INDEX('18-19 ELPAC Data'!C:C,MATCH(D642,'18-19 ELPAC Data'!B:B,0)),"")</f>
        <v/>
      </c>
      <c r="L642" s="16" t="str">
        <f t="shared" si="8"/>
        <v/>
      </c>
      <c r="M642" s="16">
        <f t="array" ref="M642">IFERROR(INDEX('18-19 ELPAC Data'!N:N,MATCH(D642,'18-19 ELPAC Data'!B:B,0)),"")</f>
        <v>0</v>
      </c>
      <c r="N642" s="16">
        <f t="array" ref="N642">IFERROR(INDEX('18-19 ELPAC Data'!Q:Q,MATCH(D642,'18-19 ELPAC Data'!B:B,0)),"")</f>
        <v>0</v>
      </c>
      <c r="O642" s="16" t="str">
        <f t="array" ref="O642">IFERROR(INDEX('18-19 ELPAC Data'!F:F,MATCH(D642,'18-19 ELPAC Data'!B:B,0)),"")</f>
        <v/>
      </c>
      <c r="P642" s="16" t="str">
        <f t="array" ref="P642">IFERROR(INDEX('18-19 ELPAC Data'!H:H,MATCH(D642,'18-19 ELPAC Data'!B:B,0)),"")</f>
        <v/>
      </c>
      <c r="Q642" s="16" t="str">
        <f t="array" ref="Q642">IFERROR(INDEX('18-19 ELPAC Data'!J:J,MATCH(D642,'18-19 ELPAC Data'!B:B,0)),"")</f>
        <v/>
      </c>
      <c r="R642" s="16" t="str">
        <f t="array" ref="R642">IFERROR(INDEX('18-19 ELPAC Data'!L:L,MATCH(D642,'18-19 ELPAC Data'!B:B,0)),"")</f>
        <v/>
      </c>
      <c r="S642" s="16" t="s">
        <v>65</v>
      </c>
      <c r="T642" s="17" t="str">
        <f t="shared" si="0"/>
        <v/>
      </c>
      <c r="U642" s="18"/>
      <c r="V642" s="19" t="str">
        <f t="shared" si="1"/>
        <v>No</v>
      </c>
      <c r="W642" s="19" t="str">
        <f t="shared" si="2"/>
        <v>No</v>
      </c>
      <c r="X642" s="20" t="str">
        <f t="shared" si="3"/>
        <v>No</v>
      </c>
      <c r="Y642" s="21" t="str">
        <f t="array" ref="Y642">IF(OR(ISBLANK(Z642),Z642="N/A"),"",INDEX('ICA 20-21 ELA'!D:D,MATCH(D642,'ICA 20-21 ELA'!A:A,0)))</f>
        <v/>
      </c>
      <c r="Z642" s="21" t="s">
        <v>66</v>
      </c>
      <c r="AA642" s="21" t="s">
        <v>66</v>
      </c>
      <c r="AB642" s="16" t="str">
        <f t="shared" si="4"/>
        <v>No</v>
      </c>
      <c r="AC642" s="22" t="str">
        <f t="shared" si="5"/>
        <v>No</v>
      </c>
      <c r="AD642" s="19" t="str">
        <f t="array" ref="AD642">IF(ISBLANK(AE642),"",INDEX(WPAData!F:F,MATCH(C642,WPAData!A:A,0)))</f>
        <v/>
      </c>
      <c r="AE642" s="19"/>
      <c r="AF642" s="19" t="str">
        <f t="shared" si="9"/>
        <v>No</v>
      </c>
      <c r="AG642" s="15" t="str">
        <f t="array" ref="AG642">IFERROR(INDEX(LastEngGrade!G:G,MATCH(D642,LastEngGrade!A:A,0)),"")</f>
        <v>C+</v>
      </c>
      <c r="AH642" s="16" t="str">
        <f t="array" ref="AH642">IFERROR(INDEX(LastEngGrade!C:C,MATCH(D642,LastEngGrade!A:A,0)),"")</f>
        <v>Humanities 6</v>
      </c>
      <c r="AI642" s="22" t="str">
        <f t="array" ref="AI642">IFERROR(INDEX(LastEngGrade!F:F,MATCH(D642,LastEngGrade!A:A,0)),"")</f>
        <v>Q1</v>
      </c>
      <c r="AJ642" s="23">
        <f t="array" ref="AJ642">IFERROR(INDEX(CurrentYearGPA!C:C,MATCH(D642,CurrentYearGPA!B:B,0)),"")</f>
        <v>1.33</v>
      </c>
      <c r="AK642" s="23" t="str">
        <f t="shared" si="7"/>
        <v>No</v>
      </c>
    </row>
  </sheetData>
  <conditionalFormatting sqref="W1:W642">
    <cfRule type="cellIs" dxfId="7" priority="1" operator="equal">
      <formula>"Yes"</formula>
    </cfRule>
  </conditionalFormatting>
  <conditionalFormatting sqref="X1:X642 AD1:AK1">
    <cfRule type="cellIs" dxfId="6" priority="2" operator="equal">
      <formula>"Yes"</formula>
    </cfRule>
  </conditionalFormatting>
  <conditionalFormatting sqref="AB1:AB642">
    <cfRule type="cellIs" dxfId="5" priority="3" operator="equal">
      <formula>"Yes"</formula>
    </cfRule>
  </conditionalFormatting>
  <conditionalFormatting sqref="AC1:AC642">
    <cfRule type="cellIs" dxfId="4" priority="4" operator="equal">
      <formula>"Yes"</formula>
    </cfRule>
  </conditionalFormatting>
  <conditionalFormatting sqref="AF1:AF642">
    <cfRule type="cellIs" dxfId="3" priority="5" operator="equal">
      <formula>"Yes"</formula>
    </cfRule>
  </conditionalFormatting>
  <conditionalFormatting sqref="AK1:AK642">
    <cfRule type="cellIs" dxfId="2" priority="6" operator="equal">
      <formula>"Yes"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459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10.7109375" customWidth="1"/>
    <col min="2" max="2" width="15.85546875" customWidth="1"/>
    <col min="3" max="3" width="20.7109375" customWidth="1"/>
    <col min="4" max="4" width="12" customWidth="1"/>
    <col min="5" max="5" width="8" customWidth="1"/>
    <col min="6" max="6" width="12" customWidth="1"/>
    <col min="7" max="7" width="15.5703125" customWidth="1"/>
    <col min="8" max="8" width="16.7109375" customWidth="1"/>
    <col min="9" max="9" width="10.140625" customWidth="1"/>
    <col min="10" max="10" width="18.140625" customWidth="1"/>
    <col min="11" max="12" width="23.42578125" customWidth="1"/>
  </cols>
  <sheetData>
    <row r="1" spans="1:12" x14ac:dyDescent="0.2">
      <c r="A1" s="4" t="s">
        <v>714</v>
      </c>
      <c r="B1" s="4" t="s">
        <v>715</v>
      </c>
      <c r="C1" s="4" t="s">
        <v>716</v>
      </c>
      <c r="D1" s="4" t="s">
        <v>717</v>
      </c>
      <c r="E1" s="4" t="s">
        <v>718</v>
      </c>
      <c r="F1" s="4" t="s">
        <v>719</v>
      </c>
      <c r="G1" s="4" t="s">
        <v>720</v>
      </c>
      <c r="H1" s="4" t="s">
        <v>721</v>
      </c>
      <c r="I1" s="4" t="s">
        <v>722</v>
      </c>
      <c r="J1" s="4" t="s">
        <v>723</v>
      </c>
      <c r="K1" s="4" t="s">
        <v>724</v>
      </c>
      <c r="L1" s="4"/>
    </row>
    <row r="2" spans="1:12" x14ac:dyDescent="0.2">
      <c r="A2" s="1">
        <v>12243</v>
      </c>
      <c r="B2" s="1" t="s">
        <v>725</v>
      </c>
      <c r="C2" s="1" t="s">
        <v>726</v>
      </c>
      <c r="D2" s="1">
        <v>10</v>
      </c>
      <c r="E2" s="1">
        <v>1</v>
      </c>
      <c r="F2" s="29">
        <v>44132</v>
      </c>
      <c r="G2" s="1">
        <v>0</v>
      </c>
      <c r="H2" s="1">
        <v>16</v>
      </c>
      <c r="I2" s="30">
        <v>0</v>
      </c>
      <c r="J2" s="1" t="s">
        <v>727</v>
      </c>
      <c r="K2" s="1">
        <v>1</v>
      </c>
    </row>
    <row r="3" spans="1:12" x14ac:dyDescent="0.2">
      <c r="A3" s="1">
        <v>92157</v>
      </c>
      <c r="B3" s="1" t="s">
        <v>728</v>
      </c>
      <c r="C3" s="1" t="s">
        <v>729</v>
      </c>
      <c r="D3" s="1">
        <v>10</v>
      </c>
      <c r="E3" s="1">
        <v>1</v>
      </c>
      <c r="F3" s="29">
        <v>44118</v>
      </c>
      <c r="G3" s="1">
        <v>0</v>
      </c>
      <c r="H3" s="1">
        <v>16</v>
      </c>
      <c r="I3" s="30">
        <v>0</v>
      </c>
      <c r="J3" s="1" t="s">
        <v>727</v>
      </c>
      <c r="K3" s="1">
        <v>1</v>
      </c>
      <c r="L3" s="1"/>
    </row>
    <row r="4" spans="1:12" x14ac:dyDescent="0.2">
      <c r="A4" s="1">
        <v>13289</v>
      </c>
      <c r="B4" s="1" t="s">
        <v>730</v>
      </c>
      <c r="C4" s="1" t="s">
        <v>731</v>
      </c>
      <c r="D4" s="1">
        <v>9</v>
      </c>
      <c r="E4" s="1">
        <v>1</v>
      </c>
      <c r="F4" s="29">
        <v>44119</v>
      </c>
      <c r="G4" s="1">
        <v>11</v>
      </c>
      <c r="H4" s="1">
        <v>16</v>
      </c>
      <c r="I4" s="31">
        <v>0.6875</v>
      </c>
      <c r="J4" s="1" t="s">
        <v>732</v>
      </c>
      <c r="K4" s="1">
        <v>3</v>
      </c>
      <c r="L4" s="1"/>
    </row>
    <row r="5" spans="1:12" x14ac:dyDescent="0.2">
      <c r="A5" s="1">
        <v>12134</v>
      </c>
      <c r="B5" s="1" t="s">
        <v>733</v>
      </c>
      <c r="C5" s="1" t="s">
        <v>734</v>
      </c>
      <c r="D5" s="1">
        <v>11</v>
      </c>
      <c r="E5" s="1">
        <v>1</v>
      </c>
      <c r="F5" s="29">
        <v>44126</v>
      </c>
      <c r="G5" s="1">
        <v>0</v>
      </c>
      <c r="H5" s="1">
        <v>16</v>
      </c>
      <c r="I5" s="30">
        <v>0</v>
      </c>
      <c r="J5" s="1" t="s">
        <v>727</v>
      </c>
      <c r="K5" s="1">
        <v>1</v>
      </c>
      <c r="L5" s="1"/>
    </row>
    <row r="6" spans="1:12" x14ac:dyDescent="0.2">
      <c r="A6" s="1">
        <v>90200</v>
      </c>
      <c r="B6" s="1" t="s">
        <v>735</v>
      </c>
      <c r="C6" s="1" t="s">
        <v>736</v>
      </c>
      <c r="D6" s="1">
        <v>10</v>
      </c>
      <c r="E6" s="1">
        <v>1</v>
      </c>
      <c r="F6" s="29">
        <v>44132</v>
      </c>
      <c r="G6" s="1">
        <v>0</v>
      </c>
      <c r="H6" s="1">
        <v>16</v>
      </c>
      <c r="I6" s="30">
        <v>0</v>
      </c>
      <c r="J6" s="1" t="s">
        <v>727</v>
      </c>
      <c r="K6" s="1">
        <v>1</v>
      </c>
      <c r="L6" s="1"/>
    </row>
    <row r="7" spans="1:12" x14ac:dyDescent="0.2">
      <c r="A7" s="1">
        <v>12626</v>
      </c>
      <c r="B7" s="1" t="s">
        <v>737</v>
      </c>
      <c r="C7" s="1" t="s">
        <v>738</v>
      </c>
      <c r="D7" s="1">
        <v>9</v>
      </c>
      <c r="E7" s="1">
        <v>1</v>
      </c>
      <c r="F7" s="29">
        <v>44123</v>
      </c>
      <c r="G7" s="1">
        <v>8</v>
      </c>
      <c r="H7" s="1">
        <v>16</v>
      </c>
      <c r="I7" s="30">
        <v>0.5</v>
      </c>
      <c r="J7" s="1" t="s">
        <v>739</v>
      </c>
      <c r="K7" s="1">
        <v>2</v>
      </c>
      <c r="L7" s="1"/>
    </row>
    <row r="8" spans="1:12" x14ac:dyDescent="0.2">
      <c r="A8" s="1">
        <v>12442</v>
      </c>
      <c r="B8" s="1" t="s">
        <v>740</v>
      </c>
      <c r="C8" s="1" t="s">
        <v>741</v>
      </c>
      <c r="D8" s="1">
        <v>9</v>
      </c>
      <c r="E8" s="1">
        <v>1</v>
      </c>
      <c r="F8" s="29">
        <v>44120</v>
      </c>
      <c r="G8" s="1">
        <v>11</v>
      </c>
      <c r="H8" s="1">
        <v>16</v>
      </c>
      <c r="I8" s="31">
        <v>0.6875</v>
      </c>
      <c r="J8" s="1" t="s">
        <v>732</v>
      </c>
      <c r="K8" s="1">
        <v>3</v>
      </c>
      <c r="L8" s="1"/>
    </row>
    <row r="9" spans="1:12" x14ac:dyDescent="0.2">
      <c r="A9" s="1">
        <v>11673</v>
      </c>
      <c r="B9" s="1" t="s">
        <v>742</v>
      </c>
      <c r="C9" s="1" t="s">
        <v>743</v>
      </c>
      <c r="D9" s="1">
        <v>11</v>
      </c>
      <c r="E9" s="1">
        <v>1</v>
      </c>
      <c r="F9" s="29">
        <v>44123</v>
      </c>
      <c r="G9" s="1">
        <v>7</v>
      </c>
      <c r="H9" s="1">
        <v>16</v>
      </c>
      <c r="I9" s="31">
        <v>0.4375</v>
      </c>
      <c r="J9" s="1" t="s">
        <v>727</v>
      </c>
      <c r="K9" s="1">
        <v>1</v>
      </c>
      <c r="L9" s="1"/>
    </row>
    <row r="10" spans="1:12" x14ac:dyDescent="0.2">
      <c r="A10" s="1">
        <v>12643</v>
      </c>
      <c r="B10" s="1" t="s">
        <v>744</v>
      </c>
      <c r="C10" s="1" t="s">
        <v>745</v>
      </c>
      <c r="D10" s="1">
        <v>9</v>
      </c>
      <c r="E10" s="1">
        <v>1</v>
      </c>
      <c r="F10" s="29">
        <v>44131</v>
      </c>
      <c r="G10" s="1">
        <v>4</v>
      </c>
      <c r="H10" s="1">
        <v>16</v>
      </c>
      <c r="I10" s="30">
        <v>0.25</v>
      </c>
      <c r="J10" s="1" t="s">
        <v>727</v>
      </c>
      <c r="K10" s="1">
        <v>1</v>
      </c>
      <c r="L10" s="1"/>
    </row>
    <row r="11" spans="1:12" x14ac:dyDescent="0.2">
      <c r="A11" s="1">
        <v>90201</v>
      </c>
      <c r="B11" s="1" t="s">
        <v>746</v>
      </c>
      <c r="C11" s="1" t="s">
        <v>747</v>
      </c>
      <c r="D11" s="1">
        <v>9</v>
      </c>
      <c r="E11" s="1">
        <v>1</v>
      </c>
      <c r="F11" s="29">
        <v>44124</v>
      </c>
      <c r="G11" s="1">
        <v>7</v>
      </c>
      <c r="H11" s="1">
        <v>16</v>
      </c>
      <c r="I11" s="31">
        <v>0.4375</v>
      </c>
      <c r="J11" s="1" t="s">
        <v>727</v>
      </c>
      <c r="K11" s="1">
        <v>1</v>
      </c>
      <c r="L11" s="1"/>
    </row>
    <row r="12" spans="1:12" x14ac:dyDescent="0.2">
      <c r="A12" s="1">
        <v>14966</v>
      </c>
      <c r="B12" s="1" t="s">
        <v>748</v>
      </c>
      <c r="C12" s="1" t="s">
        <v>749</v>
      </c>
      <c r="D12" s="1">
        <v>11</v>
      </c>
      <c r="E12" s="1">
        <v>1</v>
      </c>
      <c r="F12" s="29">
        <v>44120</v>
      </c>
      <c r="G12" s="1">
        <v>7</v>
      </c>
      <c r="H12" s="1">
        <v>16</v>
      </c>
      <c r="I12" s="31">
        <v>0.4375</v>
      </c>
      <c r="J12" s="1" t="s">
        <v>727</v>
      </c>
      <c r="K12" s="1">
        <v>1</v>
      </c>
      <c r="L12" s="1"/>
    </row>
    <row r="13" spans="1:12" x14ac:dyDescent="0.2">
      <c r="A13" s="1">
        <v>92006</v>
      </c>
      <c r="B13" s="1" t="s">
        <v>750</v>
      </c>
      <c r="C13" s="1" t="s">
        <v>751</v>
      </c>
      <c r="D13" s="1">
        <v>10</v>
      </c>
      <c r="E13" s="1">
        <v>1</v>
      </c>
      <c r="F13" s="29">
        <v>44120</v>
      </c>
      <c r="G13" s="1">
        <v>0</v>
      </c>
      <c r="H13" s="1">
        <v>16</v>
      </c>
      <c r="I13" s="30">
        <v>0</v>
      </c>
      <c r="J13" s="1" t="s">
        <v>727</v>
      </c>
      <c r="K13" s="1">
        <v>1</v>
      </c>
      <c r="L13" s="1"/>
    </row>
    <row r="14" spans="1:12" x14ac:dyDescent="0.2">
      <c r="A14" s="1">
        <v>12495</v>
      </c>
      <c r="B14" s="1" t="s">
        <v>752</v>
      </c>
      <c r="C14" s="1" t="s">
        <v>753</v>
      </c>
      <c r="D14" s="1">
        <v>9</v>
      </c>
      <c r="E14" s="1">
        <v>1</v>
      </c>
      <c r="F14" s="29">
        <v>44119</v>
      </c>
      <c r="G14" s="1">
        <v>13</v>
      </c>
      <c r="H14" s="1">
        <v>16</v>
      </c>
      <c r="I14" s="31">
        <v>0.8125</v>
      </c>
      <c r="J14" s="1" t="s">
        <v>754</v>
      </c>
      <c r="K14" s="1">
        <v>4</v>
      </c>
      <c r="L14" s="1"/>
    </row>
    <row r="15" spans="1:12" x14ac:dyDescent="0.2">
      <c r="A15" s="1">
        <v>13778</v>
      </c>
      <c r="B15" s="1" t="s">
        <v>755</v>
      </c>
      <c r="C15" s="1" t="s">
        <v>756</v>
      </c>
      <c r="D15" s="1">
        <v>10</v>
      </c>
      <c r="E15" s="1">
        <v>1</v>
      </c>
      <c r="F15" s="29">
        <v>44132</v>
      </c>
      <c r="G15" s="1">
        <v>0</v>
      </c>
      <c r="H15" s="1">
        <v>16</v>
      </c>
      <c r="I15" s="30">
        <v>0</v>
      </c>
      <c r="J15" s="1" t="s">
        <v>727</v>
      </c>
      <c r="K15" s="1">
        <v>1</v>
      </c>
      <c r="L15" s="1"/>
    </row>
    <row r="16" spans="1:12" x14ac:dyDescent="0.2">
      <c r="A16" s="1">
        <v>11803</v>
      </c>
      <c r="B16" s="1" t="s">
        <v>757</v>
      </c>
      <c r="C16" s="1" t="s">
        <v>758</v>
      </c>
      <c r="D16" s="1">
        <v>11</v>
      </c>
      <c r="E16" s="1">
        <v>1</v>
      </c>
      <c r="F16" s="29">
        <v>44119</v>
      </c>
      <c r="G16" s="1">
        <v>11</v>
      </c>
      <c r="H16" s="1">
        <v>16</v>
      </c>
      <c r="I16" s="31">
        <v>0.6875</v>
      </c>
      <c r="J16" s="1" t="s">
        <v>732</v>
      </c>
      <c r="K16" s="1">
        <v>3</v>
      </c>
      <c r="L16" s="1"/>
    </row>
    <row r="17" spans="1:12" x14ac:dyDescent="0.2">
      <c r="A17" s="1">
        <v>92162</v>
      </c>
      <c r="B17" s="1" t="s">
        <v>759</v>
      </c>
      <c r="C17" s="1" t="s">
        <v>760</v>
      </c>
      <c r="D17" s="1">
        <v>9</v>
      </c>
      <c r="E17" s="1">
        <v>1</v>
      </c>
      <c r="F17" s="29">
        <v>44120</v>
      </c>
      <c r="G17" s="1">
        <v>6</v>
      </c>
      <c r="H17" s="1">
        <v>16</v>
      </c>
      <c r="I17" s="31">
        <v>0.375</v>
      </c>
      <c r="J17" s="1" t="s">
        <v>727</v>
      </c>
      <c r="K17" s="1">
        <v>1</v>
      </c>
      <c r="L17" s="1"/>
    </row>
    <row r="18" spans="1:12" x14ac:dyDescent="0.2">
      <c r="A18" s="1">
        <v>12291</v>
      </c>
      <c r="B18" s="1" t="s">
        <v>761</v>
      </c>
      <c r="C18" s="1" t="s">
        <v>762</v>
      </c>
      <c r="D18" s="1">
        <v>11</v>
      </c>
      <c r="E18" s="1">
        <v>1</v>
      </c>
      <c r="F18" s="29">
        <v>44120</v>
      </c>
      <c r="G18" s="1">
        <v>0</v>
      </c>
      <c r="H18" s="1">
        <v>16</v>
      </c>
      <c r="I18" s="30">
        <v>0</v>
      </c>
      <c r="J18" s="1" t="s">
        <v>727</v>
      </c>
      <c r="K18" s="1">
        <v>1</v>
      </c>
      <c r="L18" s="1"/>
    </row>
    <row r="19" spans="1:12" x14ac:dyDescent="0.2">
      <c r="A19" s="1">
        <v>14923</v>
      </c>
      <c r="B19" s="1" t="s">
        <v>763</v>
      </c>
      <c r="C19" s="1" t="s">
        <v>764</v>
      </c>
      <c r="D19" s="1">
        <v>12</v>
      </c>
      <c r="E19" s="1">
        <v>1</v>
      </c>
      <c r="F19" s="29">
        <v>44127</v>
      </c>
      <c r="G19" s="1">
        <v>10</v>
      </c>
      <c r="H19" s="1">
        <v>16</v>
      </c>
      <c r="I19" s="31">
        <v>0.625</v>
      </c>
      <c r="J19" s="1" t="s">
        <v>732</v>
      </c>
      <c r="K19" s="1">
        <v>3</v>
      </c>
      <c r="L19" s="1"/>
    </row>
    <row r="20" spans="1:12" x14ac:dyDescent="0.2">
      <c r="A20" s="1">
        <v>93000031</v>
      </c>
      <c r="B20" s="1" t="s">
        <v>765</v>
      </c>
      <c r="C20" s="1" t="s">
        <v>766</v>
      </c>
      <c r="D20" s="1">
        <v>9</v>
      </c>
      <c r="E20" s="1">
        <v>1</v>
      </c>
      <c r="F20" s="29">
        <v>44119</v>
      </c>
      <c r="G20" s="1">
        <v>7</v>
      </c>
      <c r="H20" s="1">
        <v>16</v>
      </c>
      <c r="I20" s="31">
        <v>0.4375</v>
      </c>
      <c r="J20" s="1" t="s">
        <v>727</v>
      </c>
      <c r="K20" s="1">
        <v>1</v>
      </c>
      <c r="L20" s="1"/>
    </row>
    <row r="21" spans="1:12" x14ac:dyDescent="0.2">
      <c r="A21" s="1">
        <v>1248</v>
      </c>
      <c r="B21" s="1" t="s">
        <v>767</v>
      </c>
      <c r="C21" s="1" t="s">
        <v>768</v>
      </c>
      <c r="D21" s="1">
        <v>10</v>
      </c>
      <c r="E21" s="1">
        <v>1</v>
      </c>
      <c r="F21" s="29">
        <v>44120</v>
      </c>
      <c r="G21" s="1">
        <v>0</v>
      </c>
      <c r="H21" s="1">
        <v>16</v>
      </c>
      <c r="I21" s="30">
        <v>0</v>
      </c>
      <c r="J21" s="1" t="s">
        <v>727</v>
      </c>
      <c r="K21" s="1">
        <v>1</v>
      </c>
      <c r="L21" s="1"/>
    </row>
    <row r="22" spans="1:12" x14ac:dyDescent="0.2">
      <c r="A22" s="1">
        <v>1249</v>
      </c>
      <c r="B22" s="1" t="s">
        <v>769</v>
      </c>
      <c r="C22" s="1" t="s">
        <v>770</v>
      </c>
      <c r="D22" s="1">
        <v>12</v>
      </c>
      <c r="E22" s="1">
        <v>1</v>
      </c>
      <c r="F22" s="29">
        <v>44119</v>
      </c>
      <c r="G22" s="1">
        <v>11</v>
      </c>
      <c r="H22" s="1">
        <v>16</v>
      </c>
      <c r="I22" s="31">
        <v>0.6875</v>
      </c>
      <c r="J22" s="1" t="s">
        <v>732</v>
      </c>
      <c r="K22" s="1">
        <v>3</v>
      </c>
      <c r="L22" s="1"/>
    </row>
    <row r="23" spans="1:12" x14ac:dyDescent="0.2">
      <c r="A23" s="1">
        <v>12118</v>
      </c>
      <c r="B23" s="1" t="s">
        <v>771</v>
      </c>
      <c r="C23" s="1" t="s">
        <v>772</v>
      </c>
      <c r="D23" s="1">
        <v>12</v>
      </c>
      <c r="E23" s="1">
        <v>1</v>
      </c>
      <c r="F23" s="29">
        <v>44119</v>
      </c>
      <c r="G23" s="1">
        <v>8</v>
      </c>
      <c r="H23" s="1">
        <v>16</v>
      </c>
      <c r="I23" s="30">
        <v>0.5</v>
      </c>
      <c r="J23" s="1" t="s">
        <v>739</v>
      </c>
      <c r="K23" s="1">
        <v>2</v>
      </c>
      <c r="L23" s="1"/>
    </row>
    <row r="24" spans="1:12" x14ac:dyDescent="0.2">
      <c r="A24" s="1">
        <v>14321</v>
      </c>
      <c r="B24" s="1" t="s">
        <v>773</v>
      </c>
      <c r="C24" s="1" t="s">
        <v>774</v>
      </c>
      <c r="D24" s="1">
        <v>9</v>
      </c>
      <c r="E24" s="1">
        <v>1</v>
      </c>
      <c r="F24" s="29">
        <v>44124</v>
      </c>
      <c r="G24" s="1">
        <v>5</v>
      </c>
      <c r="H24" s="1">
        <v>16</v>
      </c>
      <c r="I24" s="31">
        <v>0.3125</v>
      </c>
      <c r="J24" s="1" t="s">
        <v>727</v>
      </c>
      <c r="K24" s="1">
        <v>1</v>
      </c>
      <c r="L24" s="1"/>
    </row>
    <row r="25" spans="1:12" x14ac:dyDescent="0.2">
      <c r="A25" s="1">
        <v>90207</v>
      </c>
      <c r="B25" s="1" t="s">
        <v>775</v>
      </c>
      <c r="C25" s="1" t="s">
        <v>776</v>
      </c>
      <c r="D25" s="1">
        <v>9</v>
      </c>
      <c r="E25" s="1">
        <v>1</v>
      </c>
      <c r="F25" s="29">
        <v>44131</v>
      </c>
      <c r="G25" s="1">
        <v>0</v>
      </c>
      <c r="H25" s="1">
        <v>16</v>
      </c>
      <c r="I25" s="30">
        <v>0</v>
      </c>
      <c r="J25" s="1" t="s">
        <v>727</v>
      </c>
      <c r="K25" s="1">
        <v>1</v>
      </c>
      <c r="L25" s="1"/>
    </row>
    <row r="26" spans="1:12" x14ac:dyDescent="0.2">
      <c r="A26" s="1">
        <v>12481</v>
      </c>
      <c r="B26" s="1" t="s">
        <v>777</v>
      </c>
      <c r="C26" s="1" t="s">
        <v>778</v>
      </c>
      <c r="D26" s="1">
        <v>9</v>
      </c>
      <c r="E26" s="1">
        <v>1</v>
      </c>
      <c r="F26" s="29">
        <v>44124</v>
      </c>
      <c r="G26" s="1">
        <v>6</v>
      </c>
      <c r="H26" s="1">
        <v>16</v>
      </c>
      <c r="I26" s="31">
        <v>0.375</v>
      </c>
      <c r="J26" s="1" t="s">
        <v>727</v>
      </c>
      <c r="K26" s="1">
        <v>1</v>
      </c>
      <c r="L26" s="1"/>
    </row>
    <row r="27" spans="1:12" x14ac:dyDescent="0.2">
      <c r="A27" s="1">
        <v>90210</v>
      </c>
      <c r="B27" s="1" t="s">
        <v>779</v>
      </c>
      <c r="C27" s="1" t="s">
        <v>780</v>
      </c>
      <c r="D27" s="1">
        <v>10</v>
      </c>
      <c r="E27" s="1">
        <v>1</v>
      </c>
      <c r="F27" s="29">
        <v>44120</v>
      </c>
      <c r="G27" s="1">
        <v>10</v>
      </c>
      <c r="H27" s="1">
        <v>16</v>
      </c>
      <c r="I27" s="31">
        <v>0.625</v>
      </c>
      <c r="J27" s="1" t="s">
        <v>732</v>
      </c>
      <c r="K27" s="1">
        <v>3</v>
      </c>
      <c r="L27" s="1"/>
    </row>
    <row r="28" spans="1:12" x14ac:dyDescent="0.2">
      <c r="A28" s="1">
        <v>12023</v>
      </c>
      <c r="B28" s="1" t="s">
        <v>781</v>
      </c>
      <c r="C28" s="1" t="s">
        <v>782</v>
      </c>
      <c r="D28" s="1">
        <v>11</v>
      </c>
      <c r="E28" s="1">
        <v>1</v>
      </c>
      <c r="F28" s="29">
        <v>44120</v>
      </c>
      <c r="G28" s="1">
        <v>8</v>
      </c>
      <c r="H28" s="1">
        <v>16</v>
      </c>
      <c r="I28" s="30">
        <v>0.5</v>
      </c>
      <c r="J28" s="1" t="s">
        <v>739</v>
      </c>
      <c r="K28" s="1">
        <v>2</v>
      </c>
      <c r="L28" s="1"/>
    </row>
    <row r="29" spans="1:12" x14ac:dyDescent="0.2">
      <c r="A29" s="1">
        <v>12362</v>
      </c>
      <c r="B29" s="1" t="s">
        <v>783</v>
      </c>
      <c r="C29" s="1" t="s">
        <v>784</v>
      </c>
      <c r="D29" s="1">
        <v>10</v>
      </c>
      <c r="E29" s="1">
        <v>1</v>
      </c>
      <c r="F29" s="29">
        <v>44120</v>
      </c>
      <c r="G29" s="1">
        <v>0</v>
      </c>
      <c r="H29" s="1">
        <v>16</v>
      </c>
      <c r="I29" s="30">
        <v>0</v>
      </c>
      <c r="J29" s="1" t="s">
        <v>727</v>
      </c>
      <c r="K29" s="1">
        <v>1</v>
      </c>
      <c r="L29" s="1"/>
    </row>
    <row r="30" spans="1:12" x14ac:dyDescent="0.2">
      <c r="A30" s="1">
        <v>12653</v>
      </c>
      <c r="B30" s="1" t="s">
        <v>785</v>
      </c>
      <c r="C30" s="1" t="s">
        <v>786</v>
      </c>
      <c r="D30" s="1">
        <v>10</v>
      </c>
      <c r="E30" s="1">
        <v>1</v>
      </c>
      <c r="F30" s="29">
        <v>44132</v>
      </c>
      <c r="G30" s="1">
        <v>1</v>
      </c>
      <c r="H30" s="1">
        <v>16</v>
      </c>
      <c r="I30" s="31">
        <v>6.25E-2</v>
      </c>
      <c r="J30" s="1" t="s">
        <v>727</v>
      </c>
      <c r="K30" s="1">
        <v>1</v>
      </c>
      <c r="L30" s="1"/>
    </row>
    <row r="31" spans="1:12" x14ac:dyDescent="0.2">
      <c r="A31" s="1">
        <v>90214</v>
      </c>
      <c r="B31" s="1" t="s">
        <v>787</v>
      </c>
      <c r="C31" s="1" t="s">
        <v>788</v>
      </c>
      <c r="D31" s="1">
        <v>9</v>
      </c>
      <c r="E31" s="1">
        <v>1</v>
      </c>
      <c r="F31" s="29">
        <v>44123</v>
      </c>
      <c r="G31" s="1">
        <v>9</v>
      </c>
      <c r="H31" s="1">
        <v>16</v>
      </c>
      <c r="I31" s="31">
        <v>0.5625</v>
      </c>
      <c r="J31" s="1" t="s">
        <v>739</v>
      </c>
      <c r="K31" s="1">
        <v>2</v>
      </c>
      <c r="L31" s="1"/>
    </row>
    <row r="32" spans="1:12" x14ac:dyDescent="0.2">
      <c r="A32" s="1">
        <v>13351</v>
      </c>
      <c r="B32" s="1" t="s">
        <v>789</v>
      </c>
      <c r="C32" s="1" t="s">
        <v>790</v>
      </c>
      <c r="D32" s="1">
        <v>11</v>
      </c>
      <c r="E32" s="1">
        <v>1</v>
      </c>
      <c r="F32" s="29">
        <v>44123</v>
      </c>
      <c r="G32" s="1">
        <v>6</v>
      </c>
      <c r="H32" s="1">
        <v>16</v>
      </c>
      <c r="I32" s="31">
        <v>0.375</v>
      </c>
      <c r="J32" s="1" t="s">
        <v>727</v>
      </c>
      <c r="K32" s="1">
        <v>1</v>
      </c>
      <c r="L32" s="1"/>
    </row>
    <row r="33" spans="1:12" x14ac:dyDescent="0.2">
      <c r="A33" s="1">
        <v>12293</v>
      </c>
      <c r="B33" s="1" t="s">
        <v>791</v>
      </c>
      <c r="C33" s="1" t="s">
        <v>792</v>
      </c>
      <c r="D33" s="1">
        <v>10</v>
      </c>
      <c r="E33" s="1">
        <v>1</v>
      </c>
      <c r="F33" s="29">
        <v>44132</v>
      </c>
      <c r="G33" s="1">
        <v>0</v>
      </c>
      <c r="H33" s="1">
        <v>16</v>
      </c>
      <c r="I33" s="30">
        <v>0</v>
      </c>
      <c r="J33" s="1" t="s">
        <v>727</v>
      </c>
      <c r="K33" s="1">
        <v>1</v>
      </c>
      <c r="L33" s="1"/>
    </row>
    <row r="34" spans="1:12" x14ac:dyDescent="0.2">
      <c r="A34" s="1">
        <v>14909</v>
      </c>
      <c r="B34" s="1" t="s">
        <v>793</v>
      </c>
      <c r="C34" s="1" t="s">
        <v>794</v>
      </c>
      <c r="D34" s="1">
        <v>11</v>
      </c>
      <c r="E34" s="1">
        <v>1</v>
      </c>
      <c r="F34" s="29">
        <v>44120</v>
      </c>
      <c r="G34" s="1">
        <v>10</v>
      </c>
      <c r="H34" s="1">
        <v>16</v>
      </c>
      <c r="I34" s="31">
        <v>0.625</v>
      </c>
      <c r="J34" s="1" t="s">
        <v>732</v>
      </c>
      <c r="K34" s="1">
        <v>3</v>
      </c>
      <c r="L34" s="1"/>
    </row>
    <row r="35" spans="1:12" x14ac:dyDescent="0.2">
      <c r="A35" s="1">
        <v>90216</v>
      </c>
      <c r="B35" s="1" t="s">
        <v>795</v>
      </c>
      <c r="C35" s="1" t="s">
        <v>796</v>
      </c>
      <c r="D35" s="1">
        <v>10</v>
      </c>
      <c r="E35" s="1">
        <v>1</v>
      </c>
      <c r="F35" s="29">
        <v>44132</v>
      </c>
      <c r="G35" s="1">
        <v>0</v>
      </c>
      <c r="H35" s="1">
        <v>16</v>
      </c>
      <c r="I35" s="30">
        <v>0</v>
      </c>
      <c r="J35" s="1" t="s">
        <v>727</v>
      </c>
      <c r="K35" s="1">
        <v>1</v>
      </c>
      <c r="L35" s="1"/>
    </row>
    <row r="36" spans="1:12" x14ac:dyDescent="0.2">
      <c r="A36" s="1">
        <v>90217</v>
      </c>
      <c r="B36" s="1" t="s">
        <v>797</v>
      </c>
      <c r="C36" s="1" t="s">
        <v>798</v>
      </c>
      <c r="D36" s="1">
        <v>9</v>
      </c>
      <c r="E36" s="1">
        <v>1</v>
      </c>
      <c r="F36" s="29">
        <v>44131</v>
      </c>
      <c r="G36" s="1">
        <v>0</v>
      </c>
      <c r="H36" s="1">
        <v>16</v>
      </c>
      <c r="I36" s="30">
        <v>0</v>
      </c>
      <c r="J36" s="1" t="s">
        <v>727</v>
      </c>
      <c r="K36" s="1">
        <v>1</v>
      </c>
      <c r="L36" s="1"/>
    </row>
    <row r="37" spans="1:12" x14ac:dyDescent="0.2">
      <c r="A37" s="1">
        <v>14031</v>
      </c>
      <c r="B37" s="1" t="s">
        <v>799</v>
      </c>
      <c r="C37" s="1" t="s">
        <v>800</v>
      </c>
      <c r="D37" s="1">
        <v>9</v>
      </c>
      <c r="E37" s="1">
        <v>1</v>
      </c>
      <c r="F37" s="29">
        <v>44131</v>
      </c>
      <c r="G37" s="1">
        <v>0</v>
      </c>
      <c r="H37" s="1">
        <v>16</v>
      </c>
      <c r="I37" s="30">
        <v>0</v>
      </c>
      <c r="J37" s="1" t="s">
        <v>727</v>
      </c>
      <c r="K37" s="1">
        <v>1</v>
      </c>
      <c r="L37" s="1"/>
    </row>
    <row r="38" spans="1:12" x14ac:dyDescent="0.2">
      <c r="A38" s="1">
        <v>11952</v>
      </c>
      <c r="B38" s="1" t="s">
        <v>801</v>
      </c>
      <c r="C38" s="1" t="s">
        <v>802</v>
      </c>
      <c r="D38" s="1">
        <v>11</v>
      </c>
      <c r="E38" s="1">
        <v>1</v>
      </c>
      <c r="F38" s="29">
        <v>44126</v>
      </c>
      <c r="G38" s="1">
        <v>0</v>
      </c>
      <c r="H38" s="1">
        <v>16</v>
      </c>
      <c r="I38" s="30">
        <v>0</v>
      </c>
      <c r="J38" s="1" t="s">
        <v>727</v>
      </c>
      <c r="K38" s="1">
        <v>1</v>
      </c>
      <c r="L38" s="1"/>
    </row>
    <row r="39" spans="1:12" x14ac:dyDescent="0.2">
      <c r="A39" s="1">
        <v>12440</v>
      </c>
      <c r="B39" s="1" t="s">
        <v>803</v>
      </c>
      <c r="C39" s="1" t="s">
        <v>804</v>
      </c>
      <c r="D39" s="1">
        <v>9</v>
      </c>
      <c r="E39" s="1">
        <v>1</v>
      </c>
      <c r="F39" s="29">
        <v>44124</v>
      </c>
      <c r="G39" s="1">
        <v>10</v>
      </c>
      <c r="H39" s="1">
        <v>16</v>
      </c>
      <c r="I39" s="31">
        <v>0.625</v>
      </c>
      <c r="J39" s="1" t="s">
        <v>732</v>
      </c>
      <c r="K39" s="1">
        <v>3</v>
      </c>
      <c r="L39" s="1"/>
    </row>
    <row r="40" spans="1:12" x14ac:dyDescent="0.2">
      <c r="A40" s="1">
        <v>90219</v>
      </c>
      <c r="B40" s="1" t="s">
        <v>805</v>
      </c>
      <c r="C40" s="1" t="s">
        <v>806</v>
      </c>
      <c r="D40" s="1">
        <v>9</v>
      </c>
      <c r="E40" s="1">
        <v>1</v>
      </c>
      <c r="F40" s="29">
        <v>44131</v>
      </c>
      <c r="G40" s="1">
        <v>0</v>
      </c>
      <c r="H40" s="1">
        <v>16</v>
      </c>
      <c r="I40" s="30">
        <v>0</v>
      </c>
      <c r="J40" s="1" t="s">
        <v>727</v>
      </c>
      <c r="K40" s="1">
        <v>1</v>
      </c>
      <c r="L40" s="1"/>
    </row>
    <row r="41" spans="1:12" x14ac:dyDescent="0.2">
      <c r="A41" s="1">
        <v>12673</v>
      </c>
      <c r="B41" s="1" t="s">
        <v>807</v>
      </c>
      <c r="C41" s="1" t="s">
        <v>808</v>
      </c>
      <c r="D41" s="1">
        <v>11</v>
      </c>
      <c r="E41" s="1">
        <v>1</v>
      </c>
      <c r="F41" s="29">
        <v>44120</v>
      </c>
      <c r="G41" s="1">
        <v>11</v>
      </c>
      <c r="H41" s="1">
        <v>16</v>
      </c>
      <c r="I41" s="31">
        <v>0.6875</v>
      </c>
      <c r="J41" s="1" t="s">
        <v>732</v>
      </c>
      <c r="K41" s="1">
        <v>3</v>
      </c>
      <c r="L41" s="1"/>
    </row>
    <row r="42" spans="1:12" x14ac:dyDescent="0.2">
      <c r="A42" s="1">
        <v>90222</v>
      </c>
      <c r="B42" s="1" t="s">
        <v>809</v>
      </c>
      <c r="C42" s="1" t="s">
        <v>810</v>
      </c>
      <c r="D42" s="1">
        <v>10</v>
      </c>
      <c r="E42" s="1">
        <v>1</v>
      </c>
      <c r="F42" s="29">
        <v>44117</v>
      </c>
      <c r="G42" s="1">
        <v>8</v>
      </c>
      <c r="H42" s="1">
        <v>16</v>
      </c>
      <c r="I42" s="30">
        <v>0.5</v>
      </c>
      <c r="J42" s="1" t="s">
        <v>739</v>
      </c>
      <c r="K42" s="1">
        <v>2</v>
      </c>
      <c r="L42" s="1"/>
    </row>
    <row r="43" spans="1:12" x14ac:dyDescent="0.2">
      <c r="A43" s="1">
        <v>90223</v>
      </c>
      <c r="B43" s="1" t="s">
        <v>811</v>
      </c>
      <c r="C43" s="1" t="s">
        <v>812</v>
      </c>
      <c r="D43" s="1">
        <v>10</v>
      </c>
      <c r="E43" s="1">
        <v>1</v>
      </c>
      <c r="F43" s="29">
        <v>44120</v>
      </c>
      <c r="G43" s="1">
        <v>9</v>
      </c>
      <c r="H43" s="1">
        <v>16</v>
      </c>
      <c r="I43" s="31">
        <v>0.5625</v>
      </c>
      <c r="J43" s="1" t="s">
        <v>739</v>
      </c>
      <c r="K43" s="1">
        <v>2</v>
      </c>
      <c r="L43" s="1"/>
    </row>
    <row r="44" spans="1:12" x14ac:dyDescent="0.2">
      <c r="A44" s="1">
        <v>90225</v>
      </c>
      <c r="B44" s="1" t="s">
        <v>813</v>
      </c>
      <c r="C44" s="1" t="s">
        <v>814</v>
      </c>
      <c r="D44" s="1">
        <v>10</v>
      </c>
      <c r="E44" s="1">
        <v>1</v>
      </c>
      <c r="F44" s="29">
        <v>44132</v>
      </c>
      <c r="G44" s="1">
        <v>0</v>
      </c>
      <c r="H44" s="1">
        <v>16</v>
      </c>
      <c r="I44" s="30">
        <v>0</v>
      </c>
      <c r="J44" s="1" t="s">
        <v>727</v>
      </c>
      <c r="K44" s="1">
        <v>1</v>
      </c>
      <c r="L44" s="1"/>
    </row>
    <row r="45" spans="1:12" x14ac:dyDescent="0.2">
      <c r="A45" s="1">
        <v>90227</v>
      </c>
      <c r="B45" s="1" t="s">
        <v>815</v>
      </c>
      <c r="C45" s="1" t="s">
        <v>816</v>
      </c>
      <c r="D45" s="1">
        <v>10</v>
      </c>
      <c r="E45" s="1">
        <v>1</v>
      </c>
      <c r="F45" s="29">
        <v>44132</v>
      </c>
      <c r="G45" s="1">
        <v>0</v>
      </c>
      <c r="H45" s="1">
        <v>16</v>
      </c>
      <c r="I45" s="30">
        <v>0</v>
      </c>
      <c r="J45" s="1" t="s">
        <v>727</v>
      </c>
      <c r="K45" s="1">
        <v>1</v>
      </c>
      <c r="L45" s="1"/>
    </row>
    <row r="46" spans="1:12" x14ac:dyDescent="0.2">
      <c r="A46" s="1">
        <v>90229</v>
      </c>
      <c r="B46" s="1" t="s">
        <v>817</v>
      </c>
      <c r="C46" s="1" t="s">
        <v>818</v>
      </c>
      <c r="D46" s="1">
        <v>10</v>
      </c>
      <c r="E46" s="1">
        <v>1</v>
      </c>
      <c r="F46" s="29">
        <v>44124</v>
      </c>
      <c r="G46" s="1">
        <v>2</v>
      </c>
      <c r="H46" s="1">
        <v>16</v>
      </c>
      <c r="I46" s="31">
        <v>0.125</v>
      </c>
      <c r="J46" s="1" t="s">
        <v>727</v>
      </c>
      <c r="K46" s="1">
        <v>1</v>
      </c>
      <c r="L46" s="1"/>
    </row>
    <row r="47" spans="1:12" x14ac:dyDescent="0.2">
      <c r="A47" s="1">
        <v>12223</v>
      </c>
      <c r="B47" s="1" t="s">
        <v>819</v>
      </c>
      <c r="C47" s="1" t="s">
        <v>820</v>
      </c>
      <c r="D47" s="1">
        <v>10</v>
      </c>
      <c r="E47" s="1">
        <v>1</v>
      </c>
      <c r="F47" s="29">
        <v>44120</v>
      </c>
      <c r="G47" s="1">
        <v>0</v>
      </c>
      <c r="H47" s="1">
        <v>16</v>
      </c>
      <c r="I47" s="30">
        <v>0</v>
      </c>
      <c r="J47" s="1" t="s">
        <v>727</v>
      </c>
      <c r="K47" s="1">
        <v>1</v>
      </c>
      <c r="L47" s="1"/>
    </row>
    <row r="48" spans="1:12" x14ac:dyDescent="0.2">
      <c r="A48" s="1">
        <v>12098</v>
      </c>
      <c r="B48" s="1" t="s">
        <v>821</v>
      </c>
      <c r="C48" s="1" t="s">
        <v>822</v>
      </c>
      <c r="D48" s="1">
        <v>11</v>
      </c>
      <c r="E48" s="1">
        <v>1</v>
      </c>
      <c r="F48" s="29">
        <v>44123</v>
      </c>
      <c r="G48" s="1">
        <v>0</v>
      </c>
      <c r="H48" s="1">
        <v>16</v>
      </c>
      <c r="I48" s="30">
        <v>0</v>
      </c>
      <c r="J48" s="1" t="s">
        <v>727</v>
      </c>
      <c r="K48" s="1">
        <v>1</v>
      </c>
      <c r="L48" s="1"/>
    </row>
    <row r="49" spans="1:12" x14ac:dyDescent="0.2">
      <c r="A49" s="1">
        <v>90233</v>
      </c>
      <c r="B49" s="1" t="s">
        <v>823</v>
      </c>
      <c r="C49" s="1" t="s">
        <v>824</v>
      </c>
      <c r="D49" s="1">
        <v>9</v>
      </c>
      <c r="E49" s="1">
        <v>1</v>
      </c>
      <c r="F49" s="29">
        <v>44120</v>
      </c>
      <c r="G49" s="1">
        <v>8</v>
      </c>
      <c r="H49" s="1">
        <v>16</v>
      </c>
      <c r="I49" s="30">
        <v>0.5</v>
      </c>
      <c r="J49" s="1" t="s">
        <v>739</v>
      </c>
      <c r="K49" s="1">
        <v>2</v>
      </c>
      <c r="L49" s="1"/>
    </row>
    <row r="50" spans="1:12" x14ac:dyDescent="0.2">
      <c r="A50" s="1">
        <v>90232</v>
      </c>
      <c r="B50" s="1" t="s">
        <v>825</v>
      </c>
      <c r="C50" s="1" t="s">
        <v>826</v>
      </c>
      <c r="D50" s="1">
        <v>10</v>
      </c>
      <c r="E50" s="1">
        <v>1</v>
      </c>
      <c r="F50" s="29">
        <v>44120</v>
      </c>
      <c r="G50" s="1">
        <v>0</v>
      </c>
      <c r="H50" s="1">
        <v>16</v>
      </c>
      <c r="I50" s="30">
        <v>0</v>
      </c>
      <c r="J50" s="1" t="s">
        <v>727</v>
      </c>
      <c r="K50" s="1">
        <v>1</v>
      </c>
      <c r="L50" s="1"/>
    </row>
    <row r="51" spans="1:12" x14ac:dyDescent="0.2">
      <c r="A51" s="1">
        <v>13353</v>
      </c>
      <c r="B51" s="1" t="s">
        <v>827</v>
      </c>
      <c r="C51" s="1" t="s">
        <v>828</v>
      </c>
      <c r="D51" s="1">
        <v>11</v>
      </c>
      <c r="E51" s="1">
        <v>1</v>
      </c>
      <c r="F51" s="29">
        <v>44119</v>
      </c>
      <c r="G51" s="1">
        <v>0</v>
      </c>
      <c r="H51" s="1">
        <v>16</v>
      </c>
      <c r="I51" s="30">
        <v>0</v>
      </c>
      <c r="J51" s="1" t="s">
        <v>727</v>
      </c>
      <c r="K51" s="1">
        <v>1</v>
      </c>
      <c r="L51" s="1"/>
    </row>
    <row r="52" spans="1:12" x14ac:dyDescent="0.2">
      <c r="A52" s="1">
        <v>12839</v>
      </c>
      <c r="B52" s="1" t="s">
        <v>829</v>
      </c>
      <c r="C52" s="1" t="s">
        <v>830</v>
      </c>
      <c r="D52" s="1">
        <v>9</v>
      </c>
      <c r="E52" s="1">
        <v>1</v>
      </c>
      <c r="F52" s="29">
        <v>44131</v>
      </c>
      <c r="G52" s="1">
        <v>0</v>
      </c>
      <c r="H52" s="1">
        <v>16</v>
      </c>
      <c r="I52" s="30">
        <v>0</v>
      </c>
      <c r="J52" s="1" t="s">
        <v>727</v>
      </c>
      <c r="K52" s="1">
        <v>1</v>
      </c>
      <c r="L52" s="1"/>
    </row>
    <row r="53" spans="1:12" x14ac:dyDescent="0.2">
      <c r="A53" s="1">
        <v>14215</v>
      </c>
      <c r="B53" s="1" t="s">
        <v>831</v>
      </c>
      <c r="C53" s="1" t="s">
        <v>832</v>
      </c>
      <c r="D53" s="1">
        <v>9</v>
      </c>
      <c r="E53" s="1">
        <v>1</v>
      </c>
      <c r="F53" s="29">
        <v>44124</v>
      </c>
      <c r="G53" s="1">
        <v>0</v>
      </c>
      <c r="H53" s="1">
        <v>16</v>
      </c>
      <c r="I53" s="30">
        <v>0</v>
      </c>
      <c r="J53" s="1" t="s">
        <v>727</v>
      </c>
      <c r="K53" s="1">
        <v>1</v>
      </c>
      <c r="L53" s="1"/>
    </row>
    <row r="54" spans="1:12" x14ac:dyDescent="0.2">
      <c r="A54" s="1">
        <v>13593</v>
      </c>
      <c r="B54" s="1" t="s">
        <v>833</v>
      </c>
      <c r="C54" s="1" t="s">
        <v>834</v>
      </c>
      <c r="D54" s="1">
        <v>10</v>
      </c>
      <c r="E54" s="1">
        <v>1</v>
      </c>
      <c r="F54" s="29">
        <v>44117</v>
      </c>
      <c r="G54" s="1">
        <v>9</v>
      </c>
      <c r="H54" s="1">
        <v>16</v>
      </c>
      <c r="I54" s="31">
        <v>0.5625</v>
      </c>
      <c r="J54" s="1" t="s">
        <v>739</v>
      </c>
      <c r="K54" s="1">
        <v>2</v>
      </c>
      <c r="L54" s="1"/>
    </row>
    <row r="55" spans="1:12" x14ac:dyDescent="0.2">
      <c r="A55" s="1">
        <v>13740</v>
      </c>
      <c r="B55" s="1" t="s">
        <v>835</v>
      </c>
      <c r="C55" s="1" t="s">
        <v>836</v>
      </c>
      <c r="D55" s="1">
        <v>9</v>
      </c>
      <c r="E55" s="1">
        <v>1</v>
      </c>
      <c r="F55" s="29">
        <v>44131</v>
      </c>
      <c r="G55" s="1">
        <v>0</v>
      </c>
      <c r="H55" s="1">
        <v>16</v>
      </c>
      <c r="I55" s="30">
        <v>0</v>
      </c>
      <c r="J55" s="1" t="s">
        <v>727</v>
      </c>
      <c r="K55" s="1">
        <v>1</v>
      </c>
      <c r="L55" s="1"/>
    </row>
    <row r="56" spans="1:12" x14ac:dyDescent="0.2">
      <c r="A56" s="1">
        <v>92294</v>
      </c>
      <c r="B56" s="1" t="s">
        <v>837</v>
      </c>
      <c r="C56" s="1" t="s">
        <v>838</v>
      </c>
      <c r="D56" s="1">
        <v>11</v>
      </c>
      <c r="E56" s="1">
        <v>1</v>
      </c>
      <c r="F56" s="29">
        <v>44132</v>
      </c>
      <c r="G56" s="1">
        <v>0</v>
      </c>
      <c r="H56" s="1">
        <v>16</v>
      </c>
      <c r="I56" s="30">
        <v>0</v>
      </c>
      <c r="J56" s="1" t="s">
        <v>727</v>
      </c>
      <c r="K56" s="1">
        <v>1</v>
      </c>
      <c r="L56" s="1"/>
    </row>
    <row r="57" spans="1:12" x14ac:dyDescent="0.2">
      <c r="A57" s="1">
        <v>12247</v>
      </c>
      <c r="B57" s="1" t="s">
        <v>839</v>
      </c>
      <c r="C57" s="1" t="s">
        <v>840</v>
      </c>
      <c r="D57" s="1">
        <v>10</v>
      </c>
      <c r="E57" s="1">
        <v>1</v>
      </c>
      <c r="F57" s="29">
        <v>44132</v>
      </c>
      <c r="G57" s="1">
        <v>0</v>
      </c>
      <c r="H57" s="1">
        <v>16</v>
      </c>
      <c r="I57" s="30">
        <v>0</v>
      </c>
      <c r="J57" s="1" t="s">
        <v>727</v>
      </c>
      <c r="K57" s="1">
        <v>1</v>
      </c>
      <c r="L57" s="1"/>
    </row>
    <row r="58" spans="1:12" x14ac:dyDescent="0.2">
      <c r="A58" s="1">
        <v>90240</v>
      </c>
      <c r="B58" s="1" t="s">
        <v>841</v>
      </c>
      <c r="C58" s="1" t="s">
        <v>842</v>
      </c>
      <c r="D58" s="1">
        <v>10</v>
      </c>
      <c r="E58" s="1">
        <v>1</v>
      </c>
      <c r="F58" s="29">
        <v>44117</v>
      </c>
      <c r="G58" s="1">
        <v>11</v>
      </c>
      <c r="H58" s="1">
        <v>16</v>
      </c>
      <c r="I58" s="31">
        <v>0.6875</v>
      </c>
      <c r="J58" s="1" t="s">
        <v>732</v>
      </c>
      <c r="K58" s="1">
        <v>3</v>
      </c>
      <c r="L58" s="1"/>
    </row>
    <row r="59" spans="1:12" x14ac:dyDescent="0.2">
      <c r="A59" s="1">
        <v>90241</v>
      </c>
      <c r="B59" s="1" t="s">
        <v>843</v>
      </c>
      <c r="C59" s="1" t="s">
        <v>844</v>
      </c>
      <c r="D59" s="1">
        <v>9</v>
      </c>
      <c r="E59" s="1">
        <v>1</v>
      </c>
      <c r="F59" s="29">
        <v>44131</v>
      </c>
      <c r="G59" s="1">
        <v>0</v>
      </c>
      <c r="H59" s="1">
        <v>16</v>
      </c>
      <c r="I59" s="30">
        <v>0</v>
      </c>
      <c r="J59" s="1" t="s">
        <v>727</v>
      </c>
      <c r="K59" s="1">
        <v>1</v>
      </c>
      <c r="L59" s="1"/>
    </row>
    <row r="60" spans="1:12" x14ac:dyDescent="0.2">
      <c r="A60" s="1">
        <v>90244</v>
      </c>
      <c r="B60" s="1" t="s">
        <v>845</v>
      </c>
      <c r="C60" s="1" t="s">
        <v>846</v>
      </c>
      <c r="D60" s="1">
        <v>10</v>
      </c>
      <c r="E60" s="1">
        <v>1</v>
      </c>
      <c r="F60" s="29">
        <v>44119</v>
      </c>
      <c r="G60" s="1">
        <v>14</v>
      </c>
      <c r="H60" s="1">
        <v>16</v>
      </c>
      <c r="I60" s="31">
        <v>0.875</v>
      </c>
      <c r="J60" s="1" t="s">
        <v>847</v>
      </c>
      <c r="K60" s="1">
        <v>5</v>
      </c>
      <c r="L60" s="1"/>
    </row>
    <row r="61" spans="1:12" x14ac:dyDescent="0.2">
      <c r="A61" s="1">
        <v>93000037</v>
      </c>
      <c r="B61" s="1" t="s">
        <v>848</v>
      </c>
      <c r="C61" s="1" t="s">
        <v>849</v>
      </c>
      <c r="D61" s="1">
        <v>9</v>
      </c>
      <c r="E61" s="1">
        <v>1</v>
      </c>
      <c r="F61" s="29">
        <v>44119</v>
      </c>
      <c r="G61" s="1">
        <v>11</v>
      </c>
      <c r="H61" s="1">
        <v>16</v>
      </c>
      <c r="I61" s="31">
        <v>0.6875</v>
      </c>
      <c r="J61" s="1" t="s">
        <v>732</v>
      </c>
      <c r="K61" s="1">
        <v>3</v>
      </c>
      <c r="L61" s="1"/>
    </row>
    <row r="62" spans="1:12" x14ac:dyDescent="0.2">
      <c r="A62" s="1">
        <v>92169</v>
      </c>
      <c r="B62" s="1" t="s">
        <v>850</v>
      </c>
      <c r="C62" s="1" t="s">
        <v>851</v>
      </c>
      <c r="D62" s="1">
        <v>11</v>
      </c>
      <c r="E62" s="1">
        <v>1</v>
      </c>
      <c r="F62" s="29">
        <v>44132</v>
      </c>
      <c r="G62" s="1">
        <v>0</v>
      </c>
      <c r="H62" s="1">
        <v>16</v>
      </c>
      <c r="I62" s="30">
        <v>0</v>
      </c>
      <c r="J62" s="1" t="s">
        <v>727</v>
      </c>
      <c r="K62" s="1">
        <v>1</v>
      </c>
      <c r="L62" s="1"/>
    </row>
    <row r="63" spans="1:12" x14ac:dyDescent="0.2">
      <c r="A63" s="1">
        <v>92170</v>
      </c>
      <c r="B63" s="1" t="s">
        <v>852</v>
      </c>
      <c r="C63" s="1" t="s">
        <v>853</v>
      </c>
      <c r="D63" s="1">
        <v>9</v>
      </c>
      <c r="E63" s="1">
        <v>1</v>
      </c>
      <c r="F63" s="29">
        <v>44131</v>
      </c>
      <c r="G63" s="1">
        <v>6</v>
      </c>
      <c r="H63" s="1">
        <v>16</v>
      </c>
      <c r="I63" s="31">
        <v>0.375</v>
      </c>
      <c r="J63" s="1" t="s">
        <v>727</v>
      </c>
      <c r="K63" s="1">
        <v>1</v>
      </c>
      <c r="L63" s="1"/>
    </row>
    <row r="64" spans="1:12" x14ac:dyDescent="0.2">
      <c r="A64" s="1">
        <v>90247</v>
      </c>
      <c r="B64" s="1" t="s">
        <v>854</v>
      </c>
      <c r="C64" s="1" t="s">
        <v>855</v>
      </c>
      <c r="D64" s="1">
        <v>10</v>
      </c>
      <c r="E64" s="1">
        <v>1</v>
      </c>
      <c r="F64" s="29">
        <v>44120</v>
      </c>
      <c r="G64" s="1">
        <v>10</v>
      </c>
      <c r="H64" s="1">
        <v>16</v>
      </c>
      <c r="I64" s="31">
        <v>0.625</v>
      </c>
      <c r="J64" s="1" t="s">
        <v>732</v>
      </c>
      <c r="K64" s="1">
        <v>3</v>
      </c>
      <c r="L64" s="1"/>
    </row>
    <row r="65" spans="1:12" x14ac:dyDescent="0.2">
      <c r="A65" s="1">
        <v>12551</v>
      </c>
      <c r="B65" s="1" t="s">
        <v>856</v>
      </c>
      <c r="C65" s="1" t="s">
        <v>857</v>
      </c>
      <c r="D65" s="1">
        <v>9</v>
      </c>
      <c r="E65" s="1">
        <v>1</v>
      </c>
      <c r="F65" s="29">
        <v>44123</v>
      </c>
      <c r="G65" s="1">
        <v>8</v>
      </c>
      <c r="H65" s="1">
        <v>16</v>
      </c>
      <c r="I65" s="30">
        <v>0.5</v>
      </c>
      <c r="J65" s="1" t="s">
        <v>739</v>
      </c>
      <c r="K65" s="1">
        <v>2</v>
      </c>
      <c r="L65" s="1"/>
    </row>
    <row r="66" spans="1:12" x14ac:dyDescent="0.2">
      <c r="A66" s="1">
        <v>1021</v>
      </c>
      <c r="B66" s="1" t="s">
        <v>858</v>
      </c>
      <c r="C66" s="1" t="s">
        <v>859</v>
      </c>
      <c r="D66" s="1">
        <v>12</v>
      </c>
      <c r="E66" s="1">
        <v>1</v>
      </c>
      <c r="F66" s="29">
        <v>44125</v>
      </c>
      <c r="G66" s="1">
        <v>11</v>
      </c>
      <c r="H66" s="1">
        <v>16</v>
      </c>
      <c r="I66" s="31">
        <v>0.6875</v>
      </c>
      <c r="J66" s="1" t="s">
        <v>732</v>
      </c>
      <c r="K66" s="1">
        <v>3</v>
      </c>
      <c r="L66" s="1"/>
    </row>
    <row r="67" spans="1:12" x14ac:dyDescent="0.2">
      <c r="A67" s="1">
        <v>90253</v>
      </c>
      <c r="B67" s="1" t="s">
        <v>860</v>
      </c>
      <c r="C67" s="1" t="s">
        <v>861</v>
      </c>
      <c r="D67" s="1">
        <v>9</v>
      </c>
      <c r="E67" s="1">
        <v>1</v>
      </c>
      <c r="F67" s="29">
        <v>44124</v>
      </c>
      <c r="G67" s="1">
        <v>5</v>
      </c>
      <c r="H67" s="1">
        <v>16</v>
      </c>
      <c r="I67" s="31">
        <v>0.3125</v>
      </c>
      <c r="J67" s="1" t="s">
        <v>727</v>
      </c>
      <c r="K67" s="1">
        <v>1</v>
      </c>
      <c r="L67" s="1"/>
    </row>
    <row r="68" spans="1:12" x14ac:dyDescent="0.2">
      <c r="A68" s="1">
        <v>12763</v>
      </c>
      <c r="B68" s="1" t="s">
        <v>862</v>
      </c>
      <c r="C68" s="1" t="s">
        <v>863</v>
      </c>
      <c r="D68" s="1">
        <v>10</v>
      </c>
      <c r="E68" s="1">
        <v>1</v>
      </c>
      <c r="F68" s="29">
        <v>44120</v>
      </c>
      <c r="G68" s="1">
        <v>12</v>
      </c>
      <c r="H68" s="1">
        <v>16</v>
      </c>
      <c r="I68" s="30">
        <v>0.75</v>
      </c>
      <c r="J68" s="1" t="s">
        <v>754</v>
      </c>
      <c r="K68" s="1">
        <v>4</v>
      </c>
      <c r="L68" s="1"/>
    </row>
    <row r="69" spans="1:12" x14ac:dyDescent="0.2">
      <c r="A69" s="1">
        <v>12460</v>
      </c>
      <c r="B69" s="1" t="s">
        <v>864</v>
      </c>
      <c r="C69" s="1" t="s">
        <v>865</v>
      </c>
      <c r="D69" s="1">
        <v>9</v>
      </c>
      <c r="E69" s="1">
        <v>1</v>
      </c>
      <c r="F69" s="29">
        <v>44120</v>
      </c>
      <c r="G69" s="1">
        <v>11</v>
      </c>
      <c r="H69" s="1">
        <v>16</v>
      </c>
      <c r="I69" s="31">
        <v>0.6875</v>
      </c>
      <c r="J69" s="1" t="s">
        <v>732</v>
      </c>
      <c r="K69" s="1">
        <v>3</v>
      </c>
      <c r="L69" s="1"/>
    </row>
    <row r="70" spans="1:12" x14ac:dyDescent="0.2">
      <c r="A70" s="1">
        <v>1251</v>
      </c>
      <c r="B70" s="1" t="s">
        <v>866</v>
      </c>
      <c r="C70" s="1" t="s">
        <v>867</v>
      </c>
      <c r="D70" s="1">
        <v>12</v>
      </c>
      <c r="E70" s="1">
        <v>1</v>
      </c>
      <c r="F70" s="29">
        <v>44119</v>
      </c>
      <c r="G70" s="1">
        <v>7</v>
      </c>
      <c r="H70" s="1">
        <v>16</v>
      </c>
      <c r="I70" s="31">
        <v>0.4375</v>
      </c>
      <c r="J70" s="1" t="s">
        <v>727</v>
      </c>
      <c r="K70" s="1">
        <v>1</v>
      </c>
      <c r="L70" s="1"/>
    </row>
    <row r="71" spans="1:12" x14ac:dyDescent="0.2">
      <c r="A71" s="1">
        <v>12794</v>
      </c>
      <c r="B71" s="1" t="s">
        <v>868</v>
      </c>
      <c r="C71" s="1" t="s">
        <v>869</v>
      </c>
      <c r="D71" s="1">
        <v>9</v>
      </c>
      <c r="E71" s="1">
        <v>1</v>
      </c>
      <c r="F71" s="29">
        <v>44119</v>
      </c>
      <c r="G71" s="1">
        <v>0</v>
      </c>
      <c r="H71" s="1">
        <v>16</v>
      </c>
      <c r="I71" s="30">
        <v>0</v>
      </c>
      <c r="J71" s="1" t="s">
        <v>727</v>
      </c>
      <c r="K71" s="1">
        <v>1</v>
      </c>
      <c r="L71" s="1"/>
    </row>
    <row r="72" spans="1:12" x14ac:dyDescent="0.2">
      <c r="A72" s="1">
        <v>90256</v>
      </c>
      <c r="B72" s="1" t="s">
        <v>870</v>
      </c>
      <c r="C72" s="1" t="s">
        <v>871</v>
      </c>
      <c r="D72" s="1">
        <v>10</v>
      </c>
      <c r="E72" s="1">
        <v>1</v>
      </c>
      <c r="F72" s="29">
        <v>44132</v>
      </c>
      <c r="G72" s="1">
        <v>1</v>
      </c>
      <c r="H72" s="1">
        <v>16</v>
      </c>
      <c r="I72" s="31">
        <v>6.25E-2</v>
      </c>
      <c r="J72" s="1" t="s">
        <v>727</v>
      </c>
      <c r="K72" s="1">
        <v>1</v>
      </c>
      <c r="L72" s="1"/>
    </row>
    <row r="73" spans="1:12" x14ac:dyDescent="0.2">
      <c r="A73" s="1">
        <v>90257</v>
      </c>
      <c r="B73" s="1" t="s">
        <v>872</v>
      </c>
      <c r="C73" s="1" t="s">
        <v>873</v>
      </c>
      <c r="D73" s="1">
        <v>10</v>
      </c>
      <c r="E73" s="1">
        <v>1</v>
      </c>
      <c r="F73" s="29">
        <v>44132</v>
      </c>
      <c r="G73" s="1">
        <v>0</v>
      </c>
      <c r="H73" s="1">
        <v>16</v>
      </c>
      <c r="I73" s="30">
        <v>0</v>
      </c>
      <c r="J73" s="1" t="s">
        <v>727</v>
      </c>
      <c r="K73" s="1">
        <v>1</v>
      </c>
      <c r="L73" s="1"/>
    </row>
    <row r="74" spans="1:12" x14ac:dyDescent="0.2">
      <c r="A74" s="1">
        <v>90259</v>
      </c>
      <c r="B74" s="1" t="s">
        <v>874</v>
      </c>
      <c r="C74" s="1" t="s">
        <v>875</v>
      </c>
      <c r="D74" s="1">
        <v>10</v>
      </c>
      <c r="E74" s="1">
        <v>1</v>
      </c>
      <c r="F74" s="29">
        <v>44132</v>
      </c>
      <c r="G74" s="1">
        <v>0</v>
      </c>
      <c r="H74" s="1">
        <v>16</v>
      </c>
      <c r="I74" s="30">
        <v>0</v>
      </c>
      <c r="J74" s="1" t="s">
        <v>727</v>
      </c>
      <c r="K74" s="1">
        <v>1</v>
      </c>
      <c r="L74" s="1"/>
    </row>
    <row r="75" spans="1:12" x14ac:dyDescent="0.2">
      <c r="A75" s="1">
        <v>90262</v>
      </c>
      <c r="B75" s="1" t="s">
        <v>876</v>
      </c>
      <c r="C75" s="1" t="s">
        <v>877</v>
      </c>
      <c r="D75" s="1">
        <v>10</v>
      </c>
      <c r="E75" s="1">
        <v>1</v>
      </c>
      <c r="F75" s="29">
        <v>44117</v>
      </c>
      <c r="G75" s="1">
        <v>9</v>
      </c>
      <c r="H75" s="1">
        <v>16</v>
      </c>
      <c r="I75" s="31">
        <v>0.5625</v>
      </c>
      <c r="J75" s="1" t="s">
        <v>739</v>
      </c>
      <c r="K75" s="1">
        <v>2</v>
      </c>
      <c r="L75" s="1"/>
    </row>
    <row r="76" spans="1:12" x14ac:dyDescent="0.2">
      <c r="A76" s="1">
        <v>92297</v>
      </c>
      <c r="B76" s="1" t="s">
        <v>878</v>
      </c>
      <c r="C76" s="1" t="s">
        <v>879</v>
      </c>
      <c r="D76" s="1">
        <v>12</v>
      </c>
      <c r="E76" s="1">
        <v>1</v>
      </c>
      <c r="F76" s="29">
        <v>44132</v>
      </c>
      <c r="G76" s="1">
        <v>8</v>
      </c>
      <c r="H76" s="1">
        <v>16</v>
      </c>
      <c r="I76" s="30">
        <v>0.5</v>
      </c>
      <c r="J76" s="1" t="s">
        <v>739</v>
      </c>
      <c r="K76" s="1">
        <v>2</v>
      </c>
      <c r="L76" s="1"/>
    </row>
    <row r="77" spans="1:12" x14ac:dyDescent="0.2">
      <c r="A77" s="1">
        <v>11852</v>
      </c>
      <c r="B77" s="1" t="s">
        <v>880</v>
      </c>
      <c r="C77" s="1" t="s">
        <v>881</v>
      </c>
      <c r="D77" s="1">
        <v>11</v>
      </c>
      <c r="E77" s="1">
        <v>1</v>
      </c>
      <c r="F77" s="29">
        <v>44120</v>
      </c>
      <c r="G77" s="1">
        <v>6</v>
      </c>
      <c r="H77" s="1">
        <v>16</v>
      </c>
      <c r="I77" s="31">
        <v>0.375</v>
      </c>
      <c r="J77" s="1" t="s">
        <v>727</v>
      </c>
      <c r="K77" s="1">
        <v>1</v>
      </c>
      <c r="L77" s="1"/>
    </row>
    <row r="78" spans="1:12" x14ac:dyDescent="0.2">
      <c r="A78" s="1">
        <v>90265</v>
      </c>
      <c r="B78" s="1" t="s">
        <v>882</v>
      </c>
      <c r="C78" s="1" t="s">
        <v>883</v>
      </c>
      <c r="D78" s="1">
        <v>9</v>
      </c>
      <c r="E78" s="1">
        <v>1</v>
      </c>
      <c r="F78" s="29">
        <v>44132</v>
      </c>
      <c r="G78" s="1">
        <v>0</v>
      </c>
      <c r="H78" s="1">
        <v>16</v>
      </c>
      <c r="I78" s="30">
        <v>0</v>
      </c>
      <c r="J78" s="1" t="s">
        <v>727</v>
      </c>
      <c r="K78" s="1">
        <v>1</v>
      </c>
      <c r="L78" s="1"/>
    </row>
    <row r="79" spans="1:12" x14ac:dyDescent="0.2">
      <c r="A79" s="1">
        <v>13076</v>
      </c>
      <c r="B79" s="1" t="s">
        <v>884</v>
      </c>
      <c r="C79" s="1" t="s">
        <v>885</v>
      </c>
      <c r="D79" s="1">
        <v>9</v>
      </c>
      <c r="E79" s="1">
        <v>1</v>
      </c>
      <c r="F79" s="29">
        <v>44120</v>
      </c>
      <c r="G79" s="1">
        <v>3</v>
      </c>
      <c r="H79" s="1">
        <v>16</v>
      </c>
      <c r="I79" s="31">
        <v>0.1875</v>
      </c>
      <c r="J79" s="1" t="s">
        <v>727</v>
      </c>
      <c r="K79" s="1">
        <v>1</v>
      </c>
      <c r="L79" s="1"/>
    </row>
    <row r="80" spans="1:12" x14ac:dyDescent="0.2">
      <c r="A80" s="1">
        <v>14019</v>
      </c>
      <c r="B80" s="1" t="s">
        <v>886</v>
      </c>
      <c r="C80" s="1" t="s">
        <v>887</v>
      </c>
      <c r="D80" s="1">
        <v>10</v>
      </c>
      <c r="E80" s="1">
        <v>1</v>
      </c>
      <c r="F80" s="29">
        <v>44120</v>
      </c>
      <c r="G80" s="1">
        <v>8</v>
      </c>
      <c r="H80" s="1">
        <v>16</v>
      </c>
      <c r="I80" s="30">
        <v>0.5</v>
      </c>
      <c r="J80" s="1" t="s">
        <v>739</v>
      </c>
      <c r="K80" s="1">
        <v>2</v>
      </c>
      <c r="L80" s="1"/>
    </row>
    <row r="81" spans="1:12" x14ac:dyDescent="0.2">
      <c r="A81" s="1">
        <v>90266</v>
      </c>
      <c r="B81" s="1" t="s">
        <v>888</v>
      </c>
      <c r="C81" s="1" t="s">
        <v>889</v>
      </c>
      <c r="D81" s="1">
        <v>10</v>
      </c>
      <c r="E81" s="1">
        <v>1</v>
      </c>
      <c r="F81" s="29">
        <v>44117</v>
      </c>
      <c r="G81" s="1">
        <v>8</v>
      </c>
      <c r="H81" s="1">
        <v>16</v>
      </c>
      <c r="I81" s="30">
        <v>0.5</v>
      </c>
      <c r="J81" s="1" t="s">
        <v>739</v>
      </c>
      <c r="K81" s="1">
        <v>2</v>
      </c>
      <c r="L81" s="1"/>
    </row>
    <row r="82" spans="1:12" x14ac:dyDescent="0.2">
      <c r="A82" s="1">
        <v>92180</v>
      </c>
      <c r="B82" s="1" t="s">
        <v>890</v>
      </c>
      <c r="C82" s="1" t="s">
        <v>891</v>
      </c>
      <c r="D82" s="1">
        <v>9</v>
      </c>
      <c r="E82" s="1">
        <v>1</v>
      </c>
      <c r="F82" s="29">
        <v>44131</v>
      </c>
      <c r="G82" s="1">
        <v>0</v>
      </c>
      <c r="H82" s="1">
        <v>16</v>
      </c>
      <c r="I82" s="30">
        <v>0</v>
      </c>
      <c r="J82" s="1" t="s">
        <v>727</v>
      </c>
      <c r="K82" s="1">
        <v>1</v>
      </c>
      <c r="L82" s="1"/>
    </row>
    <row r="83" spans="1:12" x14ac:dyDescent="0.2">
      <c r="A83" s="1">
        <v>11853</v>
      </c>
      <c r="B83" s="1" t="s">
        <v>892</v>
      </c>
      <c r="C83" s="1" t="s">
        <v>893</v>
      </c>
      <c r="D83" s="1">
        <v>11</v>
      </c>
      <c r="E83" s="1">
        <v>1</v>
      </c>
      <c r="F83" s="29">
        <v>44132</v>
      </c>
      <c r="G83" s="1">
        <v>0</v>
      </c>
      <c r="H83" s="1">
        <v>16</v>
      </c>
      <c r="I83" s="30">
        <v>0</v>
      </c>
      <c r="J83" s="1" t="s">
        <v>727</v>
      </c>
      <c r="K83" s="1">
        <v>1</v>
      </c>
      <c r="L83" s="1"/>
    </row>
    <row r="84" spans="1:12" x14ac:dyDescent="0.2">
      <c r="A84" s="1">
        <v>90267</v>
      </c>
      <c r="B84" s="1" t="s">
        <v>894</v>
      </c>
      <c r="C84" s="1" t="s">
        <v>895</v>
      </c>
      <c r="D84" s="1">
        <v>12</v>
      </c>
      <c r="E84" s="1">
        <v>1</v>
      </c>
      <c r="F84" s="29">
        <v>44130</v>
      </c>
      <c r="G84" s="1">
        <v>8</v>
      </c>
      <c r="H84" s="1">
        <v>16</v>
      </c>
      <c r="I84" s="30">
        <v>0.5</v>
      </c>
      <c r="J84" s="1" t="s">
        <v>739</v>
      </c>
      <c r="K84" s="1">
        <v>2</v>
      </c>
      <c r="L84" s="1"/>
    </row>
    <row r="85" spans="1:12" x14ac:dyDescent="0.2">
      <c r="A85" s="1">
        <v>12806</v>
      </c>
      <c r="B85" s="1" t="s">
        <v>896</v>
      </c>
      <c r="C85" s="1" t="s">
        <v>897</v>
      </c>
      <c r="D85" s="1">
        <v>10</v>
      </c>
      <c r="E85" s="1">
        <v>1</v>
      </c>
      <c r="F85" s="29">
        <v>44120</v>
      </c>
      <c r="G85" s="1">
        <v>0</v>
      </c>
      <c r="H85" s="1">
        <v>16</v>
      </c>
      <c r="I85" s="30">
        <v>0</v>
      </c>
      <c r="J85" s="1" t="s">
        <v>727</v>
      </c>
      <c r="K85" s="1">
        <v>1</v>
      </c>
      <c r="L85" s="1"/>
    </row>
    <row r="86" spans="1:12" x14ac:dyDescent="0.2">
      <c r="A86" s="1">
        <v>11854</v>
      </c>
      <c r="B86" s="1" t="s">
        <v>898</v>
      </c>
      <c r="C86" s="1" t="s">
        <v>899</v>
      </c>
      <c r="D86" s="1">
        <v>11</v>
      </c>
      <c r="E86" s="1">
        <v>1</v>
      </c>
      <c r="F86" s="29">
        <v>44120</v>
      </c>
      <c r="G86" s="1">
        <v>10</v>
      </c>
      <c r="H86" s="1">
        <v>16</v>
      </c>
      <c r="I86" s="31">
        <v>0.625</v>
      </c>
      <c r="J86" s="1" t="s">
        <v>732</v>
      </c>
      <c r="K86" s="1">
        <v>3</v>
      </c>
      <c r="L86" s="1"/>
    </row>
    <row r="87" spans="1:12" x14ac:dyDescent="0.2">
      <c r="A87" s="1">
        <v>14285</v>
      </c>
      <c r="B87" s="1" t="s">
        <v>900</v>
      </c>
      <c r="C87" s="1" t="s">
        <v>901</v>
      </c>
      <c r="D87" s="1">
        <v>9</v>
      </c>
      <c r="E87" s="1">
        <v>1</v>
      </c>
      <c r="F87" s="29">
        <v>44131</v>
      </c>
      <c r="G87" s="1">
        <v>0</v>
      </c>
      <c r="H87" s="1">
        <v>16</v>
      </c>
      <c r="I87" s="30">
        <v>0</v>
      </c>
      <c r="J87" s="1" t="s">
        <v>727</v>
      </c>
      <c r="K87" s="1">
        <v>1</v>
      </c>
      <c r="L87" s="1"/>
    </row>
    <row r="88" spans="1:12" x14ac:dyDescent="0.2">
      <c r="A88" s="1">
        <v>13333</v>
      </c>
      <c r="B88" s="1" t="s">
        <v>902</v>
      </c>
      <c r="C88" s="1" t="s">
        <v>903</v>
      </c>
      <c r="D88" s="1">
        <v>12</v>
      </c>
      <c r="E88" s="1">
        <v>1</v>
      </c>
      <c r="F88" s="29">
        <v>44119</v>
      </c>
      <c r="G88" s="1">
        <v>0</v>
      </c>
      <c r="H88" s="1">
        <v>16</v>
      </c>
      <c r="I88" s="30">
        <v>0</v>
      </c>
      <c r="J88" s="1" t="s">
        <v>727</v>
      </c>
      <c r="K88" s="1">
        <v>1</v>
      </c>
      <c r="L88" s="1"/>
    </row>
    <row r="89" spans="1:12" x14ac:dyDescent="0.2">
      <c r="A89" s="1">
        <v>12807</v>
      </c>
      <c r="B89" s="1" t="s">
        <v>904</v>
      </c>
      <c r="C89" s="1" t="s">
        <v>905</v>
      </c>
      <c r="D89" s="1">
        <v>9</v>
      </c>
      <c r="E89" s="1">
        <v>1</v>
      </c>
      <c r="F89" s="29">
        <v>44132</v>
      </c>
      <c r="G89" s="1">
        <v>0</v>
      </c>
      <c r="H89" s="1">
        <v>16</v>
      </c>
      <c r="I89" s="30">
        <v>0</v>
      </c>
      <c r="J89" s="1" t="s">
        <v>727</v>
      </c>
      <c r="K89" s="1">
        <v>1</v>
      </c>
      <c r="L89" s="1"/>
    </row>
    <row r="90" spans="1:12" x14ac:dyDescent="0.2">
      <c r="A90" s="1">
        <v>90268</v>
      </c>
      <c r="B90" s="1" t="s">
        <v>906</v>
      </c>
      <c r="C90" s="1" t="s">
        <v>907</v>
      </c>
      <c r="D90" s="1">
        <v>10</v>
      </c>
      <c r="E90" s="1">
        <v>1</v>
      </c>
      <c r="F90" s="29">
        <v>44132</v>
      </c>
      <c r="G90" s="1">
        <v>0</v>
      </c>
      <c r="H90" s="1">
        <v>16</v>
      </c>
      <c r="I90" s="30">
        <v>0</v>
      </c>
      <c r="J90" s="1" t="s">
        <v>727</v>
      </c>
      <c r="K90" s="1">
        <v>1</v>
      </c>
      <c r="L90" s="1"/>
    </row>
    <row r="91" spans="1:12" x14ac:dyDescent="0.2">
      <c r="A91" s="1">
        <v>93000040</v>
      </c>
      <c r="B91" s="1" t="s">
        <v>908</v>
      </c>
      <c r="C91" s="1" t="s">
        <v>909</v>
      </c>
      <c r="D91" s="1">
        <v>9</v>
      </c>
      <c r="E91" s="1">
        <v>1</v>
      </c>
      <c r="F91" s="29">
        <v>44119</v>
      </c>
      <c r="G91" s="1">
        <v>12</v>
      </c>
      <c r="H91" s="1">
        <v>16</v>
      </c>
      <c r="I91" s="30">
        <v>0.75</v>
      </c>
      <c r="J91" s="1" t="s">
        <v>754</v>
      </c>
      <c r="K91" s="1">
        <v>4</v>
      </c>
      <c r="L91" s="1"/>
    </row>
    <row r="92" spans="1:12" x14ac:dyDescent="0.2">
      <c r="A92" s="1">
        <v>13965</v>
      </c>
      <c r="B92" s="1" t="s">
        <v>910</v>
      </c>
      <c r="C92" s="1" t="s">
        <v>911</v>
      </c>
      <c r="D92" s="1">
        <v>9</v>
      </c>
      <c r="E92" s="1">
        <v>1</v>
      </c>
      <c r="F92" s="29">
        <v>44124</v>
      </c>
      <c r="G92" s="1">
        <v>3</v>
      </c>
      <c r="H92" s="1">
        <v>16</v>
      </c>
      <c r="I92" s="31">
        <v>0.1875</v>
      </c>
      <c r="J92" s="1" t="s">
        <v>727</v>
      </c>
      <c r="K92" s="1">
        <v>1</v>
      </c>
      <c r="L92" s="1"/>
    </row>
    <row r="93" spans="1:12" x14ac:dyDescent="0.2">
      <c r="A93" s="1">
        <v>13224</v>
      </c>
      <c r="B93" s="1" t="s">
        <v>912</v>
      </c>
      <c r="C93" s="1" t="s">
        <v>913</v>
      </c>
      <c r="D93" s="1">
        <v>9</v>
      </c>
      <c r="E93" s="1">
        <v>1</v>
      </c>
      <c r="F93" s="29">
        <v>44131</v>
      </c>
      <c r="G93" s="1">
        <v>5</v>
      </c>
      <c r="H93" s="1">
        <v>16</v>
      </c>
      <c r="I93" s="31">
        <v>0.3125</v>
      </c>
      <c r="J93" s="1" t="s">
        <v>727</v>
      </c>
      <c r="K93" s="1">
        <v>1</v>
      </c>
      <c r="L93" s="1"/>
    </row>
    <row r="94" spans="1:12" x14ac:dyDescent="0.2">
      <c r="A94" s="1">
        <v>93000041</v>
      </c>
      <c r="B94" s="1" t="s">
        <v>914</v>
      </c>
      <c r="C94" s="1" t="s">
        <v>915</v>
      </c>
      <c r="D94" s="1">
        <v>9</v>
      </c>
      <c r="E94" s="1">
        <v>1</v>
      </c>
      <c r="F94" s="29">
        <v>44123</v>
      </c>
      <c r="G94" s="1">
        <v>10</v>
      </c>
      <c r="H94" s="1">
        <v>16</v>
      </c>
      <c r="I94" s="31">
        <v>0.625</v>
      </c>
      <c r="J94" s="1" t="s">
        <v>732</v>
      </c>
      <c r="K94" s="1">
        <v>3</v>
      </c>
      <c r="L94" s="1"/>
    </row>
    <row r="95" spans="1:12" x14ac:dyDescent="0.2">
      <c r="A95" s="1">
        <v>92298</v>
      </c>
      <c r="B95" s="1" t="s">
        <v>916</v>
      </c>
      <c r="C95" s="1" t="s">
        <v>917</v>
      </c>
      <c r="D95" s="1">
        <v>12</v>
      </c>
      <c r="E95" s="1">
        <v>1</v>
      </c>
      <c r="F95" s="29">
        <v>44127</v>
      </c>
      <c r="G95" s="1">
        <v>6</v>
      </c>
      <c r="H95" s="1">
        <v>16</v>
      </c>
      <c r="I95" s="31">
        <v>0.375</v>
      </c>
      <c r="J95" s="1" t="s">
        <v>727</v>
      </c>
      <c r="K95" s="1">
        <v>1</v>
      </c>
      <c r="L95" s="1"/>
    </row>
    <row r="96" spans="1:12" x14ac:dyDescent="0.2">
      <c r="A96" s="1">
        <v>1252</v>
      </c>
      <c r="B96" s="1" t="s">
        <v>918</v>
      </c>
      <c r="C96" s="1" t="s">
        <v>919</v>
      </c>
      <c r="D96" s="1">
        <v>12</v>
      </c>
      <c r="E96" s="1">
        <v>1</v>
      </c>
      <c r="F96" s="29">
        <v>44119</v>
      </c>
      <c r="G96" s="1">
        <v>10</v>
      </c>
      <c r="H96" s="1">
        <v>16</v>
      </c>
      <c r="I96" s="31">
        <v>0.625</v>
      </c>
      <c r="J96" s="1" t="s">
        <v>732</v>
      </c>
      <c r="K96" s="1">
        <v>3</v>
      </c>
      <c r="L96" s="1"/>
    </row>
    <row r="97" spans="1:12" x14ac:dyDescent="0.2">
      <c r="A97" s="1">
        <v>92181</v>
      </c>
      <c r="B97" s="1" t="s">
        <v>920</v>
      </c>
      <c r="C97" s="1" t="s">
        <v>921</v>
      </c>
      <c r="D97" s="1">
        <v>10</v>
      </c>
      <c r="E97" s="1">
        <v>1</v>
      </c>
      <c r="F97" s="29">
        <v>44120</v>
      </c>
      <c r="G97" s="1">
        <v>1</v>
      </c>
      <c r="H97" s="1">
        <v>16</v>
      </c>
      <c r="I97" s="31">
        <v>6.25E-2</v>
      </c>
      <c r="J97" s="1" t="s">
        <v>727</v>
      </c>
      <c r="K97" s="1">
        <v>1</v>
      </c>
      <c r="L97" s="1"/>
    </row>
    <row r="98" spans="1:12" x14ac:dyDescent="0.2">
      <c r="A98" s="1">
        <v>14264</v>
      </c>
      <c r="B98" s="1" t="s">
        <v>922</v>
      </c>
      <c r="C98" s="1" t="s">
        <v>923</v>
      </c>
      <c r="D98" s="1">
        <v>9</v>
      </c>
      <c r="E98" s="1">
        <v>1</v>
      </c>
      <c r="F98" s="29">
        <v>44123</v>
      </c>
      <c r="G98" s="1">
        <v>9</v>
      </c>
      <c r="H98" s="1">
        <v>16</v>
      </c>
      <c r="I98" s="31">
        <v>0.5625</v>
      </c>
      <c r="J98" s="1" t="s">
        <v>739</v>
      </c>
      <c r="K98" s="1">
        <v>2</v>
      </c>
      <c r="L98" s="1"/>
    </row>
    <row r="99" spans="1:12" x14ac:dyDescent="0.2">
      <c r="A99" s="1">
        <v>93000042</v>
      </c>
      <c r="B99" s="1" t="s">
        <v>924</v>
      </c>
      <c r="C99" s="1" t="s">
        <v>925</v>
      </c>
      <c r="D99" s="1">
        <v>9</v>
      </c>
      <c r="E99" s="1">
        <v>1</v>
      </c>
      <c r="F99" s="29">
        <v>44120</v>
      </c>
      <c r="G99" s="1">
        <v>6</v>
      </c>
      <c r="H99" s="1">
        <v>16</v>
      </c>
      <c r="I99" s="31">
        <v>0.375</v>
      </c>
      <c r="J99" s="1" t="s">
        <v>727</v>
      </c>
      <c r="K99" s="1">
        <v>1</v>
      </c>
      <c r="L99" s="1"/>
    </row>
    <row r="100" spans="1:12" x14ac:dyDescent="0.2">
      <c r="A100" s="1">
        <v>12632</v>
      </c>
      <c r="B100" s="1" t="s">
        <v>926</v>
      </c>
      <c r="C100" s="1" t="s">
        <v>927</v>
      </c>
      <c r="D100" s="1">
        <v>9</v>
      </c>
      <c r="E100" s="1">
        <v>1</v>
      </c>
      <c r="F100" s="29">
        <v>44125</v>
      </c>
      <c r="G100" s="1">
        <v>11</v>
      </c>
      <c r="H100" s="1">
        <v>16</v>
      </c>
      <c r="I100" s="31">
        <v>0.6875</v>
      </c>
      <c r="J100" s="1" t="s">
        <v>732</v>
      </c>
      <c r="K100" s="1">
        <v>3</v>
      </c>
      <c r="L100" s="1"/>
    </row>
    <row r="101" spans="1:12" x14ac:dyDescent="0.2">
      <c r="A101" s="1">
        <v>90277</v>
      </c>
      <c r="B101" s="1" t="s">
        <v>928</v>
      </c>
      <c r="C101" s="1" t="s">
        <v>929</v>
      </c>
      <c r="D101" s="1">
        <v>10</v>
      </c>
      <c r="E101" s="1">
        <v>1</v>
      </c>
      <c r="F101" s="29">
        <v>44132</v>
      </c>
      <c r="G101" s="1">
        <v>0</v>
      </c>
      <c r="H101" s="1">
        <v>16</v>
      </c>
      <c r="I101" s="30">
        <v>0</v>
      </c>
      <c r="J101" s="1" t="s">
        <v>727</v>
      </c>
      <c r="K101" s="1">
        <v>1</v>
      </c>
      <c r="L101" s="1"/>
    </row>
    <row r="102" spans="1:12" x14ac:dyDescent="0.2">
      <c r="A102" s="1">
        <v>13560</v>
      </c>
      <c r="B102" s="1" t="s">
        <v>930</v>
      </c>
      <c r="C102" s="1" t="s">
        <v>931</v>
      </c>
      <c r="D102" s="1">
        <v>10</v>
      </c>
      <c r="E102" s="1">
        <v>1</v>
      </c>
      <c r="F102" s="29">
        <v>44132</v>
      </c>
      <c r="G102" s="1">
        <v>2</v>
      </c>
      <c r="H102" s="1">
        <v>16</v>
      </c>
      <c r="I102" s="31">
        <v>0.125</v>
      </c>
      <c r="J102" s="1" t="s">
        <v>727</v>
      </c>
      <c r="K102" s="1">
        <v>1</v>
      </c>
      <c r="L102" s="1"/>
    </row>
    <row r="103" spans="1:12" x14ac:dyDescent="0.2">
      <c r="A103" s="1">
        <v>1253</v>
      </c>
      <c r="B103" s="1" t="s">
        <v>932</v>
      </c>
      <c r="C103" s="1" t="s">
        <v>933</v>
      </c>
      <c r="D103" s="1">
        <v>12</v>
      </c>
      <c r="E103" s="1">
        <v>1</v>
      </c>
      <c r="F103" s="29">
        <v>44119</v>
      </c>
      <c r="G103" s="1">
        <v>7</v>
      </c>
      <c r="H103" s="1">
        <v>16</v>
      </c>
      <c r="I103" s="31">
        <v>0.4375</v>
      </c>
      <c r="J103" s="1" t="s">
        <v>727</v>
      </c>
      <c r="K103" s="1">
        <v>1</v>
      </c>
      <c r="L103" s="1"/>
    </row>
    <row r="104" spans="1:12" x14ac:dyDescent="0.2">
      <c r="A104" s="1">
        <v>90279</v>
      </c>
      <c r="B104" s="1" t="s">
        <v>934</v>
      </c>
      <c r="C104" s="1" t="s">
        <v>935</v>
      </c>
      <c r="D104" s="1">
        <v>9</v>
      </c>
      <c r="E104" s="1">
        <v>1</v>
      </c>
      <c r="F104" s="29">
        <v>44124</v>
      </c>
      <c r="G104" s="1">
        <v>15</v>
      </c>
      <c r="H104" s="1">
        <v>16</v>
      </c>
      <c r="I104" s="31">
        <v>0.9375</v>
      </c>
      <c r="J104" s="1" t="s">
        <v>847</v>
      </c>
      <c r="K104" s="1">
        <v>5</v>
      </c>
      <c r="L104" s="1"/>
    </row>
    <row r="105" spans="1:12" x14ac:dyDescent="0.2">
      <c r="A105" s="1">
        <v>14916</v>
      </c>
      <c r="B105" s="1" t="s">
        <v>936</v>
      </c>
      <c r="C105" s="1" t="s">
        <v>937</v>
      </c>
      <c r="D105" s="1">
        <v>11</v>
      </c>
      <c r="E105" s="1">
        <v>1</v>
      </c>
      <c r="F105" s="29">
        <v>44132</v>
      </c>
      <c r="G105" s="1">
        <v>0</v>
      </c>
      <c r="H105" s="1">
        <v>16</v>
      </c>
      <c r="I105" s="30">
        <v>0</v>
      </c>
      <c r="J105" s="1" t="s">
        <v>727</v>
      </c>
      <c r="K105" s="1">
        <v>1</v>
      </c>
      <c r="L105" s="1"/>
    </row>
    <row r="106" spans="1:12" x14ac:dyDescent="0.2">
      <c r="A106" s="1">
        <v>13743</v>
      </c>
      <c r="B106" s="1" t="s">
        <v>938</v>
      </c>
      <c r="C106" s="1" t="s">
        <v>939</v>
      </c>
      <c r="D106" s="1">
        <v>9</v>
      </c>
      <c r="E106" s="1">
        <v>1</v>
      </c>
      <c r="F106" s="29">
        <v>44131</v>
      </c>
      <c r="G106" s="1">
        <v>0</v>
      </c>
      <c r="H106" s="1">
        <v>16</v>
      </c>
      <c r="I106" s="30">
        <v>0</v>
      </c>
      <c r="J106" s="1" t="s">
        <v>727</v>
      </c>
      <c r="K106" s="1">
        <v>1</v>
      </c>
      <c r="L106" s="1"/>
    </row>
    <row r="107" spans="1:12" x14ac:dyDescent="0.2">
      <c r="A107" s="1">
        <v>14352</v>
      </c>
      <c r="B107" s="1" t="s">
        <v>940</v>
      </c>
      <c r="C107" s="1" t="s">
        <v>941</v>
      </c>
      <c r="D107" s="1">
        <v>10</v>
      </c>
      <c r="E107" s="1">
        <v>1</v>
      </c>
      <c r="F107" s="29">
        <v>44120</v>
      </c>
      <c r="G107" s="1">
        <v>11</v>
      </c>
      <c r="H107" s="1">
        <v>16</v>
      </c>
      <c r="I107" s="31">
        <v>0.6875</v>
      </c>
      <c r="J107" s="1" t="s">
        <v>732</v>
      </c>
      <c r="K107" s="1">
        <v>3</v>
      </c>
      <c r="L107" s="1"/>
    </row>
    <row r="108" spans="1:12" x14ac:dyDescent="0.2">
      <c r="A108" s="1">
        <v>1031</v>
      </c>
      <c r="B108" s="1" t="s">
        <v>942</v>
      </c>
      <c r="C108" s="1" t="s">
        <v>943</v>
      </c>
      <c r="D108" s="1">
        <v>12</v>
      </c>
      <c r="E108" s="1">
        <v>1</v>
      </c>
      <c r="F108" s="29">
        <v>44134</v>
      </c>
      <c r="G108" s="1">
        <v>8</v>
      </c>
      <c r="H108" s="1">
        <v>16</v>
      </c>
      <c r="I108" s="30">
        <v>0.5</v>
      </c>
      <c r="J108" s="1" t="s">
        <v>739</v>
      </c>
      <c r="K108" s="1">
        <v>2</v>
      </c>
      <c r="L108" s="1"/>
    </row>
    <row r="109" spans="1:12" x14ac:dyDescent="0.2">
      <c r="A109" s="1">
        <v>12578</v>
      </c>
      <c r="B109" s="1" t="s">
        <v>944</v>
      </c>
      <c r="C109" s="1" t="s">
        <v>945</v>
      </c>
      <c r="D109" s="1">
        <v>9</v>
      </c>
      <c r="E109" s="1">
        <v>1</v>
      </c>
      <c r="F109" s="29">
        <v>44124</v>
      </c>
      <c r="G109" s="1">
        <v>0</v>
      </c>
      <c r="H109" s="1">
        <v>16</v>
      </c>
      <c r="I109" s="30">
        <v>0</v>
      </c>
      <c r="J109" s="1" t="s">
        <v>727</v>
      </c>
      <c r="K109" s="1">
        <v>1</v>
      </c>
      <c r="L109" s="1"/>
    </row>
    <row r="110" spans="1:12" x14ac:dyDescent="0.2">
      <c r="A110" s="1">
        <v>14227</v>
      </c>
      <c r="B110" s="1" t="s">
        <v>946</v>
      </c>
      <c r="C110" s="1" t="s">
        <v>947</v>
      </c>
      <c r="D110" s="1">
        <v>10</v>
      </c>
      <c r="E110" s="1">
        <v>1</v>
      </c>
      <c r="F110" s="29">
        <v>44117</v>
      </c>
      <c r="G110" s="1">
        <v>7</v>
      </c>
      <c r="H110" s="1">
        <v>16</v>
      </c>
      <c r="I110" s="31">
        <v>0.4375</v>
      </c>
      <c r="J110" s="1" t="s">
        <v>727</v>
      </c>
      <c r="K110" s="1">
        <v>1</v>
      </c>
      <c r="L110" s="1"/>
    </row>
    <row r="111" spans="1:12" x14ac:dyDescent="0.2">
      <c r="A111" s="1">
        <v>90284</v>
      </c>
      <c r="B111" s="1" t="s">
        <v>948</v>
      </c>
      <c r="C111" s="1" t="s">
        <v>949</v>
      </c>
      <c r="D111" s="1">
        <v>10</v>
      </c>
      <c r="E111" s="1">
        <v>1</v>
      </c>
      <c r="F111" s="29">
        <v>44117</v>
      </c>
      <c r="G111" s="1">
        <v>12</v>
      </c>
      <c r="H111" s="1">
        <v>16</v>
      </c>
      <c r="I111" s="30">
        <v>0.75</v>
      </c>
      <c r="J111" s="1" t="s">
        <v>754</v>
      </c>
      <c r="K111" s="1">
        <v>4</v>
      </c>
      <c r="L111" s="1"/>
    </row>
    <row r="112" spans="1:12" x14ac:dyDescent="0.2">
      <c r="A112" s="1">
        <v>90285</v>
      </c>
      <c r="B112" s="1" t="s">
        <v>950</v>
      </c>
      <c r="C112" s="1" t="s">
        <v>951</v>
      </c>
      <c r="D112" s="1">
        <v>10</v>
      </c>
      <c r="E112" s="1">
        <v>1</v>
      </c>
      <c r="F112" s="29">
        <v>44117</v>
      </c>
      <c r="G112" s="1">
        <v>15</v>
      </c>
      <c r="H112" s="1">
        <v>16</v>
      </c>
      <c r="I112" s="31">
        <v>0.9375</v>
      </c>
      <c r="J112" s="1" t="s">
        <v>847</v>
      </c>
      <c r="K112" s="1">
        <v>5</v>
      </c>
      <c r="L112" s="1"/>
    </row>
    <row r="113" spans="1:12" x14ac:dyDescent="0.2">
      <c r="A113" s="1">
        <v>90287</v>
      </c>
      <c r="B113" s="1" t="s">
        <v>952</v>
      </c>
      <c r="C113" s="1" t="s">
        <v>953</v>
      </c>
      <c r="D113" s="1">
        <v>10</v>
      </c>
      <c r="E113" s="1">
        <v>1</v>
      </c>
      <c r="F113" s="29">
        <v>44120</v>
      </c>
      <c r="G113" s="1">
        <v>9</v>
      </c>
      <c r="H113" s="1">
        <v>16</v>
      </c>
      <c r="I113" s="31">
        <v>0.5625</v>
      </c>
      <c r="J113" s="1" t="s">
        <v>739</v>
      </c>
      <c r="K113" s="1">
        <v>2</v>
      </c>
      <c r="L113" s="1"/>
    </row>
    <row r="114" spans="1:12" x14ac:dyDescent="0.2">
      <c r="A114" s="1">
        <v>92184</v>
      </c>
      <c r="B114" s="1" t="s">
        <v>954</v>
      </c>
      <c r="C114" s="1" t="s">
        <v>955</v>
      </c>
      <c r="D114" s="1">
        <v>10</v>
      </c>
      <c r="E114" s="1">
        <v>1</v>
      </c>
      <c r="F114" s="29">
        <v>44132</v>
      </c>
      <c r="G114" s="1">
        <v>3</v>
      </c>
      <c r="H114" s="1">
        <v>16</v>
      </c>
      <c r="I114" s="31">
        <v>0.1875</v>
      </c>
      <c r="J114" s="1" t="s">
        <v>727</v>
      </c>
      <c r="K114" s="1">
        <v>1</v>
      </c>
      <c r="L114" s="1"/>
    </row>
    <row r="115" spans="1:12" x14ac:dyDescent="0.2">
      <c r="A115" s="1">
        <v>14932</v>
      </c>
      <c r="B115" s="1" t="s">
        <v>956</v>
      </c>
      <c r="C115" s="1" t="s">
        <v>957</v>
      </c>
      <c r="D115" s="1">
        <v>11</v>
      </c>
      <c r="E115" s="1">
        <v>1</v>
      </c>
      <c r="F115" s="29">
        <v>44132</v>
      </c>
      <c r="G115" s="1">
        <v>0</v>
      </c>
      <c r="H115" s="1">
        <v>16</v>
      </c>
      <c r="I115" s="30">
        <v>0</v>
      </c>
      <c r="J115" s="1" t="s">
        <v>727</v>
      </c>
      <c r="K115" s="1">
        <v>1</v>
      </c>
      <c r="L115" s="1"/>
    </row>
    <row r="116" spans="1:12" x14ac:dyDescent="0.2">
      <c r="A116" s="1">
        <v>13561</v>
      </c>
      <c r="B116" s="1" t="s">
        <v>958</v>
      </c>
      <c r="C116" s="1" t="s">
        <v>959</v>
      </c>
      <c r="D116" s="1">
        <v>10</v>
      </c>
      <c r="E116" s="1">
        <v>1</v>
      </c>
      <c r="F116" s="29">
        <v>44132</v>
      </c>
      <c r="G116" s="1">
        <v>0</v>
      </c>
      <c r="H116" s="1">
        <v>16</v>
      </c>
      <c r="I116" s="30">
        <v>0</v>
      </c>
      <c r="J116" s="1" t="s">
        <v>727</v>
      </c>
      <c r="K116" s="1">
        <v>1</v>
      </c>
      <c r="L116" s="1"/>
    </row>
    <row r="117" spans="1:12" x14ac:dyDescent="0.2">
      <c r="A117" s="1">
        <v>92185</v>
      </c>
      <c r="B117" s="1" t="s">
        <v>960</v>
      </c>
      <c r="C117" s="1" t="s">
        <v>961</v>
      </c>
      <c r="D117" s="1">
        <v>9</v>
      </c>
      <c r="E117" s="1">
        <v>1</v>
      </c>
      <c r="F117" s="29">
        <v>44123</v>
      </c>
      <c r="G117" s="1">
        <v>0</v>
      </c>
      <c r="H117" s="1">
        <v>16</v>
      </c>
      <c r="I117" s="30">
        <v>0</v>
      </c>
      <c r="J117" s="1" t="s">
        <v>727</v>
      </c>
      <c r="K117" s="1">
        <v>1</v>
      </c>
      <c r="L117" s="1"/>
    </row>
    <row r="118" spans="1:12" x14ac:dyDescent="0.2">
      <c r="A118" s="1">
        <v>92339</v>
      </c>
      <c r="B118" s="1" t="s">
        <v>962</v>
      </c>
      <c r="C118" s="1" t="s">
        <v>963</v>
      </c>
      <c r="D118" s="1">
        <v>11</v>
      </c>
      <c r="E118" s="1">
        <v>1</v>
      </c>
      <c r="F118" s="29">
        <v>44119</v>
      </c>
      <c r="G118" s="1">
        <v>0</v>
      </c>
      <c r="H118" s="1">
        <v>16</v>
      </c>
      <c r="I118" s="30">
        <v>0</v>
      </c>
      <c r="J118" s="1" t="s">
        <v>727</v>
      </c>
      <c r="K118" s="1">
        <v>1</v>
      </c>
      <c r="L118" s="1"/>
    </row>
    <row r="119" spans="1:12" x14ac:dyDescent="0.2">
      <c r="A119" s="1">
        <v>12579</v>
      </c>
      <c r="B119" s="1" t="s">
        <v>964</v>
      </c>
      <c r="C119" s="1" t="s">
        <v>965</v>
      </c>
      <c r="D119" s="1">
        <v>9</v>
      </c>
      <c r="E119" s="1">
        <v>1</v>
      </c>
      <c r="F119" s="29">
        <v>44131</v>
      </c>
      <c r="G119" s="1">
        <v>7</v>
      </c>
      <c r="H119" s="1">
        <v>16</v>
      </c>
      <c r="I119" s="31">
        <v>0.4375</v>
      </c>
      <c r="J119" s="1" t="s">
        <v>727</v>
      </c>
      <c r="K119" s="1">
        <v>1</v>
      </c>
      <c r="L119" s="1"/>
    </row>
    <row r="120" spans="1:12" x14ac:dyDescent="0.2">
      <c r="A120" s="1">
        <v>13562</v>
      </c>
      <c r="B120" s="1" t="s">
        <v>966</v>
      </c>
      <c r="C120" s="1" t="s">
        <v>967</v>
      </c>
      <c r="D120" s="1">
        <v>10</v>
      </c>
      <c r="E120" s="1">
        <v>1</v>
      </c>
      <c r="F120" s="29">
        <v>44117</v>
      </c>
      <c r="G120" s="1">
        <v>10</v>
      </c>
      <c r="H120" s="1">
        <v>16</v>
      </c>
      <c r="I120" s="31">
        <v>0.625</v>
      </c>
      <c r="J120" s="1" t="s">
        <v>732</v>
      </c>
      <c r="K120" s="1">
        <v>3</v>
      </c>
      <c r="L120" s="1"/>
    </row>
    <row r="121" spans="1:12" x14ac:dyDescent="0.2">
      <c r="A121" s="1">
        <v>13042</v>
      </c>
      <c r="B121" s="1" t="s">
        <v>968</v>
      </c>
      <c r="C121" s="1" t="s">
        <v>969</v>
      </c>
      <c r="D121" s="1">
        <v>9</v>
      </c>
      <c r="E121" s="1">
        <v>1</v>
      </c>
      <c r="F121" s="29">
        <v>44117</v>
      </c>
      <c r="G121" s="1">
        <v>5</v>
      </c>
      <c r="H121" s="1">
        <v>16</v>
      </c>
      <c r="I121" s="31">
        <v>0.3125</v>
      </c>
      <c r="J121" s="1" t="s">
        <v>727</v>
      </c>
      <c r="K121" s="1">
        <v>1</v>
      </c>
      <c r="L121" s="1"/>
    </row>
    <row r="122" spans="1:12" x14ac:dyDescent="0.2">
      <c r="A122" s="1">
        <v>12789</v>
      </c>
      <c r="B122" s="1" t="s">
        <v>970</v>
      </c>
      <c r="C122" s="1" t="s">
        <v>971</v>
      </c>
      <c r="D122" s="1">
        <v>10</v>
      </c>
      <c r="E122" s="1">
        <v>1</v>
      </c>
      <c r="F122" s="29">
        <v>44120</v>
      </c>
      <c r="G122" s="1">
        <v>0</v>
      </c>
      <c r="H122" s="1">
        <v>16</v>
      </c>
      <c r="I122" s="30">
        <v>0</v>
      </c>
      <c r="J122" s="1" t="s">
        <v>727</v>
      </c>
      <c r="K122" s="1">
        <v>1</v>
      </c>
      <c r="L122" s="1"/>
    </row>
    <row r="123" spans="1:12" x14ac:dyDescent="0.2">
      <c r="A123" s="1">
        <v>90291</v>
      </c>
      <c r="B123" s="1" t="s">
        <v>972</v>
      </c>
      <c r="C123" s="1" t="s">
        <v>973</v>
      </c>
      <c r="D123" s="1">
        <v>9</v>
      </c>
      <c r="E123" s="1">
        <v>1</v>
      </c>
      <c r="F123" s="29">
        <v>44124</v>
      </c>
      <c r="G123" s="1">
        <v>9</v>
      </c>
      <c r="H123" s="1">
        <v>16</v>
      </c>
      <c r="I123" s="31">
        <v>0.5625</v>
      </c>
      <c r="J123" s="1" t="s">
        <v>739</v>
      </c>
      <c r="K123" s="1">
        <v>2</v>
      </c>
      <c r="L123" s="1"/>
    </row>
    <row r="124" spans="1:12" x14ac:dyDescent="0.2">
      <c r="A124" s="1">
        <v>12803</v>
      </c>
      <c r="B124" s="1" t="s">
        <v>974</v>
      </c>
      <c r="C124" s="1" t="s">
        <v>975</v>
      </c>
      <c r="D124" s="1">
        <v>9</v>
      </c>
      <c r="E124" s="1">
        <v>1</v>
      </c>
      <c r="F124" s="29">
        <v>44124</v>
      </c>
      <c r="G124" s="1">
        <v>6</v>
      </c>
      <c r="H124" s="1">
        <v>16</v>
      </c>
      <c r="I124" s="31">
        <v>0.375</v>
      </c>
      <c r="J124" s="1" t="s">
        <v>727</v>
      </c>
      <c r="K124" s="1">
        <v>1</v>
      </c>
      <c r="L124" s="1"/>
    </row>
    <row r="125" spans="1:12" x14ac:dyDescent="0.2">
      <c r="A125" s="1">
        <v>92038</v>
      </c>
      <c r="B125" s="1" t="s">
        <v>976</v>
      </c>
      <c r="C125" s="1" t="s">
        <v>977</v>
      </c>
      <c r="D125" s="1">
        <v>10</v>
      </c>
      <c r="E125" s="1">
        <v>1</v>
      </c>
      <c r="F125" s="29">
        <v>44120</v>
      </c>
      <c r="G125" s="1">
        <v>0</v>
      </c>
      <c r="H125" s="1">
        <v>16</v>
      </c>
      <c r="I125" s="30">
        <v>0</v>
      </c>
      <c r="J125" s="1" t="s">
        <v>727</v>
      </c>
      <c r="K125" s="1">
        <v>1</v>
      </c>
      <c r="L125" s="1"/>
    </row>
    <row r="126" spans="1:12" x14ac:dyDescent="0.2">
      <c r="A126" s="1">
        <v>12109</v>
      </c>
      <c r="B126" s="1" t="s">
        <v>978</v>
      </c>
      <c r="C126" s="1" t="s">
        <v>979</v>
      </c>
      <c r="D126" s="1">
        <v>11</v>
      </c>
      <c r="E126" s="1">
        <v>1</v>
      </c>
      <c r="F126" s="29">
        <v>44119</v>
      </c>
      <c r="G126" s="1">
        <v>0</v>
      </c>
      <c r="H126" s="1">
        <v>16</v>
      </c>
      <c r="I126" s="30">
        <v>0</v>
      </c>
      <c r="J126" s="1" t="s">
        <v>727</v>
      </c>
      <c r="K126" s="1">
        <v>1</v>
      </c>
      <c r="L126" s="1"/>
    </row>
    <row r="127" spans="1:12" x14ac:dyDescent="0.2">
      <c r="A127" s="1">
        <v>92188</v>
      </c>
      <c r="B127" s="1" t="s">
        <v>980</v>
      </c>
      <c r="C127" s="1" t="s">
        <v>981</v>
      </c>
      <c r="D127" s="1">
        <v>9</v>
      </c>
      <c r="E127" s="1">
        <v>1</v>
      </c>
      <c r="F127" s="29">
        <v>44120</v>
      </c>
      <c r="G127" s="1">
        <v>13</v>
      </c>
      <c r="H127" s="1">
        <v>16</v>
      </c>
      <c r="I127" s="31">
        <v>0.8125</v>
      </c>
      <c r="J127" s="1" t="s">
        <v>754</v>
      </c>
      <c r="K127" s="1">
        <v>4</v>
      </c>
      <c r="L127" s="1"/>
    </row>
    <row r="128" spans="1:12" x14ac:dyDescent="0.2">
      <c r="A128" s="1">
        <v>11810</v>
      </c>
      <c r="B128" s="1" t="s">
        <v>982</v>
      </c>
      <c r="C128" s="1" t="s">
        <v>983</v>
      </c>
      <c r="D128" s="1">
        <v>11</v>
      </c>
      <c r="E128" s="1">
        <v>1</v>
      </c>
      <c r="F128" s="29">
        <v>44119</v>
      </c>
      <c r="G128" s="1">
        <v>0</v>
      </c>
      <c r="H128" s="1">
        <v>16</v>
      </c>
      <c r="I128" s="30">
        <v>0</v>
      </c>
      <c r="J128" s="1" t="s">
        <v>727</v>
      </c>
      <c r="K128" s="1">
        <v>1</v>
      </c>
      <c r="L128" s="1"/>
    </row>
    <row r="129" spans="1:12" x14ac:dyDescent="0.2">
      <c r="A129" s="1">
        <v>13266</v>
      </c>
      <c r="B129" s="1" t="s">
        <v>984</v>
      </c>
      <c r="C129" s="1" t="s">
        <v>985</v>
      </c>
      <c r="D129" s="1">
        <v>10</v>
      </c>
      <c r="E129" s="1">
        <v>1</v>
      </c>
      <c r="F129" s="29">
        <v>44132</v>
      </c>
      <c r="G129" s="1">
        <v>0</v>
      </c>
      <c r="H129" s="1">
        <v>16</v>
      </c>
      <c r="I129" s="30">
        <v>0</v>
      </c>
      <c r="J129" s="1" t="s">
        <v>727</v>
      </c>
      <c r="K129" s="1">
        <v>1</v>
      </c>
      <c r="L129" s="1"/>
    </row>
    <row r="130" spans="1:12" x14ac:dyDescent="0.2">
      <c r="A130" s="1">
        <v>12597</v>
      </c>
      <c r="B130" s="1" t="s">
        <v>986</v>
      </c>
      <c r="C130" s="1" t="s">
        <v>987</v>
      </c>
      <c r="D130" s="1">
        <v>9</v>
      </c>
      <c r="E130" s="1">
        <v>1</v>
      </c>
      <c r="F130" s="29">
        <v>44131</v>
      </c>
      <c r="G130" s="1">
        <v>6</v>
      </c>
      <c r="H130" s="1">
        <v>16</v>
      </c>
      <c r="I130" s="31">
        <v>0.375</v>
      </c>
      <c r="J130" s="1" t="s">
        <v>727</v>
      </c>
      <c r="K130" s="1">
        <v>1</v>
      </c>
      <c r="L130" s="1"/>
    </row>
    <row r="131" spans="1:12" x14ac:dyDescent="0.2">
      <c r="A131" s="1">
        <v>90296</v>
      </c>
      <c r="B131" s="1" t="s">
        <v>988</v>
      </c>
      <c r="C131" s="1" t="s">
        <v>989</v>
      </c>
      <c r="D131" s="1">
        <v>11</v>
      </c>
      <c r="E131" s="1">
        <v>1</v>
      </c>
      <c r="F131" s="29">
        <v>44132</v>
      </c>
      <c r="G131" s="1">
        <v>0</v>
      </c>
      <c r="H131" s="1">
        <v>16</v>
      </c>
      <c r="I131" s="30">
        <v>0</v>
      </c>
      <c r="J131" s="1" t="s">
        <v>727</v>
      </c>
      <c r="K131" s="1">
        <v>1</v>
      </c>
      <c r="L131" s="1"/>
    </row>
    <row r="132" spans="1:12" x14ac:dyDescent="0.2">
      <c r="A132" s="1">
        <v>90298</v>
      </c>
      <c r="B132" s="1" t="s">
        <v>990</v>
      </c>
      <c r="C132" s="1" t="s">
        <v>991</v>
      </c>
      <c r="D132" s="1">
        <v>10</v>
      </c>
      <c r="E132" s="1">
        <v>1</v>
      </c>
      <c r="F132" s="29">
        <v>44132</v>
      </c>
      <c r="G132" s="1">
        <v>0</v>
      </c>
      <c r="H132" s="1">
        <v>16</v>
      </c>
      <c r="I132" s="30">
        <v>0</v>
      </c>
      <c r="J132" s="1" t="s">
        <v>727</v>
      </c>
      <c r="K132" s="1">
        <v>1</v>
      </c>
      <c r="L132" s="1"/>
    </row>
    <row r="133" spans="1:12" x14ac:dyDescent="0.2">
      <c r="A133" s="1">
        <v>14378</v>
      </c>
      <c r="B133" s="1" t="s">
        <v>992</v>
      </c>
      <c r="C133" s="1" t="s">
        <v>993</v>
      </c>
      <c r="D133" s="1">
        <v>9</v>
      </c>
      <c r="E133" s="1">
        <v>1</v>
      </c>
      <c r="F133" s="29">
        <v>44124</v>
      </c>
      <c r="G133" s="1">
        <v>0</v>
      </c>
      <c r="H133" s="1">
        <v>16</v>
      </c>
      <c r="I133" s="30">
        <v>0</v>
      </c>
      <c r="J133" s="1" t="s">
        <v>727</v>
      </c>
      <c r="K133" s="1">
        <v>1</v>
      </c>
      <c r="L133" s="1"/>
    </row>
    <row r="134" spans="1:12" x14ac:dyDescent="0.2">
      <c r="A134" s="1">
        <v>92039</v>
      </c>
      <c r="B134" s="1" t="s">
        <v>994</v>
      </c>
      <c r="C134" s="1" t="s">
        <v>995</v>
      </c>
      <c r="D134" s="1">
        <v>10</v>
      </c>
      <c r="E134" s="1">
        <v>1</v>
      </c>
      <c r="F134" s="29">
        <v>44120</v>
      </c>
      <c r="G134" s="1">
        <v>0</v>
      </c>
      <c r="H134" s="1">
        <v>16</v>
      </c>
      <c r="I134" s="30">
        <v>0</v>
      </c>
      <c r="J134" s="1" t="s">
        <v>727</v>
      </c>
      <c r="K134" s="1">
        <v>1</v>
      </c>
      <c r="L134" s="1"/>
    </row>
    <row r="135" spans="1:12" x14ac:dyDescent="0.2">
      <c r="A135" s="1">
        <v>14413</v>
      </c>
      <c r="B135" s="1" t="s">
        <v>996</v>
      </c>
      <c r="C135" s="1" t="s">
        <v>997</v>
      </c>
      <c r="D135" s="1">
        <v>9</v>
      </c>
      <c r="E135" s="1">
        <v>1</v>
      </c>
      <c r="F135" s="29">
        <v>44123</v>
      </c>
      <c r="G135" s="1">
        <v>0</v>
      </c>
      <c r="H135" s="1">
        <v>16</v>
      </c>
      <c r="I135" s="30">
        <v>0</v>
      </c>
      <c r="J135" s="1" t="s">
        <v>727</v>
      </c>
      <c r="K135" s="1">
        <v>1</v>
      </c>
      <c r="L135" s="1"/>
    </row>
    <row r="136" spans="1:12" x14ac:dyDescent="0.2">
      <c r="A136" s="1">
        <v>90299</v>
      </c>
      <c r="B136" s="1" t="s">
        <v>998</v>
      </c>
      <c r="C136" s="1" t="s">
        <v>999</v>
      </c>
      <c r="D136" s="1">
        <v>10</v>
      </c>
      <c r="E136" s="1">
        <v>1</v>
      </c>
      <c r="F136" s="29">
        <v>44117</v>
      </c>
      <c r="G136" s="1">
        <v>13</v>
      </c>
      <c r="H136" s="1">
        <v>16</v>
      </c>
      <c r="I136" s="31">
        <v>0.8125</v>
      </c>
      <c r="J136" s="1" t="s">
        <v>754</v>
      </c>
      <c r="K136" s="1">
        <v>4</v>
      </c>
      <c r="L136" s="1"/>
    </row>
    <row r="137" spans="1:12" x14ac:dyDescent="0.2">
      <c r="A137" s="1">
        <v>14941</v>
      </c>
      <c r="B137" s="1" t="s">
        <v>1000</v>
      </c>
      <c r="C137" s="1" t="s">
        <v>1001</v>
      </c>
      <c r="D137" s="1">
        <v>11</v>
      </c>
      <c r="E137" s="1">
        <v>1</v>
      </c>
      <c r="F137" s="29">
        <v>44120</v>
      </c>
      <c r="G137" s="1">
        <v>11</v>
      </c>
      <c r="H137" s="1">
        <v>16</v>
      </c>
      <c r="I137" s="31">
        <v>0.6875</v>
      </c>
      <c r="J137" s="1" t="s">
        <v>732</v>
      </c>
      <c r="K137" s="1">
        <v>3</v>
      </c>
      <c r="L137" s="1"/>
    </row>
    <row r="138" spans="1:12" x14ac:dyDescent="0.2">
      <c r="A138" s="1">
        <v>92040</v>
      </c>
      <c r="B138" s="1" t="s">
        <v>1002</v>
      </c>
      <c r="C138" s="1" t="s">
        <v>1003</v>
      </c>
      <c r="D138" s="1">
        <v>10</v>
      </c>
      <c r="E138" s="1">
        <v>1</v>
      </c>
      <c r="F138" s="29">
        <v>44120</v>
      </c>
      <c r="G138" s="1">
        <v>0</v>
      </c>
      <c r="H138" s="1">
        <v>16</v>
      </c>
      <c r="I138" s="30">
        <v>0</v>
      </c>
      <c r="J138" s="1" t="s">
        <v>727</v>
      </c>
      <c r="K138" s="1">
        <v>1</v>
      </c>
      <c r="L138" s="1"/>
    </row>
    <row r="139" spans="1:12" x14ac:dyDescent="0.2">
      <c r="A139" s="1">
        <v>11914</v>
      </c>
      <c r="B139" s="1" t="s">
        <v>1004</v>
      </c>
      <c r="C139" s="1" t="s">
        <v>1005</v>
      </c>
      <c r="D139" s="1">
        <v>11</v>
      </c>
      <c r="E139" s="1">
        <v>1</v>
      </c>
      <c r="F139" s="29">
        <v>44119</v>
      </c>
      <c r="G139" s="1">
        <v>7</v>
      </c>
      <c r="H139" s="1">
        <v>16</v>
      </c>
      <c r="I139" s="31">
        <v>0.4375</v>
      </c>
      <c r="J139" s="1" t="s">
        <v>727</v>
      </c>
      <c r="K139" s="1">
        <v>1</v>
      </c>
      <c r="L139" s="1"/>
    </row>
    <row r="140" spans="1:12" x14ac:dyDescent="0.2">
      <c r="A140" s="1">
        <v>13219</v>
      </c>
      <c r="B140" s="1" t="s">
        <v>1006</v>
      </c>
      <c r="C140" s="1" t="s">
        <v>1007</v>
      </c>
      <c r="D140" s="1">
        <v>12</v>
      </c>
      <c r="E140" s="1">
        <v>1</v>
      </c>
      <c r="F140" s="29">
        <v>44120</v>
      </c>
      <c r="G140" s="1">
        <v>7</v>
      </c>
      <c r="H140" s="1">
        <v>16</v>
      </c>
      <c r="I140" s="31">
        <v>0.4375</v>
      </c>
      <c r="J140" s="1" t="s">
        <v>727</v>
      </c>
      <c r="K140" s="1">
        <v>1</v>
      </c>
      <c r="L140" s="1"/>
    </row>
    <row r="141" spans="1:12" x14ac:dyDescent="0.2">
      <c r="A141" s="1">
        <v>92189</v>
      </c>
      <c r="B141" s="1" t="s">
        <v>1008</v>
      </c>
      <c r="C141" s="1" t="s">
        <v>1009</v>
      </c>
      <c r="D141" s="1">
        <v>9</v>
      </c>
      <c r="E141" s="1">
        <v>1</v>
      </c>
      <c r="F141" s="29">
        <v>44132</v>
      </c>
      <c r="G141" s="1">
        <v>0</v>
      </c>
      <c r="H141" s="1">
        <v>16</v>
      </c>
      <c r="I141" s="30">
        <v>0</v>
      </c>
      <c r="J141" s="1" t="s">
        <v>727</v>
      </c>
      <c r="K141" s="1">
        <v>1</v>
      </c>
      <c r="L141" s="1"/>
    </row>
    <row r="142" spans="1:12" x14ac:dyDescent="0.2">
      <c r="A142" s="1">
        <v>12607</v>
      </c>
      <c r="B142" s="1" t="s">
        <v>1010</v>
      </c>
      <c r="C142" s="1" t="s">
        <v>1011</v>
      </c>
      <c r="D142" s="1">
        <v>10</v>
      </c>
      <c r="E142" s="1">
        <v>1</v>
      </c>
      <c r="F142" s="29">
        <v>44117</v>
      </c>
      <c r="G142" s="1">
        <v>9</v>
      </c>
      <c r="H142" s="1">
        <v>16</v>
      </c>
      <c r="I142" s="31">
        <v>0.5625</v>
      </c>
      <c r="J142" s="1" t="s">
        <v>739</v>
      </c>
      <c r="K142" s="1">
        <v>2</v>
      </c>
      <c r="L142" s="1"/>
    </row>
    <row r="143" spans="1:12" x14ac:dyDescent="0.2">
      <c r="A143" s="1">
        <v>14220</v>
      </c>
      <c r="B143" s="1" t="s">
        <v>1012</v>
      </c>
      <c r="C143" s="1" t="s">
        <v>1013</v>
      </c>
      <c r="D143" s="1">
        <v>9</v>
      </c>
      <c r="E143" s="1">
        <v>1</v>
      </c>
      <c r="F143" s="29">
        <v>44119</v>
      </c>
      <c r="G143" s="1">
        <v>13</v>
      </c>
      <c r="H143" s="1">
        <v>16</v>
      </c>
      <c r="I143" s="31">
        <v>0.8125</v>
      </c>
      <c r="J143" s="1" t="s">
        <v>754</v>
      </c>
      <c r="K143" s="1">
        <v>4</v>
      </c>
      <c r="L143" s="1"/>
    </row>
    <row r="144" spans="1:12" x14ac:dyDescent="0.2">
      <c r="A144" s="1">
        <v>90304</v>
      </c>
      <c r="B144" s="1" t="s">
        <v>1014</v>
      </c>
      <c r="C144" s="1" t="s">
        <v>1015</v>
      </c>
      <c r="D144" s="1">
        <v>11</v>
      </c>
      <c r="E144" s="1">
        <v>1</v>
      </c>
      <c r="F144" s="29">
        <v>44132</v>
      </c>
      <c r="G144" s="1">
        <v>6</v>
      </c>
      <c r="H144" s="1">
        <v>16</v>
      </c>
      <c r="I144" s="31">
        <v>0.375</v>
      </c>
      <c r="J144" s="1" t="s">
        <v>727</v>
      </c>
      <c r="K144" s="1">
        <v>1</v>
      </c>
      <c r="L144" s="1"/>
    </row>
    <row r="145" spans="1:12" x14ac:dyDescent="0.2">
      <c r="A145" s="1">
        <v>14070</v>
      </c>
      <c r="B145" s="1" t="s">
        <v>1016</v>
      </c>
      <c r="C145" s="1" t="s">
        <v>1017</v>
      </c>
      <c r="D145" s="1">
        <v>10</v>
      </c>
      <c r="E145" s="1">
        <v>1</v>
      </c>
      <c r="F145" s="29">
        <v>44120</v>
      </c>
      <c r="G145" s="1">
        <v>0</v>
      </c>
      <c r="H145" s="1">
        <v>16</v>
      </c>
      <c r="I145" s="30">
        <v>0</v>
      </c>
      <c r="J145" s="1" t="s">
        <v>727</v>
      </c>
      <c r="K145" s="1">
        <v>1</v>
      </c>
      <c r="L145" s="1"/>
    </row>
    <row r="146" spans="1:12" x14ac:dyDescent="0.2">
      <c r="A146" s="1">
        <v>13875</v>
      </c>
      <c r="B146" s="1" t="s">
        <v>1018</v>
      </c>
      <c r="C146" s="1" t="s">
        <v>1019</v>
      </c>
      <c r="D146" s="1">
        <v>10</v>
      </c>
      <c r="E146" s="1">
        <v>1</v>
      </c>
      <c r="F146" s="29">
        <v>44118</v>
      </c>
      <c r="G146" s="1">
        <v>8</v>
      </c>
      <c r="H146" s="1">
        <v>16</v>
      </c>
      <c r="I146" s="30">
        <v>0.5</v>
      </c>
      <c r="J146" s="1" t="s">
        <v>739</v>
      </c>
      <c r="K146" s="1">
        <v>2</v>
      </c>
      <c r="L146" s="1"/>
    </row>
    <row r="147" spans="1:12" x14ac:dyDescent="0.2">
      <c r="A147" s="1">
        <v>92192</v>
      </c>
      <c r="B147" s="1" t="s">
        <v>1020</v>
      </c>
      <c r="C147" s="1" t="s">
        <v>1021</v>
      </c>
      <c r="D147" s="1">
        <v>9</v>
      </c>
      <c r="E147" s="1">
        <v>1</v>
      </c>
      <c r="F147" s="29">
        <v>44119</v>
      </c>
      <c r="G147" s="1">
        <v>8</v>
      </c>
      <c r="H147" s="1">
        <v>16</v>
      </c>
      <c r="I147" s="30">
        <v>0.5</v>
      </c>
      <c r="J147" s="1" t="s">
        <v>739</v>
      </c>
      <c r="K147" s="1">
        <v>2</v>
      </c>
      <c r="L147" s="1"/>
    </row>
    <row r="148" spans="1:12" x14ac:dyDescent="0.2">
      <c r="A148" s="1">
        <v>13779</v>
      </c>
      <c r="B148" s="1" t="s">
        <v>1022</v>
      </c>
      <c r="C148" s="1" t="s">
        <v>1023</v>
      </c>
      <c r="D148" s="1">
        <v>10</v>
      </c>
      <c r="E148" s="1">
        <v>1</v>
      </c>
      <c r="F148" s="29">
        <v>44119</v>
      </c>
      <c r="G148" s="1">
        <v>11</v>
      </c>
      <c r="H148" s="1">
        <v>16</v>
      </c>
      <c r="I148" s="31">
        <v>0.6875</v>
      </c>
      <c r="J148" s="1" t="s">
        <v>732</v>
      </c>
      <c r="K148" s="1">
        <v>3</v>
      </c>
      <c r="L148" s="1"/>
    </row>
    <row r="149" spans="1:12" x14ac:dyDescent="0.2">
      <c r="A149" s="1">
        <v>13064</v>
      </c>
      <c r="B149" s="1" t="s">
        <v>1024</v>
      </c>
      <c r="C149" s="1" t="s">
        <v>1025</v>
      </c>
      <c r="D149" s="1">
        <v>9</v>
      </c>
      <c r="E149" s="1">
        <v>1</v>
      </c>
      <c r="F149" s="29">
        <v>44126</v>
      </c>
      <c r="G149" s="1">
        <v>10</v>
      </c>
      <c r="H149" s="1">
        <v>16</v>
      </c>
      <c r="I149" s="31">
        <v>0.625</v>
      </c>
      <c r="J149" s="1" t="s">
        <v>732</v>
      </c>
      <c r="K149" s="1">
        <v>3</v>
      </c>
      <c r="L149" s="1"/>
    </row>
    <row r="150" spans="1:12" x14ac:dyDescent="0.2">
      <c r="A150" s="1">
        <v>13274</v>
      </c>
      <c r="B150" s="1" t="s">
        <v>1026</v>
      </c>
      <c r="C150" s="1" t="s">
        <v>1027</v>
      </c>
      <c r="D150" s="1">
        <v>10</v>
      </c>
      <c r="E150" s="1">
        <v>1</v>
      </c>
      <c r="F150" s="29">
        <v>44118</v>
      </c>
      <c r="G150" s="1">
        <v>9</v>
      </c>
      <c r="H150" s="1">
        <v>16</v>
      </c>
      <c r="I150" s="31">
        <v>0.5625</v>
      </c>
      <c r="J150" s="1" t="s">
        <v>739</v>
      </c>
      <c r="K150" s="1">
        <v>2</v>
      </c>
      <c r="L150" s="1"/>
    </row>
    <row r="151" spans="1:12" x14ac:dyDescent="0.2">
      <c r="A151" s="1">
        <v>90313</v>
      </c>
      <c r="B151" s="1" t="s">
        <v>1028</v>
      </c>
      <c r="C151" s="1" t="s">
        <v>1029</v>
      </c>
      <c r="D151" s="1">
        <v>10</v>
      </c>
      <c r="E151" s="1">
        <v>1</v>
      </c>
      <c r="F151" s="29">
        <v>44120</v>
      </c>
      <c r="G151" s="1">
        <v>11</v>
      </c>
      <c r="H151" s="1">
        <v>16</v>
      </c>
      <c r="I151" s="31">
        <v>0.6875</v>
      </c>
      <c r="J151" s="1" t="s">
        <v>732</v>
      </c>
      <c r="K151" s="1">
        <v>3</v>
      </c>
      <c r="L151" s="1"/>
    </row>
    <row r="152" spans="1:12" x14ac:dyDescent="0.2">
      <c r="A152" s="1">
        <v>90312</v>
      </c>
      <c r="B152" s="1" t="s">
        <v>1030</v>
      </c>
      <c r="C152" s="1" t="s">
        <v>1031</v>
      </c>
      <c r="D152" s="1">
        <v>11</v>
      </c>
      <c r="E152" s="1">
        <v>1</v>
      </c>
      <c r="F152" s="29">
        <v>44132</v>
      </c>
      <c r="G152" s="1">
        <v>0</v>
      </c>
      <c r="H152" s="1">
        <v>16</v>
      </c>
      <c r="I152" s="30">
        <v>0</v>
      </c>
      <c r="J152" s="1" t="s">
        <v>727</v>
      </c>
      <c r="K152" s="1">
        <v>1</v>
      </c>
      <c r="L152" s="1"/>
    </row>
    <row r="153" spans="1:12" x14ac:dyDescent="0.2">
      <c r="A153" s="1">
        <v>90311</v>
      </c>
      <c r="B153" s="1" t="s">
        <v>1032</v>
      </c>
      <c r="C153" s="1" t="s">
        <v>1033</v>
      </c>
      <c r="D153" s="1">
        <v>9</v>
      </c>
      <c r="E153" s="1">
        <v>1</v>
      </c>
      <c r="F153" s="29">
        <v>44131</v>
      </c>
      <c r="G153" s="1">
        <v>0</v>
      </c>
      <c r="H153" s="1">
        <v>16</v>
      </c>
      <c r="I153" s="30">
        <v>0</v>
      </c>
      <c r="J153" s="1" t="s">
        <v>727</v>
      </c>
      <c r="K153" s="1">
        <v>1</v>
      </c>
      <c r="L153" s="1"/>
    </row>
    <row r="154" spans="1:12" x14ac:dyDescent="0.2">
      <c r="A154" s="1">
        <v>92041</v>
      </c>
      <c r="B154" s="1" t="s">
        <v>1034</v>
      </c>
      <c r="C154" s="1" t="s">
        <v>1035</v>
      </c>
      <c r="D154" s="1">
        <v>10</v>
      </c>
      <c r="E154" s="1">
        <v>1</v>
      </c>
      <c r="F154" s="29">
        <v>44117</v>
      </c>
      <c r="G154" s="1">
        <v>6</v>
      </c>
      <c r="H154" s="1">
        <v>16</v>
      </c>
      <c r="I154" s="31">
        <v>0.375</v>
      </c>
      <c r="J154" s="1" t="s">
        <v>727</v>
      </c>
      <c r="K154" s="1">
        <v>1</v>
      </c>
      <c r="L154" s="1"/>
    </row>
    <row r="155" spans="1:12" x14ac:dyDescent="0.2">
      <c r="A155" s="1">
        <v>12692</v>
      </c>
      <c r="B155" s="1" t="s">
        <v>1036</v>
      </c>
      <c r="C155" s="1" t="s">
        <v>1037</v>
      </c>
      <c r="D155" s="1">
        <v>12</v>
      </c>
      <c r="E155" s="1">
        <v>1</v>
      </c>
      <c r="F155" s="29">
        <v>44127</v>
      </c>
      <c r="G155" s="1">
        <v>12</v>
      </c>
      <c r="H155" s="1">
        <v>16</v>
      </c>
      <c r="I155" s="30">
        <v>0.75</v>
      </c>
      <c r="J155" s="1" t="s">
        <v>754</v>
      </c>
      <c r="K155" s="1">
        <v>4</v>
      </c>
      <c r="L155" s="1"/>
    </row>
    <row r="156" spans="1:12" x14ac:dyDescent="0.2">
      <c r="A156" s="1">
        <v>13739</v>
      </c>
      <c r="B156" s="1" t="s">
        <v>1038</v>
      </c>
      <c r="C156" s="1" t="s">
        <v>1039</v>
      </c>
      <c r="D156" s="1">
        <v>9</v>
      </c>
      <c r="E156" s="1">
        <v>1</v>
      </c>
      <c r="F156" s="29">
        <v>44132</v>
      </c>
      <c r="G156" s="1">
        <v>0</v>
      </c>
      <c r="H156" s="1">
        <v>16</v>
      </c>
      <c r="I156" s="30">
        <v>0</v>
      </c>
      <c r="J156" s="1" t="s">
        <v>727</v>
      </c>
      <c r="K156" s="1">
        <v>1</v>
      </c>
      <c r="L156" s="1"/>
    </row>
    <row r="157" spans="1:12" x14ac:dyDescent="0.2">
      <c r="A157" s="1">
        <v>12659</v>
      </c>
      <c r="B157" s="1" t="s">
        <v>1040</v>
      </c>
      <c r="C157" s="1" t="s">
        <v>1041</v>
      </c>
      <c r="D157" s="1">
        <v>10</v>
      </c>
      <c r="E157" s="1">
        <v>1</v>
      </c>
      <c r="F157" s="29">
        <v>44119</v>
      </c>
      <c r="G157" s="1">
        <v>11</v>
      </c>
      <c r="H157" s="1">
        <v>16</v>
      </c>
      <c r="I157" s="31">
        <v>0.6875</v>
      </c>
      <c r="J157" s="1" t="s">
        <v>732</v>
      </c>
      <c r="K157" s="1">
        <v>3</v>
      </c>
      <c r="L157" s="1"/>
    </row>
    <row r="158" spans="1:12" x14ac:dyDescent="0.2">
      <c r="A158" s="1">
        <v>14956</v>
      </c>
      <c r="B158" s="1" t="s">
        <v>1042</v>
      </c>
      <c r="C158" s="1" t="s">
        <v>1043</v>
      </c>
      <c r="D158" s="1">
        <v>12</v>
      </c>
      <c r="E158" s="1">
        <v>1</v>
      </c>
      <c r="F158" s="29">
        <v>44120</v>
      </c>
      <c r="G158" s="1">
        <v>5</v>
      </c>
      <c r="H158" s="1">
        <v>16</v>
      </c>
      <c r="I158" s="31">
        <v>0.3125</v>
      </c>
      <c r="J158" s="1" t="s">
        <v>727</v>
      </c>
      <c r="K158" s="1">
        <v>1</v>
      </c>
      <c r="L158" s="1"/>
    </row>
    <row r="159" spans="1:12" x14ac:dyDescent="0.2">
      <c r="A159" s="1">
        <v>13301</v>
      </c>
      <c r="B159" s="1" t="s">
        <v>1044</v>
      </c>
      <c r="C159" s="1" t="s">
        <v>1045</v>
      </c>
      <c r="D159" s="1">
        <v>10</v>
      </c>
      <c r="E159" s="1">
        <v>1</v>
      </c>
      <c r="F159" s="29">
        <v>44132</v>
      </c>
      <c r="G159" s="1">
        <v>0</v>
      </c>
      <c r="H159" s="1">
        <v>16</v>
      </c>
      <c r="I159" s="30">
        <v>0</v>
      </c>
      <c r="J159" s="1" t="s">
        <v>727</v>
      </c>
      <c r="K159" s="1">
        <v>1</v>
      </c>
      <c r="L159" s="1"/>
    </row>
    <row r="160" spans="1:12" x14ac:dyDescent="0.2">
      <c r="A160" s="1">
        <v>90315</v>
      </c>
      <c r="B160" s="1" t="s">
        <v>1046</v>
      </c>
      <c r="C160" s="1" t="s">
        <v>1047</v>
      </c>
      <c r="D160" s="1">
        <v>10</v>
      </c>
      <c r="E160" s="1">
        <v>1</v>
      </c>
      <c r="F160" s="29">
        <v>44117</v>
      </c>
      <c r="G160" s="1">
        <v>7</v>
      </c>
      <c r="H160" s="1">
        <v>16</v>
      </c>
      <c r="I160" s="31">
        <v>0.4375</v>
      </c>
      <c r="J160" s="1" t="s">
        <v>727</v>
      </c>
      <c r="K160" s="1">
        <v>1</v>
      </c>
      <c r="L160" s="1"/>
    </row>
    <row r="161" spans="1:12" x14ac:dyDescent="0.2">
      <c r="A161" s="1">
        <v>14347</v>
      </c>
      <c r="B161" s="1" t="s">
        <v>1048</v>
      </c>
      <c r="C161" s="1" t="s">
        <v>1049</v>
      </c>
      <c r="D161" s="1">
        <v>9</v>
      </c>
      <c r="E161" s="1">
        <v>1</v>
      </c>
      <c r="F161" s="29">
        <v>44132</v>
      </c>
      <c r="G161" s="1">
        <v>0</v>
      </c>
      <c r="H161" s="1">
        <v>16</v>
      </c>
      <c r="I161" s="30">
        <v>0</v>
      </c>
      <c r="J161" s="1" t="s">
        <v>727</v>
      </c>
      <c r="K161" s="1">
        <v>1</v>
      </c>
      <c r="L161" s="1"/>
    </row>
    <row r="162" spans="1:12" x14ac:dyDescent="0.2">
      <c r="A162" s="1">
        <v>13876</v>
      </c>
      <c r="B162" s="1" t="s">
        <v>1050</v>
      </c>
      <c r="C162" s="1" t="s">
        <v>1051</v>
      </c>
      <c r="D162" s="1">
        <v>11</v>
      </c>
      <c r="E162" s="1">
        <v>1</v>
      </c>
      <c r="F162" s="29">
        <v>44132</v>
      </c>
      <c r="G162" s="1">
        <v>5</v>
      </c>
      <c r="H162" s="1">
        <v>16</v>
      </c>
      <c r="I162" s="31">
        <v>0.3125</v>
      </c>
      <c r="J162" s="1" t="s">
        <v>727</v>
      </c>
      <c r="K162" s="1">
        <v>1</v>
      </c>
      <c r="L162" s="1"/>
    </row>
    <row r="163" spans="1:12" x14ac:dyDescent="0.2">
      <c r="A163" s="1">
        <v>13742</v>
      </c>
      <c r="B163" s="1" t="s">
        <v>1052</v>
      </c>
      <c r="C163" s="1" t="s">
        <v>1053</v>
      </c>
      <c r="D163" s="1">
        <v>9</v>
      </c>
      <c r="E163" s="1">
        <v>1</v>
      </c>
      <c r="F163" s="29">
        <v>44132</v>
      </c>
      <c r="G163" s="1">
        <v>0</v>
      </c>
      <c r="H163" s="1">
        <v>16</v>
      </c>
      <c r="I163" s="30">
        <v>0</v>
      </c>
      <c r="J163" s="1" t="s">
        <v>727</v>
      </c>
      <c r="K163" s="1">
        <v>1</v>
      </c>
      <c r="L163" s="1"/>
    </row>
    <row r="164" spans="1:12" x14ac:dyDescent="0.2">
      <c r="A164" s="1">
        <v>14291</v>
      </c>
      <c r="B164" s="1" t="s">
        <v>1054</v>
      </c>
      <c r="C164" s="1" t="s">
        <v>1055</v>
      </c>
      <c r="D164" s="1">
        <v>9</v>
      </c>
      <c r="E164" s="1">
        <v>1</v>
      </c>
      <c r="F164" s="29">
        <v>44132</v>
      </c>
      <c r="G164" s="1">
        <v>0</v>
      </c>
      <c r="H164" s="1">
        <v>16</v>
      </c>
      <c r="I164" s="30">
        <v>0</v>
      </c>
      <c r="J164" s="1" t="s">
        <v>727</v>
      </c>
      <c r="K164" s="1">
        <v>1</v>
      </c>
      <c r="L164" s="1"/>
    </row>
    <row r="165" spans="1:12" x14ac:dyDescent="0.2">
      <c r="A165" s="1">
        <v>11862</v>
      </c>
      <c r="B165" s="1" t="s">
        <v>1056</v>
      </c>
      <c r="C165" s="1" t="s">
        <v>1057</v>
      </c>
      <c r="D165" s="1">
        <v>11</v>
      </c>
      <c r="E165" s="1">
        <v>1</v>
      </c>
      <c r="F165" s="29">
        <v>44119</v>
      </c>
      <c r="G165" s="1">
        <v>9</v>
      </c>
      <c r="H165" s="1">
        <v>16</v>
      </c>
      <c r="I165" s="31">
        <v>0.5625</v>
      </c>
      <c r="J165" s="1" t="s">
        <v>739</v>
      </c>
      <c r="K165" s="1">
        <v>2</v>
      </c>
      <c r="L165" s="1"/>
    </row>
    <row r="166" spans="1:12" x14ac:dyDescent="0.2">
      <c r="A166" s="1">
        <v>14938</v>
      </c>
      <c r="B166" s="1" t="s">
        <v>1058</v>
      </c>
      <c r="C166" s="1" t="s">
        <v>1059</v>
      </c>
      <c r="D166" s="1">
        <v>10</v>
      </c>
      <c r="E166" s="1">
        <v>1</v>
      </c>
      <c r="F166" s="29">
        <v>44132</v>
      </c>
      <c r="G166" s="1">
        <v>0</v>
      </c>
      <c r="H166" s="1">
        <v>16</v>
      </c>
      <c r="I166" s="30">
        <v>0</v>
      </c>
      <c r="J166" s="1" t="s">
        <v>727</v>
      </c>
      <c r="K166" s="1">
        <v>1</v>
      </c>
      <c r="L166" s="1"/>
    </row>
    <row r="167" spans="1:12" x14ac:dyDescent="0.2">
      <c r="A167" s="1">
        <v>13088</v>
      </c>
      <c r="B167" s="1" t="s">
        <v>1060</v>
      </c>
      <c r="C167" s="1" t="s">
        <v>1061</v>
      </c>
      <c r="D167" s="1">
        <v>9</v>
      </c>
      <c r="E167" s="1">
        <v>1</v>
      </c>
      <c r="F167" s="29">
        <v>44120</v>
      </c>
      <c r="G167" s="1">
        <v>6</v>
      </c>
      <c r="H167" s="1">
        <v>16</v>
      </c>
      <c r="I167" s="31">
        <v>0.375</v>
      </c>
      <c r="J167" s="1" t="s">
        <v>727</v>
      </c>
      <c r="K167" s="1">
        <v>1</v>
      </c>
      <c r="L167" s="1"/>
    </row>
    <row r="168" spans="1:12" x14ac:dyDescent="0.2">
      <c r="A168" s="1">
        <v>1272</v>
      </c>
      <c r="B168" s="1" t="s">
        <v>1062</v>
      </c>
      <c r="C168" s="1" t="s">
        <v>1063</v>
      </c>
      <c r="D168" s="1">
        <v>12</v>
      </c>
      <c r="E168" s="1">
        <v>1</v>
      </c>
      <c r="F168" s="29">
        <v>44119</v>
      </c>
      <c r="G168" s="1">
        <v>0</v>
      </c>
      <c r="H168" s="1">
        <v>16</v>
      </c>
      <c r="I168" s="30">
        <v>0</v>
      </c>
      <c r="J168" s="1" t="s">
        <v>727</v>
      </c>
      <c r="K168" s="1">
        <v>1</v>
      </c>
      <c r="L168" s="1"/>
    </row>
    <row r="169" spans="1:12" x14ac:dyDescent="0.2">
      <c r="A169" s="1">
        <v>12115</v>
      </c>
      <c r="B169" s="1" t="s">
        <v>1064</v>
      </c>
      <c r="C169" s="1" t="s">
        <v>1065</v>
      </c>
      <c r="D169" s="1">
        <v>11</v>
      </c>
      <c r="E169" s="1">
        <v>1</v>
      </c>
      <c r="F169" s="29">
        <v>44119</v>
      </c>
      <c r="G169" s="1">
        <v>0</v>
      </c>
      <c r="H169" s="1">
        <v>16</v>
      </c>
      <c r="I169" s="30">
        <v>0</v>
      </c>
      <c r="J169" s="1" t="s">
        <v>727</v>
      </c>
      <c r="K169" s="1">
        <v>1</v>
      </c>
      <c r="L169" s="1"/>
    </row>
    <row r="170" spans="1:12" x14ac:dyDescent="0.2">
      <c r="A170" s="1">
        <v>90330</v>
      </c>
      <c r="B170" s="1" t="s">
        <v>1066</v>
      </c>
      <c r="C170" s="1" t="s">
        <v>1067</v>
      </c>
      <c r="D170" s="1">
        <v>10</v>
      </c>
      <c r="E170" s="1">
        <v>1</v>
      </c>
      <c r="F170" s="29">
        <v>44120</v>
      </c>
      <c r="G170" s="1">
        <v>6</v>
      </c>
      <c r="H170" s="1">
        <v>16</v>
      </c>
      <c r="I170" s="31">
        <v>0.375</v>
      </c>
      <c r="J170" s="1" t="s">
        <v>727</v>
      </c>
      <c r="K170" s="1">
        <v>1</v>
      </c>
      <c r="L170" s="1"/>
    </row>
    <row r="171" spans="1:12" x14ac:dyDescent="0.2">
      <c r="A171" s="1">
        <v>13267</v>
      </c>
      <c r="B171" s="1" t="s">
        <v>1068</v>
      </c>
      <c r="C171" s="1" t="s">
        <v>1069</v>
      </c>
      <c r="D171" s="1">
        <v>9</v>
      </c>
      <c r="E171" s="1">
        <v>1</v>
      </c>
      <c r="F171" s="29">
        <v>44124</v>
      </c>
      <c r="G171" s="1">
        <v>6</v>
      </c>
      <c r="H171" s="1">
        <v>16</v>
      </c>
      <c r="I171" s="31">
        <v>0.375</v>
      </c>
      <c r="J171" s="1" t="s">
        <v>727</v>
      </c>
      <c r="K171" s="1">
        <v>1</v>
      </c>
      <c r="L171" s="1"/>
    </row>
    <row r="172" spans="1:12" x14ac:dyDescent="0.2">
      <c r="A172" s="1">
        <v>12242</v>
      </c>
      <c r="B172" s="1" t="s">
        <v>1070</v>
      </c>
      <c r="C172" s="1" t="s">
        <v>1071</v>
      </c>
      <c r="D172" s="1">
        <v>10</v>
      </c>
      <c r="E172" s="1">
        <v>1</v>
      </c>
      <c r="F172" s="29">
        <v>44123</v>
      </c>
      <c r="G172" s="1">
        <v>0</v>
      </c>
      <c r="H172" s="1">
        <v>16</v>
      </c>
      <c r="I172" s="30">
        <v>0</v>
      </c>
      <c r="J172" s="1" t="s">
        <v>727</v>
      </c>
      <c r="K172" s="1">
        <v>1</v>
      </c>
      <c r="L172" s="1"/>
    </row>
    <row r="173" spans="1:12" x14ac:dyDescent="0.2">
      <c r="A173" s="1">
        <v>92050</v>
      </c>
      <c r="B173" s="1" t="s">
        <v>1072</v>
      </c>
      <c r="C173" s="1" t="s">
        <v>1073</v>
      </c>
      <c r="D173" s="1">
        <v>10</v>
      </c>
      <c r="E173" s="1">
        <v>1</v>
      </c>
      <c r="F173" s="29">
        <v>44132</v>
      </c>
      <c r="G173" s="1">
        <v>0</v>
      </c>
      <c r="H173" s="1">
        <v>16</v>
      </c>
      <c r="I173" s="30">
        <v>0</v>
      </c>
      <c r="J173" s="1" t="s">
        <v>727</v>
      </c>
      <c r="K173" s="1">
        <v>1</v>
      </c>
      <c r="L173" s="1"/>
    </row>
    <row r="174" spans="1:12" x14ac:dyDescent="0.2">
      <c r="A174" s="1">
        <v>92286</v>
      </c>
      <c r="B174" s="1" t="s">
        <v>1074</v>
      </c>
      <c r="C174" s="1" t="s">
        <v>1075</v>
      </c>
      <c r="D174" s="1">
        <v>9</v>
      </c>
      <c r="E174" s="1">
        <v>1</v>
      </c>
      <c r="F174" s="29">
        <v>44124</v>
      </c>
      <c r="G174" s="1">
        <v>6</v>
      </c>
      <c r="H174" s="1">
        <v>16</v>
      </c>
      <c r="I174" s="31">
        <v>0.375</v>
      </c>
      <c r="J174" s="1" t="s">
        <v>727</v>
      </c>
      <c r="K174" s="1">
        <v>1</v>
      </c>
      <c r="L174" s="1"/>
    </row>
    <row r="175" spans="1:12" x14ac:dyDescent="0.2">
      <c r="A175" s="1">
        <v>12253</v>
      </c>
      <c r="B175" s="1" t="s">
        <v>1076</v>
      </c>
      <c r="C175" s="1" t="s">
        <v>1077</v>
      </c>
      <c r="D175" s="1">
        <v>10</v>
      </c>
      <c r="E175" s="1">
        <v>1</v>
      </c>
      <c r="F175" s="29">
        <v>44132</v>
      </c>
      <c r="G175" s="1">
        <v>0</v>
      </c>
      <c r="H175" s="1">
        <v>16</v>
      </c>
      <c r="I175" s="30">
        <v>0</v>
      </c>
      <c r="J175" s="1" t="s">
        <v>727</v>
      </c>
      <c r="K175" s="1">
        <v>1</v>
      </c>
      <c r="L175" s="1"/>
    </row>
    <row r="176" spans="1:12" x14ac:dyDescent="0.2">
      <c r="A176" s="1">
        <v>90340</v>
      </c>
      <c r="B176" s="1" t="s">
        <v>1078</v>
      </c>
      <c r="C176" s="1" t="s">
        <v>1079</v>
      </c>
      <c r="D176" s="1">
        <v>10</v>
      </c>
      <c r="E176" s="1">
        <v>1</v>
      </c>
      <c r="F176" s="29">
        <v>44120</v>
      </c>
      <c r="G176" s="1">
        <v>2</v>
      </c>
      <c r="H176" s="1">
        <v>16</v>
      </c>
      <c r="I176" s="31">
        <v>0.125</v>
      </c>
      <c r="J176" s="1" t="s">
        <v>727</v>
      </c>
      <c r="K176" s="1">
        <v>1</v>
      </c>
      <c r="L176" s="1"/>
    </row>
    <row r="177" spans="1:12" x14ac:dyDescent="0.2">
      <c r="A177" s="1">
        <v>14033</v>
      </c>
      <c r="B177" s="1" t="s">
        <v>1080</v>
      </c>
      <c r="C177" s="1" t="s">
        <v>1081</v>
      </c>
      <c r="D177" s="1">
        <v>12</v>
      </c>
      <c r="E177" s="1">
        <v>1</v>
      </c>
      <c r="F177" s="29">
        <v>44120</v>
      </c>
      <c r="G177" s="1">
        <v>7</v>
      </c>
      <c r="H177" s="1">
        <v>16</v>
      </c>
      <c r="I177" s="31">
        <v>0.4375</v>
      </c>
      <c r="J177" s="1" t="s">
        <v>727</v>
      </c>
      <c r="K177" s="1">
        <v>1</v>
      </c>
      <c r="L177" s="1"/>
    </row>
    <row r="178" spans="1:12" x14ac:dyDescent="0.2">
      <c r="A178" s="1">
        <v>1246</v>
      </c>
      <c r="B178" s="1" t="s">
        <v>1082</v>
      </c>
      <c r="C178" s="1" t="s">
        <v>1083</v>
      </c>
      <c r="D178" s="1">
        <v>12</v>
      </c>
      <c r="E178" s="1">
        <v>1</v>
      </c>
      <c r="F178" s="29">
        <v>44119</v>
      </c>
      <c r="G178" s="1">
        <v>12</v>
      </c>
      <c r="H178" s="1">
        <v>16</v>
      </c>
      <c r="I178" s="30">
        <v>0.75</v>
      </c>
      <c r="J178" s="1" t="s">
        <v>754</v>
      </c>
      <c r="K178" s="1">
        <v>4</v>
      </c>
      <c r="L178" s="1"/>
    </row>
    <row r="179" spans="1:12" x14ac:dyDescent="0.2">
      <c r="A179" s="1">
        <v>90342</v>
      </c>
      <c r="B179" s="1" t="s">
        <v>1084</v>
      </c>
      <c r="C179" s="1" t="s">
        <v>1085</v>
      </c>
      <c r="D179" s="1">
        <v>10</v>
      </c>
      <c r="E179" s="1">
        <v>1</v>
      </c>
      <c r="F179" s="29">
        <v>44117</v>
      </c>
      <c r="G179" s="1">
        <v>12</v>
      </c>
      <c r="H179" s="1">
        <v>16</v>
      </c>
      <c r="I179" s="30">
        <v>0.75</v>
      </c>
      <c r="J179" s="1" t="s">
        <v>754</v>
      </c>
      <c r="K179" s="1">
        <v>4</v>
      </c>
      <c r="L179" s="1"/>
    </row>
    <row r="180" spans="1:12" x14ac:dyDescent="0.2">
      <c r="A180" s="1">
        <v>14339</v>
      </c>
      <c r="B180" s="1" t="s">
        <v>1086</v>
      </c>
      <c r="C180" s="1" t="s">
        <v>1087</v>
      </c>
      <c r="D180" s="1">
        <v>9</v>
      </c>
      <c r="E180" s="1">
        <v>1</v>
      </c>
      <c r="F180" s="29">
        <v>44119</v>
      </c>
      <c r="G180" s="1">
        <v>9</v>
      </c>
      <c r="H180" s="1">
        <v>16</v>
      </c>
      <c r="I180" s="31">
        <v>0.5625</v>
      </c>
      <c r="J180" s="1" t="s">
        <v>739</v>
      </c>
      <c r="K180" s="1">
        <v>2</v>
      </c>
      <c r="L180" s="1"/>
    </row>
    <row r="181" spans="1:12" x14ac:dyDescent="0.2">
      <c r="A181" s="1">
        <v>92055</v>
      </c>
      <c r="B181" s="1" t="s">
        <v>1088</v>
      </c>
      <c r="C181" s="1" t="s">
        <v>1089</v>
      </c>
      <c r="D181" s="1">
        <v>10</v>
      </c>
      <c r="E181" s="1">
        <v>1</v>
      </c>
      <c r="F181" s="29">
        <v>44124</v>
      </c>
      <c r="G181" s="1">
        <v>0</v>
      </c>
      <c r="H181" s="1">
        <v>16</v>
      </c>
      <c r="I181" s="30">
        <v>0</v>
      </c>
      <c r="J181" s="1" t="s">
        <v>727</v>
      </c>
      <c r="K181" s="1">
        <v>1</v>
      </c>
      <c r="L181" s="1"/>
    </row>
    <row r="182" spans="1:12" x14ac:dyDescent="0.2">
      <c r="A182" s="1">
        <v>90346</v>
      </c>
      <c r="B182" s="1" t="s">
        <v>1090</v>
      </c>
      <c r="C182" s="1" t="s">
        <v>1091</v>
      </c>
      <c r="D182" s="1">
        <v>10</v>
      </c>
      <c r="E182" s="1">
        <v>1</v>
      </c>
      <c r="F182" s="29">
        <v>44132</v>
      </c>
      <c r="G182" s="1">
        <v>0</v>
      </c>
      <c r="H182" s="1">
        <v>16</v>
      </c>
      <c r="I182" s="30">
        <v>0</v>
      </c>
      <c r="J182" s="1" t="s">
        <v>727</v>
      </c>
      <c r="K182" s="1">
        <v>1</v>
      </c>
      <c r="L182" s="1"/>
    </row>
    <row r="183" spans="1:12" x14ac:dyDescent="0.2">
      <c r="A183" s="1">
        <v>14948</v>
      </c>
      <c r="B183" s="1" t="s">
        <v>1092</v>
      </c>
      <c r="C183" s="1" t="s">
        <v>1093</v>
      </c>
      <c r="D183" s="1">
        <v>11</v>
      </c>
      <c r="E183" s="1">
        <v>1</v>
      </c>
      <c r="F183" s="29">
        <v>44132</v>
      </c>
      <c r="G183" s="1">
        <v>0</v>
      </c>
      <c r="H183" s="1">
        <v>16</v>
      </c>
      <c r="I183" s="30">
        <v>0</v>
      </c>
      <c r="J183" s="1" t="s">
        <v>727</v>
      </c>
      <c r="K183" s="1">
        <v>1</v>
      </c>
      <c r="L183" s="1"/>
    </row>
    <row r="184" spans="1:12" x14ac:dyDescent="0.2">
      <c r="A184" s="1">
        <v>1236</v>
      </c>
      <c r="B184" s="1" t="s">
        <v>1094</v>
      </c>
      <c r="C184" s="1" t="s">
        <v>1095</v>
      </c>
      <c r="D184" s="1">
        <v>12</v>
      </c>
      <c r="E184" s="1">
        <v>1</v>
      </c>
      <c r="F184" s="29">
        <v>44119</v>
      </c>
      <c r="G184" s="1">
        <v>11</v>
      </c>
      <c r="H184" s="1">
        <v>16</v>
      </c>
      <c r="I184" s="31">
        <v>0.6875</v>
      </c>
      <c r="J184" s="1" t="s">
        <v>732</v>
      </c>
      <c r="K184" s="1">
        <v>3</v>
      </c>
      <c r="L184" s="1"/>
    </row>
    <row r="185" spans="1:12" x14ac:dyDescent="0.2">
      <c r="A185" s="1">
        <v>14953</v>
      </c>
      <c r="B185" s="1" t="s">
        <v>1096</v>
      </c>
      <c r="C185" s="1" t="s">
        <v>1097</v>
      </c>
      <c r="D185" s="1">
        <v>11</v>
      </c>
      <c r="E185" s="1">
        <v>1</v>
      </c>
      <c r="F185" s="29">
        <v>44132</v>
      </c>
      <c r="G185" s="1">
        <v>7</v>
      </c>
      <c r="H185" s="1">
        <v>16</v>
      </c>
      <c r="I185" s="31">
        <v>0.4375</v>
      </c>
      <c r="J185" s="1" t="s">
        <v>727</v>
      </c>
      <c r="K185" s="1">
        <v>1</v>
      </c>
      <c r="L185" s="1"/>
    </row>
    <row r="186" spans="1:12" x14ac:dyDescent="0.2">
      <c r="A186" s="1">
        <v>13307</v>
      </c>
      <c r="B186" s="1" t="s">
        <v>1098</v>
      </c>
      <c r="C186" s="1" t="s">
        <v>1099</v>
      </c>
      <c r="D186" s="1">
        <v>11</v>
      </c>
      <c r="E186" s="1">
        <v>1</v>
      </c>
      <c r="F186" s="29">
        <v>44132</v>
      </c>
      <c r="G186" s="1">
        <v>0</v>
      </c>
      <c r="H186" s="1">
        <v>16</v>
      </c>
      <c r="I186" s="30">
        <v>0</v>
      </c>
      <c r="J186" s="1" t="s">
        <v>727</v>
      </c>
      <c r="K186" s="1">
        <v>1</v>
      </c>
      <c r="L186" s="1"/>
    </row>
    <row r="187" spans="1:12" x14ac:dyDescent="0.2">
      <c r="A187" s="1">
        <v>13986</v>
      </c>
      <c r="B187" s="1" t="s">
        <v>1100</v>
      </c>
      <c r="C187" s="1" t="s">
        <v>1101</v>
      </c>
      <c r="D187" s="1">
        <v>10</v>
      </c>
      <c r="E187" s="1">
        <v>1</v>
      </c>
      <c r="F187" s="29">
        <v>44132</v>
      </c>
      <c r="G187" s="1">
        <v>2</v>
      </c>
      <c r="H187" s="1">
        <v>16</v>
      </c>
      <c r="I187" s="31">
        <v>0.125</v>
      </c>
      <c r="J187" s="1" t="s">
        <v>727</v>
      </c>
      <c r="K187" s="1">
        <v>1</v>
      </c>
      <c r="L187" s="1"/>
    </row>
    <row r="188" spans="1:12" x14ac:dyDescent="0.2">
      <c r="A188" s="1">
        <v>92342</v>
      </c>
      <c r="B188" s="1" t="s">
        <v>1102</v>
      </c>
      <c r="C188" s="1" t="s">
        <v>1103</v>
      </c>
      <c r="D188" s="1">
        <v>11</v>
      </c>
      <c r="E188" s="1">
        <v>1</v>
      </c>
      <c r="F188" s="29">
        <v>44119</v>
      </c>
      <c r="G188" s="1">
        <v>0</v>
      </c>
      <c r="H188" s="1">
        <v>16</v>
      </c>
      <c r="I188" s="30">
        <v>0</v>
      </c>
      <c r="J188" s="1" t="s">
        <v>727</v>
      </c>
      <c r="K188" s="1">
        <v>1</v>
      </c>
      <c r="L188" s="1"/>
    </row>
    <row r="189" spans="1:12" x14ac:dyDescent="0.2">
      <c r="A189" s="1">
        <v>1280</v>
      </c>
      <c r="B189" s="1" t="s">
        <v>1104</v>
      </c>
      <c r="C189" s="1" t="s">
        <v>1105</v>
      </c>
      <c r="D189" s="1">
        <v>12</v>
      </c>
      <c r="E189" s="1">
        <v>1</v>
      </c>
      <c r="F189" s="29">
        <v>44120</v>
      </c>
      <c r="G189" s="1">
        <v>10</v>
      </c>
      <c r="H189" s="1">
        <v>16</v>
      </c>
      <c r="I189" s="31">
        <v>0.625</v>
      </c>
      <c r="J189" s="1" t="s">
        <v>732</v>
      </c>
      <c r="K189" s="1">
        <v>3</v>
      </c>
      <c r="L189" s="1"/>
    </row>
    <row r="190" spans="1:12" x14ac:dyDescent="0.2">
      <c r="A190" s="1">
        <v>12302</v>
      </c>
      <c r="B190" s="1" t="s">
        <v>1106</v>
      </c>
      <c r="C190" s="1" t="s">
        <v>1107</v>
      </c>
      <c r="D190" s="1">
        <v>10</v>
      </c>
      <c r="E190" s="1">
        <v>1</v>
      </c>
      <c r="F190" s="29">
        <v>44117</v>
      </c>
      <c r="G190" s="1">
        <v>11</v>
      </c>
      <c r="H190" s="1">
        <v>16</v>
      </c>
      <c r="I190" s="31">
        <v>0.6875</v>
      </c>
      <c r="J190" s="1" t="s">
        <v>732</v>
      </c>
      <c r="K190" s="1">
        <v>3</v>
      </c>
      <c r="L190" s="1"/>
    </row>
    <row r="191" spans="1:12" x14ac:dyDescent="0.2">
      <c r="A191" s="1">
        <v>12647</v>
      </c>
      <c r="B191" s="1" t="s">
        <v>1108</v>
      </c>
      <c r="C191" s="1" t="s">
        <v>1109</v>
      </c>
      <c r="D191" s="1">
        <v>9</v>
      </c>
      <c r="E191" s="1">
        <v>1</v>
      </c>
      <c r="F191" s="29">
        <v>44119</v>
      </c>
      <c r="G191" s="1">
        <v>5</v>
      </c>
      <c r="H191" s="1">
        <v>16</v>
      </c>
      <c r="I191" s="31">
        <v>0.3125</v>
      </c>
      <c r="J191" s="1" t="s">
        <v>727</v>
      </c>
      <c r="K191" s="1">
        <v>1</v>
      </c>
      <c r="L191" s="1"/>
    </row>
    <row r="192" spans="1:12" x14ac:dyDescent="0.2">
      <c r="A192" s="1">
        <v>92201</v>
      </c>
      <c r="B192" s="1" t="s">
        <v>1110</v>
      </c>
      <c r="C192" s="1" t="s">
        <v>1111</v>
      </c>
      <c r="D192" s="1">
        <v>11</v>
      </c>
      <c r="E192" s="1">
        <v>1</v>
      </c>
      <c r="F192" s="29">
        <v>44132</v>
      </c>
      <c r="G192" s="1">
        <v>0</v>
      </c>
      <c r="H192" s="1">
        <v>16</v>
      </c>
      <c r="I192" s="30">
        <v>0</v>
      </c>
      <c r="J192" s="1" t="s">
        <v>727</v>
      </c>
      <c r="K192" s="1">
        <v>1</v>
      </c>
      <c r="L192" s="1"/>
    </row>
    <row r="193" spans="1:12" x14ac:dyDescent="0.2">
      <c r="A193" s="1">
        <v>14261</v>
      </c>
      <c r="B193" s="1" t="s">
        <v>1112</v>
      </c>
      <c r="C193" s="1" t="s">
        <v>1113</v>
      </c>
      <c r="D193" s="1">
        <v>9</v>
      </c>
      <c r="E193" s="1">
        <v>1</v>
      </c>
      <c r="F193" s="29">
        <v>44131</v>
      </c>
      <c r="G193" s="1">
        <v>0</v>
      </c>
      <c r="H193" s="1">
        <v>16</v>
      </c>
      <c r="I193" s="30">
        <v>0</v>
      </c>
      <c r="J193" s="1" t="s">
        <v>727</v>
      </c>
      <c r="K193" s="1">
        <v>1</v>
      </c>
      <c r="L193" s="1"/>
    </row>
    <row r="194" spans="1:12" x14ac:dyDescent="0.2">
      <c r="A194" s="1">
        <v>12617</v>
      </c>
      <c r="B194" s="1" t="s">
        <v>1114</v>
      </c>
      <c r="C194" s="1" t="s">
        <v>1115</v>
      </c>
      <c r="D194" s="1">
        <v>10</v>
      </c>
      <c r="E194" s="1">
        <v>1</v>
      </c>
      <c r="F194" s="29">
        <v>44132</v>
      </c>
      <c r="G194" s="1">
        <v>0</v>
      </c>
      <c r="H194" s="1">
        <v>16</v>
      </c>
      <c r="I194" s="30">
        <v>0</v>
      </c>
      <c r="J194" s="1" t="s">
        <v>727</v>
      </c>
      <c r="K194" s="1">
        <v>1</v>
      </c>
      <c r="L194" s="1"/>
    </row>
    <row r="195" spans="1:12" x14ac:dyDescent="0.2">
      <c r="A195" s="1">
        <v>90353</v>
      </c>
      <c r="B195" s="1" t="s">
        <v>1116</v>
      </c>
      <c r="C195" s="1" t="s">
        <v>1117</v>
      </c>
      <c r="D195" s="1">
        <v>9</v>
      </c>
      <c r="E195" s="1">
        <v>1</v>
      </c>
      <c r="F195" s="29">
        <v>44124</v>
      </c>
      <c r="G195" s="1">
        <v>11</v>
      </c>
      <c r="H195" s="1">
        <v>16</v>
      </c>
      <c r="I195" s="31">
        <v>0.6875</v>
      </c>
      <c r="J195" s="1" t="s">
        <v>732</v>
      </c>
      <c r="K195" s="1">
        <v>3</v>
      </c>
      <c r="L195" s="1"/>
    </row>
    <row r="196" spans="1:12" x14ac:dyDescent="0.2">
      <c r="A196" s="1">
        <v>92057</v>
      </c>
      <c r="B196" s="1" t="s">
        <v>1118</v>
      </c>
      <c r="C196" s="1" t="s">
        <v>1119</v>
      </c>
      <c r="D196" s="1">
        <v>10</v>
      </c>
      <c r="E196" s="1">
        <v>1</v>
      </c>
      <c r="F196" s="29">
        <v>44120</v>
      </c>
      <c r="G196" s="1">
        <v>0</v>
      </c>
      <c r="H196" s="1">
        <v>16</v>
      </c>
      <c r="I196" s="30">
        <v>0</v>
      </c>
      <c r="J196" s="1" t="s">
        <v>727</v>
      </c>
      <c r="K196" s="1">
        <v>1</v>
      </c>
      <c r="L196" s="1"/>
    </row>
    <row r="197" spans="1:12" x14ac:dyDescent="0.2">
      <c r="A197" s="1">
        <v>92058</v>
      </c>
      <c r="B197" s="1" t="s">
        <v>1120</v>
      </c>
      <c r="C197" s="1" t="s">
        <v>1121</v>
      </c>
      <c r="D197" s="1">
        <v>10</v>
      </c>
      <c r="E197" s="1">
        <v>1</v>
      </c>
      <c r="F197" s="29">
        <v>44120</v>
      </c>
      <c r="G197" s="1">
        <v>0</v>
      </c>
      <c r="H197" s="1">
        <v>16</v>
      </c>
      <c r="I197" s="30">
        <v>0</v>
      </c>
      <c r="J197" s="1" t="s">
        <v>727</v>
      </c>
      <c r="K197" s="1">
        <v>1</v>
      </c>
      <c r="L197" s="1"/>
    </row>
    <row r="198" spans="1:12" x14ac:dyDescent="0.2">
      <c r="A198" s="1">
        <v>92202</v>
      </c>
      <c r="B198" s="1" t="s">
        <v>1122</v>
      </c>
      <c r="C198" s="1" t="s">
        <v>1123</v>
      </c>
      <c r="D198" s="1">
        <v>9</v>
      </c>
      <c r="E198" s="1">
        <v>1</v>
      </c>
      <c r="F198" s="29">
        <v>44124</v>
      </c>
      <c r="G198" s="1">
        <v>7</v>
      </c>
      <c r="H198" s="1">
        <v>16</v>
      </c>
      <c r="I198" s="31">
        <v>0.4375</v>
      </c>
      <c r="J198" s="1" t="s">
        <v>727</v>
      </c>
      <c r="K198" s="1">
        <v>1</v>
      </c>
      <c r="L198" s="1"/>
    </row>
    <row r="199" spans="1:12" x14ac:dyDescent="0.2">
      <c r="A199" s="1">
        <v>1053</v>
      </c>
      <c r="B199" s="1" t="s">
        <v>1124</v>
      </c>
      <c r="C199" s="1" t="s">
        <v>1125</v>
      </c>
      <c r="D199" s="1">
        <v>12</v>
      </c>
      <c r="E199" s="1">
        <v>1</v>
      </c>
      <c r="F199" s="29">
        <v>44120</v>
      </c>
      <c r="G199" s="1">
        <v>9</v>
      </c>
      <c r="H199" s="1">
        <v>16</v>
      </c>
      <c r="I199" s="31">
        <v>0.5625</v>
      </c>
      <c r="J199" s="1" t="s">
        <v>739</v>
      </c>
      <c r="K199" s="1">
        <v>2</v>
      </c>
      <c r="L199" s="1"/>
    </row>
    <row r="200" spans="1:12" x14ac:dyDescent="0.2">
      <c r="A200" s="1">
        <v>90356</v>
      </c>
      <c r="B200" s="1" t="s">
        <v>1126</v>
      </c>
      <c r="C200" s="1" t="s">
        <v>1127</v>
      </c>
      <c r="D200" s="1">
        <v>10</v>
      </c>
      <c r="E200" s="1">
        <v>1</v>
      </c>
      <c r="F200" s="29">
        <v>44117</v>
      </c>
      <c r="G200" s="1">
        <v>11</v>
      </c>
      <c r="H200" s="1">
        <v>16</v>
      </c>
      <c r="I200" s="31">
        <v>0.6875</v>
      </c>
      <c r="J200" s="1" t="s">
        <v>732</v>
      </c>
      <c r="K200" s="1">
        <v>3</v>
      </c>
      <c r="L200" s="1"/>
    </row>
    <row r="201" spans="1:12" x14ac:dyDescent="0.2">
      <c r="A201" s="1">
        <v>11910</v>
      </c>
      <c r="B201" s="1" t="s">
        <v>1128</v>
      </c>
      <c r="C201" s="1" t="s">
        <v>1129</v>
      </c>
      <c r="D201" s="1">
        <v>11</v>
      </c>
      <c r="E201" s="1">
        <v>1</v>
      </c>
      <c r="F201" s="29">
        <v>44132</v>
      </c>
      <c r="G201" s="1">
        <v>0</v>
      </c>
      <c r="H201" s="1">
        <v>16</v>
      </c>
      <c r="I201" s="30">
        <v>0</v>
      </c>
      <c r="J201" s="1" t="s">
        <v>727</v>
      </c>
      <c r="K201" s="1">
        <v>1</v>
      </c>
      <c r="L201" s="1"/>
    </row>
    <row r="202" spans="1:12" x14ac:dyDescent="0.2">
      <c r="A202" s="1">
        <v>14323</v>
      </c>
      <c r="B202" s="1" t="s">
        <v>1130</v>
      </c>
      <c r="C202" s="1" t="s">
        <v>1131</v>
      </c>
      <c r="D202" s="1">
        <v>9</v>
      </c>
      <c r="E202" s="1">
        <v>1</v>
      </c>
      <c r="F202" s="29">
        <v>44120</v>
      </c>
      <c r="G202" s="1">
        <v>0</v>
      </c>
      <c r="H202" s="1">
        <v>16</v>
      </c>
      <c r="I202" s="30">
        <v>0</v>
      </c>
      <c r="J202" s="1" t="s">
        <v>727</v>
      </c>
      <c r="K202" s="1">
        <v>1</v>
      </c>
      <c r="L202" s="1"/>
    </row>
    <row r="203" spans="1:12" x14ac:dyDescent="0.2">
      <c r="A203" s="1">
        <v>13782</v>
      </c>
      <c r="B203" s="1" t="s">
        <v>1132</v>
      </c>
      <c r="C203" s="1" t="s">
        <v>1133</v>
      </c>
      <c r="D203" s="1">
        <v>10</v>
      </c>
      <c r="E203" s="1">
        <v>1</v>
      </c>
      <c r="F203" s="29">
        <v>44132</v>
      </c>
      <c r="G203" s="1">
        <v>0</v>
      </c>
      <c r="H203" s="1">
        <v>16</v>
      </c>
      <c r="I203" s="30">
        <v>0</v>
      </c>
      <c r="J203" s="1" t="s">
        <v>727</v>
      </c>
      <c r="K203" s="1">
        <v>1</v>
      </c>
      <c r="L203" s="1"/>
    </row>
    <row r="204" spans="1:12" x14ac:dyDescent="0.2">
      <c r="A204" s="1">
        <v>12450</v>
      </c>
      <c r="B204" s="1" t="s">
        <v>1134</v>
      </c>
      <c r="C204" s="1" t="s">
        <v>1135</v>
      </c>
      <c r="D204" s="1">
        <v>9</v>
      </c>
      <c r="E204" s="1">
        <v>1</v>
      </c>
      <c r="F204" s="29">
        <v>44123</v>
      </c>
      <c r="G204" s="1">
        <v>0</v>
      </c>
      <c r="H204" s="1">
        <v>16</v>
      </c>
      <c r="I204" s="30">
        <v>0</v>
      </c>
      <c r="J204" s="1" t="s">
        <v>727</v>
      </c>
      <c r="K204" s="1">
        <v>1</v>
      </c>
      <c r="L204" s="1"/>
    </row>
    <row r="205" spans="1:12" x14ac:dyDescent="0.2">
      <c r="A205" s="1">
        <v>12334</v>
      </c>
      <c r="B205" s="1" t="s">
        <v>1136</v>
      </c>
      <c r="C205" s="1" t="s">
        <v>1137</v>
      </c>
      <c r="D205" s="1">
        <v>10</v>
      </c>
      <c r="E205" s="1">
        <v>1</v>
      </c>
      <c r="F205" s="29">
        <v>44117</v>
      </c>
      <c r="G205" s="1">
        <v>11</v>
      </c>
      <c r="H205" s="1">
        <v>16</v>
      </c>
      <c r="I205" s="31">
        <v>0.6875</v>
      </c>
      <c r="J205" s="1" t="s">
        <v>732</v>
      </c>
      <c r="K205" s="1">
        <v>3</v>
      </c>
      <c r="L205" s="1"/>
    </row>
    <row r="206" spans="1:12" x14ac:dyDescent="0.2">
      <c r="A206" s="1">
        <v>11991</v>
      </c>
      <c r="B206" s="1" t="s">
        <v>1138</v>
      </c>
      <c r="C206" s="1" t="s">
        <v>1139</v>
      </c>
      <c r="D206" s="1">
        <v>11</v>
      </c>
      <c r="E206" s="1">
        <v>1</v>
      </c>
      <c r="F206" s="29">
        <v>44119</v>
      </c>
      <c r="G206" s="1">
        <v>0</v>
      </c>
      <c r="H206" s="1">
        <v>16</v>
      </c>
      <c r="I206" s="30">
        <v>0</v>
      </c>
      <c r="J206" s="1" t="s">
        <v>727</v>
      </c>
      <c r="K206" s="1">
        <v>1</v>
      </c>
      <c r="L206" s="1"/>
    </row>
    <row r="207" spans="1:12" x14ac:dyDescent="0.2">
      <c r="A207" s="1">
        <v>93000051</v>
      </c>
      <c r="B207" s="1" t="s">
        <v>1140</v>
      </c>
      <c r="C207" s="1" t="s">
        <v>1141</v>
      </c>
      <c r="D207" s="1">
        <v>9</v>
      </c>
      <c r="E207" s="1">
        <v>1</v>
      </c>
      <c r="F207" s="29">
        <v>44119</v>
      </c>
      <c r="G207" s="1">
        <v>0</v>
      </c>
      <c r="H207" s="1">
        <v>16</v>
      </c>
      <c r="I207" s="30">
        <v>0</v>
      </c>
      <c r="J207" s="1" t="s">
        <v>727</v>
      </c>
      <c r="K207" s="1">
        <v>1</v>
      </c>
      <c r="L207" s="1"/>
    </row>
    <row r="208" spans="1:12" x14ac:dyDescent="0.2">
      <c r="A208" s="1">
        <v>12241</v>
      </c>
      <c r="B208" s="1" t="s">
        <v>1142</v>
      </c>
      <c r="C208" s="1" t="s">
        <v>1143</v>
      </c>
      <c r="D208" s="1">
        <v>11</v>
      </c>
      <c r="E208" s="1">
        <v>1</v>
      </c>
      <c r="F208" s="29">
        <v>44119</v>
      </c>
      <c r="G208" s="1">
        <v>11</v>
      </c>
      <c r="H208" s="1">
        <v>16</v>
      </c>
      <c r="I208" s="31">
        <v>0.6875</v>
      </c>
      <c r="J208" s="1" t="s">
        <v>732</v>
      </c>
      <c r="K208" s="1">
        <v>3</v>
      </c>
      <c r="L208" s="1"/>
    </row>
    <row r="209" spans="1:12" x14ac:dyDescent="0.2">
      <c r="A209" s="1">
        <v>12255</v>
      </c>
      <c r="B209" s="1" t="s">
        <v>1144</v>
      </c>
      <c r="C209" s="1" t="s">
        <v>1145</v>
      </c>
      <c r="D209" s="1">
        <v>10</v>
      </c>
      <c r="E209" s="1">
        <v>1</v>
      </c>
      <c r="F209" s="29">
        <v>44132</v>
      </c>
      <c r="G209" s="1">
        <v>0</v>
      </c>
      <c r="H209" s="1">
        <v>16</v>
      </c>
      <c r="I209" s="30">
        <v>0</v>
      </c>
      <c r="J209" s="1" t="s">
        <v>727</v>
      </c>
      <c r="K209" s="1">
        <v>1</v>
      </c>
      <c r="L209" s="1"/>
    </row>
    <row r="210" spans="1:12" x14ac:dyDescent="0.2">
      <c r="A210" s="1">
        <v>90363</v>
      </c>
      <c r="B210" s="1" t="s">
        <v>1146</v>
      </c>
      <c r="C210" s="1" t="s">
        <v>1147</v>
      </c>
      <c r="D210" s="1">
        <v>10</v>
      </c>
      <c r="E210" s="1">
        <v>1</v>
      </c>
      <c r="F210" s="29">
        <v>44120</v>
      </c>
      <c r="G210" s="1">
        <v>8</v>
      </c>
      <c r="H210" s="1">
        <v>16</v>
      </c>
      <c r="I210" s="30">
        <v>0.5</v>
      </c>
      <c r="J210" s="1" t="s">
        <v>739</v>
      </c>
      <c r="K210" s="1">
        <v>2</v>
      </c>
      <c r="L210" s="1"/>
    </row>
    <row r="211" spans="1:12" x14ac:dyDescent="0.2">
      <c r="A211" s="1">
        <v>93000052</v>
      </c>
      <c r="B211" s="1" t="s">
        <v>1148</v>
      </c>
      <c r="C211" s="1" t="s">
        <v>1149</v>
      </c>
      <c r="D211" s="1">
        <v>9</v>
      </c>
      <c r="E211" s="1">
        <v>1</v>
      </c>
      <c r="F211" s="29">
        <v>44123</v>
      </c>
      <c r="G211" s="1">
        <v>0</v>
      </c>
      <c r="H211" s="1">
        <v>16</v>
      </c>
      <c r="I211" s="30">
        <v>0</v>
      </c>
      <c r="J211" s="1" t="s">
        <v>727</v>
      </c>
      <c r="K211" s="1">
        <v>1</v>
      </c>
      <c r="L211" s="1"/>
    </row>
    <row r="212" spans="1:12" x14ac:dyDescent="0.2">
      <c r="A212" s="1">
        <v>90374</v>
      </c>
      <c r="B212" s="1" t="s">
        <v>1150</v>
      </c>
      <c r="C212" s="1" t="s">
        <v>1151</v>
      </c>
      <c r="D212" s="1">
        <v>10</v>
      </c>
      <c r="E212" s="1">
        <v>1</v>
      </c>
      <c r="F212" s="29">
        <v>44117</v>
      </c>
      <c r="G212" s="1">
        <v>15</v>
      </c>
      <c r="H212" s="1">
        <v>16</v>
      </c>
      <c r="I212" s="31">
        <v>0.9375</v>
      </c>
      <c r="J212" s="1" t="s">
        <v>847</v>
      </c>
      <c r="K212" s="1">
        <v>5</v>
      </c>
      <c r="L212" s="1"/>
    </row>
    <row r="213" spans="1:12" x14ac:dyDescent="0.2">
      <c r="A213" s="1">
        <v>12454</v>
      </c>
      <c r="B213" s="1" t="s">
        <v>1152</v>
      </c>
      <c r="C213" s="1" t="s">
        <v>1153</v>
      </c>
      <c r="D213" s="1">
        <v>9</v>
      </c>
      <c r="E213" s="1">
        <v>1</v>
      </c>
      <c r="F213" s="29">
        <v>44126</v>
      </c>
      <c r="G213" s="1">
        <v>0</v>
      </c>
      <c r="H213" s="1">
        <v>16</v>
      </c>
      <c r="I213" s="30">
        <v>0</v>
      </c>
      <c r="J213" s="1" t="s">
        <v>727</v>
      </c>
      <c r="K213" s="1">
        <v>1</v>
      </c>
      <c r="L213" s="1"/>
    </row>
    <row r="214" spans="1:12" x14ac:dyDescent="0.2">
      <c r="A214" s="1">
        <v>92210</v>
      </c>
      <c r="B214" s="1" t="s">
        <v>1154</v>
      </c>
      <c r="C214" s="1" t="s">
        <v>1155</v>
      </c>
      <c r="D214" s="1">
        <v>9</v>
      </c>
      <c r="E214" s="1">
        <v>1</v>
      </c>
      <c r="F214" s="29">
        <v>44124</v>
      </c>
      <c r="G214" s="1">
        <v>7</v>
      </c>
      <c r="H214" s="1">
        <v>16</v>
      </c>
      <c r="I214" s="31">
        <v>0.4375</v>
      </c>
      <c r="J214" s="1" t="s">
        <v>727</v>
      </c>
      <c r="K214" s="1">
        <v>1</v>
      </c>
      <c r="L214" s="1"/>
    </row>
    <row r="215" spans="1:12" x14ac:dyDescent="0.2">
      <c r="A215" s="1">
        <v>14202</v>
      </c>
      <c r="B215" s="1" t="s">
        <v>1156</v>
      </c>
      <c r="C215" s="1" t="s">
        <v>1157</v>
      </c>
      <c r="D215" s="1">
        <v>10</v>
      </c>
      <c r="E215" s="1">
        <v>1</v>
      </c>
      <c r="F215" s="29">
        <v>44117</v>
      </c>
      <c r="G215" s="1">
        <v>9</v>
      </c>
      <c r="H215" s="1">
        <v>16</v>
      </c>
      <c r="I215" s="31">
        <v>0.5625</v>
      </c>
      <c r="J215" s="1" t="s">
        <v>739</v>
      </c>
      <c r="K215" s="1">
        <v>2</v>
      </c>
      <c r="L215" s="1"/>
    </row>
    <row r="216" spans="1:12" x14ac:dyDescent="0.2">
      <c r="A216" s="1">
        <v>12590</v>
      </c>
      <c r="B216" s="1" t="s">
        <v>1158</v>
      </c>
      <c r="C216" s="1" t="s">
        <v>1159</v>
      </c>
      <c r="D216" s="1">
        <v>10</v>
      </c>
      <c r="E216" s="1">
        <v>1</v>
      </c>
      <c r="F216" s="29">
        <v>44125</v>
      </c>
      <c r="G216" s="1">
        <v>9</v>
      </c>
      <c r="H216" s="1">
        <v>16</v>
      </c>
      <c r="I216" s="31">
        <v>0.5625</v>
      </c>
      <c r="J216" s="1" t="s">
        <v>739</v>
      </c>
      <c r="K216" s="1">
        <v>2</v>
      </c>
      <c r="L216" s="1"/>
    </row>
    <row r="217" spans="1:12" x14ac:dyDescent="0.2">
      <c r="A217" s="1">
        <v>12492</v>
      </c>
      <c r="B217" s="1" t="s">
        <v>1160</v>
      </c>
      <c r="C217" s="1" t="s">
        <v>1161</v>
      </c>
      <c r="D217" s="1">
        <v>9</v>
      </c>
      <c r="E217" s="1">
        <v>1</v>
      </c>
      <c r="F217" s="29">
        <v>44123</v>
      </c>
      <c r="G217" s="1">
        <v>0</v>
      </c>
      <c r="H217" s="1">
        <v>16</v>
      </c>
      <c r="I217" s="30">
        <v>0</v>
      </c>
      <c r="J217" s="1" t="s">
        <v>727</v>
      </c>
      <c r="K217" s="1">
        <v>1</v>
      </c>
      <c r="L217" s="1"/>
    </row>
    <row r="218" spans="1:12" x14ac:dyDescent="0.2">
      <c r="A218" s="1">
        <v>12473</v>
      </c>
      <c r="B218" s="1" t="s">
        <v>1162</v>
      </c>
      <c r="C218" s="1" t="s">
        <v>1163</v>
      </c>
      <c r="D218" s="1">
        <v>9</v>
      </c>
      <c r="E218" s="1">
        <v>1</v>
      </c>
      <c r="F218" s="29">
        <v>44123</v>
      </c>
      <c r="G218" s="1">
        <v>0</v>
      </c>
      <c r="H218" s="1">
        <v>16</v>
      </c>
      <c r="I218" s="30">
        <v>0</v>
      </c>
      <c r="J218" s="1" t="s">
        <v>727</v>
      </c>
      <c r="K218" s="1">
        <v>1</v>
      </c>
      <c r="L218" s="1"/>
    </row>
    <row r="219" spans="1:12" x14ac:dyDescent="0.2">
      <c r="A219" s="1">
        <v>90380</v>
      </c>
      <c r="B219" s="1" t="s">
        <v>1164</v>
      </c>
      <c r="C219" s="1" t="s">
        <v>1165</v>
      </c>
      <c r="D219" s="1">
        <v>10</v>
      </c>
      <c r="E219" s="1">
        <v>1</v>
      </c>
      <c r="F219" s="29">
        <v>44132</v>
      </c>
      <c r="G219" s="1">
        <v>0</v>
      </c>
      <c r="H219" s="1">
        <v>16</v>
      </c>
      <c r="I219" s="30">
        <v>0</v>
      </c>
      <c r="J219" s="1" t="s">
        <v>727</v>
      </c>
      <c r="K219" s="1">
        <v>1</v>
      </c>
      <c r="L219" s="1"/>
    </row>
    <row r="220" spans="1:12" x14ac:dyDescent="0.2">
      <c r="A220" s="1">
        <v>12572</v>
      </c>
      <c r="B220" s="1" t="s">
        <v>1166</v>
      </c>
      <c r="C220" s="1" t="s">
        <v>1167</v>
      </c>
      <c r="D220" s="1">
        <v>9</v>
      </c>
      <c r="E220" s="1">
        <v>1</v>
      </c>
      <c r="F220" s="29">
        <v>44117</v>
      </c>
      <c r="G220" s="1">
        <v>10</v>
      </c>
      <c r="H220" s="1">
        <v>16</v>
      </c>
      <c r="I220" s="31">
        <v>0.625</v>
      </c>
      <c r="J220" s="1" t="s">
        <v>732</v>
      </c>
      <c r="K220" s="1">
        <v>3</v>
      </c>
      <c r="L220" s="1"/>
    </row>
    <row r="221" spans="1:12" x14ac:dyDescent="0.2">
      <c r="A221" s="1">
        <v>11907</v>
      </c>
      <c r="B221" s="1" t="s">
        <v>1168</v>
      </c>
      <c r="C221" s="1" t="s">
        <v>1169</v>
      </c>
      <c r="D221" s="1">
        <v>11</v>
      </c>
      <c r="E221" s="1">
        <v>1</v>
      </c>
      <c r="F221" s="29">
        <v>44119</v>
      </c>
      <c r="G221" s="1">
        <v>0</v>
      </c>
      <c r="H221" s="1">
        <v>16</v>
      </c>
      <c r="I221" s="30">
        <v>0</v>
      </c>
      <c r="J221" s="1" t="s">
        <v>727</v>
      </c>
      <c r="K221" s="1">
        <v>1</v>
      </c>
      <c r="L221" s="1"/>
    </row>
    <row r="222" spans="1:12" x14ac:dyDescent="0.2">
      <c r="A222" s="1">
        <v>13034</v>
      </c>
      <c r="B222" s="1" t="s">
        <v>1170</v>
      </c>
      <c r="C222" s="1" t="s">
        <v>1171</v>
      </c>
      <c r="D222" s="1">
        <v>9</v>
      </c>
      <c r="E222" s="1">
        <v>1</v>
      </c>
      <c r="F222" s="29">
        <v>44120</v>
      </c>
      <c r="G222" s="1">
        <v>6</v>
      </c>
      <c r="H222" s="1">
        <v>16</v>
      </c>
      <c r="I222" s="31">
        <v>0.375</v>
      </c>
      <c r="J222" s="1" t="s">
        <v>727</v>
      </c>
      <c r="K222" s="1">
        <v>1</v>
      </c>
      <c r="L222" s="1"/>
    </row>
    <row r="223" spans="1:12" x14ac:dyDescent="0.2">
      <c r="A223" s="1">
        <v>90382</v>
      </c>
      <c r="B223" s="1" t="s">
        <v>1172</v>
      </c>
      <c r="C223" s="1" t="s">
        <v>1173</v>
      </c>
      <c r="D223" s="1">
        <v>9</v>
      </c>
      <c r="E223" s="1">
        <v>1</v>
      </c>
      <c r="F223" s="29">
        <v>44120</v>
      </c>
      <c r="G223" s="1">
        <v>9</v>
      </c>
      <c r="H223" s="1">
        <v>16</v>
      </c>
      <c r="I223" s="31">
        <v>0.5625</v>
      </c>
      <c r="J223" s="1" t="s">
        <v>739</v>
      </c>
      <c r="K223" s="1">
        <v>2</v>
      </c>
      <c r="L223" s="1"/>
    </row>
    <row r="224" spans="1:12" x14ac:dyDescent="0.2">
      <c r="A224" s="1">
        <v>92307</v>
      </c>
      <c r="B224" s="1" t="s">
        <v>1174</v>
      </c>
      <c r="C224" s="1" t="s">
        <v>1175</v>
      </c>
      <c r="D224" s="1">
        <v>12</v>
      </c>
      <c r="E224" s="1">
        <v>1</v>
      </c>
      <c r="F224" s="29">
        <v>44131</v>
      </c>
      <c r="G224" s="1">
        <v>7</v>
      </c>
      <c r="H224" s="1">
        <v>16</v>
      </c>
      <c r="I224" s="31">
        <v>0.4375</v>
      </c>
      <c r="J224" s="1" t="s">
        <v>727</v>
      </c>
      <c r="K224" s="1">
        <v>1</v>
      </c>
      <c r="L224" s="1"/>
    </row>
    <row r="225" spans="1:12" x14ac:dyDescent="0.2">
      <c r="A225" s="1">
        <v>12239</v>
      </c>
      <c r="B225" s="1" t="s">
        <v>1176</v>
      </c>
      <c r="C225" s="1" t="s">
        <v>1177</v>
      </c>
      <c r="D225" s="1">
        <v>10</v>
      </c>
      <c r="E225" s="1">
        <v>1</v>
      </c>
      <c r="F225" s="29">
        <v>44120</v>
      </c>
      <c r="G225" s="1">
        <v>0</v>
      </c>
      <c r="H225" s="1">
        <v>16</v>
      </c>
      <c r="I225" s="30">
        <v>0</v>
      </c>
      <c r="J225" s="1" t="s">
        <v>727</v>
      </c>
      <c r="K225" s="1">
        <v>1</v>
      </c>
      <c r="L225" s="1"/>
    </row>
    <row r="226" spans="1:12" x14ac:dyDescent="0.2">
      <c r="A226" s="1">
        <v>12439</v>
      </c>
      <c r="B226" s="1" t="s">
        <v>1178</v>
      </c>
      <c r="C226" s="1" t="s">
        <v>1179</v>
      </c>
      <c r="D226" s="1">
        <v>9</v>
      </c>
      <c r="E226" s="1">
        <v>1</v>
      </c>
      <c r="F226" s="29">
        <v>44119</v>
      </c>
      <c r="G226" s="1">
        <v>0</v>
      </c>
      <c r="H226" s="1">
        <v>16</v>
      </c>
      <c r="I226" s="30">
        <v>0</v>
      </c>
      <c r="J226" s="1" t="s">
        <v>727</v>
      </c>
      <c r="K226" s="1">
        <v>1</v>
      </c>
      <c r="L226" s="1"/>
    </row>
    <row r="227" spans="1:12" x14ac:dyDescent="0.2">
      <c r="A227" s="1">
        <v>12757</v>
      </c>
      <c r="B227" s="1" t="s">
        <v>1180</v>
      </c>
      <c r="C227" s="1" t="s">
        <v>1181</v>
      </c>
      <c r="D227" s="1">
        <v>9</v>
      </c>
      <c r="E227" s="1">
        <v>1</v>
      </c>
      <c r="F227" s="29">
        <v>44132</v>
      </c>
      <c r="G227" s="1">
        <v>0</v>
      </c>
      <c r="H227" s="1">
        <v>16</v>
      </c>
      <c r="I227" s="30">
        <v>0</v>
      </c>
      <c r="J227" s="1" t="s">
        <v>727</v>
      </c>
      <c r="K227" s="1">
        <v>1</v>
      </c>
      <c r="L227" s="1"/>
    </row>
    <row r="228" spans="1:12" x14ac:dyDescent="0.2">
      <c r="A228" s="1">
        <v>92215</v>
      </c>
      <c r="B228" s="1" t="s">
        <v>1182</v>
      </c>
      <c r="C228" s="1" t="s">
        <v>1183</v>
      </c>
      <c r="D228" s="1">
        <v>9</v>
      </c>
      <c r="E228" s="1">
        <v>1</v>
      </c>
      <c r="F228" s="29">
        <v>44131</v>
      </c>
      <c r="G228" s="1">
        <v>0</v>
      </c>
      <c r="H228" s="1">
        <v>16</v>
      </c>
      <c r="I228" s="30">
        <v>0</v>
      </c>
      <c r="J228" s="1" t="s">
        <v>727</v>
      </c>
      <c r="K228" s="1">
        <v>1</v>
      </c>
      <c r="L228" s="1"/>
    </row>
    <row r="229" spans="1:12" x14ac:dyDescent="0.2">
      <c r="A229" s="1">
        <v>92214</v>
      </c>
      <c r="B229" s="1" t="s">
        <v>1184</v>
      </c>
      <c r="C229" s="1" t="s">
        <v>1185</v>
      </c>
      <c r="D229" s="1">
        <v>10</v>
      </c>
      <c r="E229" s="1">
        <v>1</v>
      </c>
      <c r="F229" s="29">
        <v>44132</v>
      </c>
      <c r="G229" s="1">
        <v>0</v>
      </c>
      <c r="H229" s="1">
        <v>16</v>
      </c>
      <c r="I229" s="30">
        <v>0</v>
      </c>
      <c r="J229" s="1" t="s">
        <v>727</v>
      </c>
      <c r="K229" s="1">
        <v>1</v>
      </c>
      <c r="L229" s="1"/>
    </row>
    <row r="230" spans="1:12" x14ac:dyDescent="0.2">
      <c r="A230" s="1">
        <v>14912</v>
      </c>
      <c r="B230" s="1" t="s">
        <v>1186</v>
      </c>
      <c r="C230" s="1" t="s">
        <v>1187</v>
      </c>
      <c r="D230" s="1">
        <v>11</v>
      </c>
      <c r="E230" s="1">
        <v>1</v>
      </c>
      <c r="F230" s="29">
        <v>44120</v>
      </c>
      <c r="G230" s="1">
        <v>8</v>
      </c>
      <c r="H230" s="1">
        <v>16</v>
      </c>
      <c r="I230" s="30">
        <v>0.5</v>
      </c>
      <c r="J230" s="1" t="s">
        <v>739</v>
      </c>
      <c r="K230" s="1">
        <v>2</v>
      </c>
      <c r="L230" s="1"/>
    </row>
    <row r="231" spans="1:12" x14ac:dyDescent="0.2">
      <c r="A231" s="1">
        <v>14383</v>
      </c>
      <c r="B231" s="1" t="s">
        <v>1188</v>
      </c>
      <c r="C231" s="1" t="s">
        <v>1189</v>
      </c>
      <c r="D231" s="1">
        <v>9</v>
      </c>
      <c r="E231" s="1">
        <v>1</v>
      </c>
      <c r="F231" s="29">
        <v>44124</v>
      </c>
      <c r="G231" s="1">
        <v>10</v>
      </c>
      <c r="H231" s="1">
        <v>16</v>
      </c>
      <c r="I231" s="31">
        <v>0.625</v>
      </c>
      <c r="J231" s="1" t="s">
        <v>732</v>
      </c>
      <c r="K231" s="1">
        <v>3</v>
      </c>
      <c r="L231" s="1"/>
    </row>
    <row r="232" spans="1:12" x14ac:dyDescent="0.2">
      <c r="A232" s="1">
        <v>13981</v>
      </c>
      <c r="B232" s="1" t="s">
        <v>1190</v>
      </c>
      <c r="C232" s="1" t="s">
        <v>1191</v>
      </c>
      <c r="D232" s="1">
        <v>11</v>
      </c>
      <c r="E232" s="1">
        <v>1</v>
      </c>
      <c r="F232" s="29">
        <v>44132</v>
      </c>
      <c r="G232" s="1">
        <v>0</v>
      </c>
      <c r="H232" s="1">
        <v>16</v>
      </c>
      <c r="I232" s="30">
        <v>0</v>
      </c>
      <c r="J232" s="1" t="s">
        <v>727</v>
      </c>
      <c r="K232" s="1">
        <v>1</v>
      </c>
      <c r="L232" s="1"/>
    </row>
    <row r="233" spans="1:12" x14ac:dyDescent="0.2">
      <c r="A233" s="1">
        <v>90387</v>
      </c>
      <c r="B233" s="1" t="s">
        <v>1192</v>
      </c>
      <c r="C233" s="1" t="s">
        <v>1193</v>
      </c>
      <c r="D233" s="1">
        <v>10</v>
      </c>
      <c r="E233" s="1">
        <v>1</v>
      </c>
      <c r="F233" s="29">
        <v>44132</v>
      </c>
      <c r="G233" s="1">
        <v>0</v>
      </c>
      <c r="H233" s="1">
        <v>16</v>
      </c>
      <c r="I233" s="30">
        <v>0</v>
      </c>
      <c r="J233" s="1" t="s">
        <v>727</v>
      </c>
      <c r="K233" s="1">
        <v>1</v>
      </c>
      <c r="L233" s="1"/>
    </row>
    <row r="234" spans="1:12" x14ac:dyDescent="0.2">
      <c r="A234" s="1">
        <v>90388</v>
      </c>
      <c r="B234" s="1" t="s">
        <v>1194</v>
      </c>
      <c r="C234" s="1" t="s">
        <v>1195</v>
      </c>
      <c r="D234" s="1">
        <v>9</v>
      </c>
      <c r="E234" s="1">
        <v>1</v>
      </c>
      <c r="F234" s="29">
        <v>44119</v>
      </c>
      <c r="G234" s="1">
        <v>0</v>
      </c>
      <c r="H234" s="1">
        <v>16</v>
      </c>
      <c r="I234" s="30">
        <v>0</v>
      </c>
      <c r="J234" s="1" t="s">
        <v>727</v>
      </c>
      <c r="K234" s="1">
        <v>1</v>
      </c>
      <c r="L234" s="1"/>
    </row>
    <row r="235" spans="1:12" x14ac:dyDescent="0.2">
      <c r="A235" s="1">
        <v>93000057</v>
      </c>
      <c r="B235" s="1" t="s">
        <v>1196</v>
      </c>
      <c r="C235" s="1" t="s">
        <v>1197</v>
      </c>
      <c r="D235" s="1">
        <v>9</v>
      </c>
      <c r="E235" s="1">
        <v>1</v>
      </c>
      <c r="F235" s="29">
        <v>44120</v>
      </c>
      <c r="G235" s="1">
        <v>0</v>
      </c>
      <c r="H235" s="1">
        <v>16</v>
      </c>
      <c r="I235" s="30">
        <v>0</v>
      </c>
      <c r="J235" s="1" t="s">
        <v>727</v>
      </c>
      <c r="K235" s="1">
        <v>1</v>
      </c>
      <c r="L235" s="1"/>
    </row>
    <row r="236" spans="1:12" x14ac:dyDescent="0.2">
      <c r="A236" s="1">
        <v>92069</v>
      </c>
      <c r="B236" s="1" t="s">
        <v>1198</v>
      </c>
      <c r="C236" s="1" t="s">
        <v>1199</v>
      </c>
      <c r="D236" s="1">
        <v>10</v>
      </c>
      <c r="E236" s="1">
        <v>1</v>
      </c>
      <c r="F236" s="29">
        <v>44120</v>
      </c>
      <c r="G236" s="1">
        <v>0</v>
      </c>
      <c r="H236" s="1">
        <v>16</v>
      </c>
      <c r="I236" s="30">
        <v>0</v>
      </c>
      <c r="J236" s="1" t="s">
        <v>727</v>
      </c>
      <c r="K236" s="1">
        <v>1</v>
      </c>
      <c r="L236" s="1"/>
    </row>
    <row r="237" spans="1:12" x14ac:dyDescent="0.2">
      <c r="A237" s="1">
        <v>13241</v>
      </c>
      <c r="B237" s="1" t="s">
        <v>1200</v>
      </c>
      <c r="C237" s="1" t="s">
        <v>1201</v>
      </c>
      <c r="D237" s="1">
        <v>9</v>
      </c>
      <c r="E237" s="1">
        <v>1</v>
      </c>
      <c r="F237" s="29">
        <v>44131</v>
      </c>
      <c r="G237" s="1">
        <v>0</v>
      </c>
      <c r="H237" s="1">
        <v>16</v>
      </c>
      <c r="I237" s="30">
        <v>0</v>
      </c>
      <c r="J237" s="1" t="s">
        <v>727</v>
      </c>
      <c r="K237" s="1">
        <v>1</v>
      </c>
      <c r="L237" s="1"/>
    </row>
    <row r="238" spans="1:12" x14ac:dyDescent="0.2">
      <c r="A238" s="1">
        <v>14918</v>
      </c>
      <c r="B238" s="1" t="s">
        <v>1202</v>
      </c>
      <c r="C238" s="1" t="s">
        <v>1203</v>
      </c>
      <c r="D238" s="1">
        <v>11</v>
      </c>
      <c r="E238" s="1">
        <v>1</v>
      </c>
      <c r="F238" s="29">
        <v>44120</v>
      </c>
      <c r="G238" s="1">
        <v>2</v>
      </c>
      <c r="H238" s="1">
        <v>16</v>
      </c>
      <c r="I238" s="31">
        <v>0.125</v>
      </c>
      <c r="J238" s="1" t="s">
        <v>727</v>
      </c>
      <c r="K238" s="1">
        <v>1</v>
      </c>
      <c r="L238" s="1"/>
    </row>
    <row r="239" spans="1:12" x14ac:dyDescent="0.2">
      <c r="A239" s="1">
        <v>92070</v>
      </c>
      <c r="B239" s="1" t="s">
        <v>1204</v>
      </c>
      <c r="C239" s="1" t="s">
        <v>1205</v>
      </c>
      <c r="D239" s="1">
        <v>11</v>
      </c>
      <c r="E239" s="1">
        <v>1</v>
      </c>
      <c r="F239" s="29">
        <v>44119</v>
      </c>
      <c r="G239" s="1">
        <v>0</v>
      </c>
      <c r="H239" s="1">
        <v>16</v>
      </c>
      <c r="I239" s="30">
        <v>0</v>
      </c>
      <c r="J239" s="1" t="s">
        <v>727</v>
      </c>
      <c r="K239" s="1">
        <v>1</v>
      </c>
      <c r="L239" s="1"/>
    </row>
    <row r="240" spans="1:12" x14ac:dyDescent="0.2">
      <c r="A240" s="1">
        <v>93000059</v>
      </c>
      <c r="B240" s="1" t="s">
        <v>1206</v>
      </c>
      <c r="C240" s="1" t="s">
        <v>1207</v>
      </c>
      <c r="D240" s="1">
        <v>9</v>
      </c>
      <c r="E240" s="1">
        <v>1</v>
      </c>
      <c r="F240" s="29">
        <v>44124</v>
      </c>
      <c r="G240" s="1">
        <v>0</v>
      </c>
      <c r="H240" s="1">
        <v>16</v>
      </c>
      <c r="I240" s="30">
        <v>0</v>
      </c>
      <c r="J240" s="1" t="s">
        <v>727</v>
      </c>
      <c r="K240" s="1">
        <v>1</v>
      </c>
      <c r="L240" s="1"/>
    </row>
    <row r="241" spans="1:12" x14ac:dyDescent="0.2">
      <c r="A241" s="1">
        <v>92221</v>
      </c>
      <c r="B241" s="1" t="s">
        <v>1208</v>
      </c>
      <c r="C241" s="1" t="s">
        <v>1209</v>
      </c>
      <c r="D241" s="1">
        <v>10</v>
      </c>
      <c r="E241" s="1">
        <v>1</v>
      </c>
      <c r="F241" s="29">
        <v>44132</v>
      </c>
      <c r="G241" s="1">
        <v>0</v>
      </c>
      <c r="H241" s="1">
        <v>16</v>
      </c>
      <c r="I241" s="30">
        <v>0</v>
      </c>
      <c r="J241" s="1" t="s">
        <v>727</v>
      </c>
      <c r="K241" s="1">
        <v>1</v>
      </c>
      <c r="L241" s="1"/>
    </row>
    <row r="242" spans="1:12" x14ac:dyDescent="0.2">
      <c r="A242" s="1">
        <v>13565</v>
      </c>
      <c r="B242" s="1" t="s">
        <v>1210</v>
      </c>
      <c r="C242" s="1" t="s">
        <v>1211</v>
      </c>
      <c r="D242" s="1">
        <v>10</v>
      </c>
      <c r="E242" s="1">
        <v>1</v>
      </c>
      <c r="F242" s="29">
        <v>44120</v>
      </c>
      <c r="G242" s="1">
        <v>0</v>
      </c>
      <c r="H242" s="1">
        <v>16</v>
      </c>
      <c r="I242" s="30">
        <v>0</v>
      </c>
      <c r="J242" s="1" t="s">
        <v>727</v>
      </c>
      <c r="K242" s="1">
        <v>1</v>
      </c>
      <c r="L242" s="1"/>
    </row>
    <row r="243" spans="1:12" x14ac:dyDescent="0.2">
      <c r="A243" s="1">
        <v>92350</v>
      </c>
      <c r="B243" s="1" t="s">
        <v>1212</v>
      </c>
      <c r="C243" s="1" t="s">
        <v>1213</v>
      </c>
      <c r="D243" s="1">
        <v>12</v>
      </c>
      <c r="E243" s="1">
        <v>1</v>
      </c>
      <c r="F243" s="29">
        <v>44119</v>
      </c>
      <c r="G243" s="1">
        <v>11</v>
      </c>
      <c r="H243" s="1">
        <v>16</v>
      </c>
      <c r="I243" s="31">
        <v>0.6875</v>
      </c>
      <c r="J243" s="1" t="s">
        <v>732</v>
      </c>
      <c r="K243" s="1">
        <v>3</v>
      </c>
      <c r="L243" s="1"/>
    </row>
    <row r="244" spans="1:12" x14ac:dyDescent="0.2">
      <c r="A244" s="1">
        <v>92332</v>
      </c>
      <c r="B244" s="1" t="s">
        <v>1214</v>
      </c>
      <c r="C244" s="1" t="s">
        <v>1215</v>
      </c>
      <c r="D244" s="1">
        <v>11</v>
      </c>
      <c r="E244" s="1">
        <v>1</v>
      </c>
      <c r="F244" s="29">
        <v>44124</v>
      </c>
      <c r="G244" s="1">
        <v>8</v>
      </c>
      <c r="H244" s="1">
        <v>16</v>
      </c>
      <c r="I244" s="30">
        <v>0.5</v>
      </c>
      <c r="J244" s="1" t="s">
        <v>739</v>
      </c>
      <c r="K244" s="1">
        <v>2</v>
      </c>
      <c r="L244" s="1"/>
    </row>
    <row r="245" spans="1:12" x14ac:dyDescent="0.2">
      <c r="A245" s="1">
        <v>13805</v>
      </c>
      <c r="B245" s="1" t="s">
        <v>1216</v>
      </c>
      <c r="C245" s="1" t="s">
        <v>1217</v>
      </c>
      <c r="D245" s="1">
        <v>9</v>
      </c>
      <c r="E245" s="1">
        <v>1</v>
      </c>
      <c r="F245" s="29">
        <v>44125</v>
      </c>
      <c r="G245" s="1">
        <v>0</v>
      </c>
      <c r="H245" s="1">
        <v>16</v>
      </c>
      <c r="I245" s="30">
        <v>0</v>
      </c>
      <c r="J245" s="1" t="s">
        <v>727</v>
      </c>
      <c r="K245" s="1">
        <v>1</v>
      </c>
      <c r="L245" s="1"/>
    </row>
    <row r="246" spans="1:12" x14ac:dyDescent="0.2">
      <c r="A246" s="1">
        <v>12157</v>
      </c>
      <c r="B246" s="1" t="s">
        <v>1218</v>
      </c>
      <c r="C246" s="1" t="s">
        <v>1219</v>
      </c>
      <c r="D246" s="1">
        <v>11</v>
      </c>
      <c r="E246" s="1">
        <v>1</v>
      </c>
      <c r="F246" s="29">
        <v>44123</v>
      </c>
      <c r="G246" s="1">
        <v>0</v>
      </c>
      <c r="H246" s="1">
        <v>16</v>
      </c>
      <c r="I246" s="30">
        <v>0</v>
      </c>
      <c r="J246" s="1" t="s">
        <v>727</v>
      </c>
      <c r="K246" s="1">
        <v>1</v>
      </c>
      <c r="L246" s="1"/>
    </row>
    <row r="247" spans="1:12" x14ac:dyDescent="0.2">
      <c r="A247" s="1">
        <v>1066</v>
      </c>
      <c r="B247" s="1" t="s">
        <v>1220</v>
      </c>
      <c r="C247" s="1" t="s">
        <v>1221</v>
      </c>
      <c r="D247" s="1">
        <v>12</v>
      </c>
      <c r="E247" s="1">
        <v>1</v>
      </c>
      <c r="F247" s="29">
        <v>44127</v>
      </c>
      <c r="G247" s="1">
        <v>14</v>
      </c>
      <c r="H247" s="1">
        <v>16</v>
      </c>
      <c r="I247" s="31">
        <v>0.875</v>
      </c>
      <c r="J247" s="1" t="s">
        <v>847</v>
      </c>
      <c r="K247" s="1">
        <v>5</v>
      </c>
      <c r="L247" s="1"/>
    </row>
    <row r="248" spans="1:12" x14ac:dyDescent="0.2">
      <c r="A248" s="1">
        <v>13869</v>
      </c>
      <c r="B248" s="1" t="s">
        <v>1222</v>
      </c>
      <c r="C248" s="1" t="s">
        <v>1223</v>
      </c>
      <c r="D248" s="1">
        <v>11</v>
      </c>
      <c r="E248" s="1">
        <v>1</v>
      </c>
      <c r="F248" s="29">
        <v>44132</v>
      </c>
      <c r="G248" s="1">
        <v>0</v>
      </c>
      <c r="H248" s="1">
        <v>16</v>
      </c>
      <c r="I248" s="30">
        <v>0</v>
      </c>
      <c r="J248" s="1" t="s">
        <v>727</v>
      </c>
      <c r="K248" s="1">
        <v>1</v>
      </c>
      <c r="L248" s="1"/>
    </row>
    <row r="249" spans="1:12" x14ac:dyDescent="0.2">
      <c r="A249" s="1">
        <v>93000060</v>
      </c>
      <c r="B249" s="1" t="s">
        <v>1224</v>
      </c>
      <c r="C249" s="1" t="s">
        <v>1225</v>
      </c>
      <c r="D249" s="1">
        <v>9</v>
      </c>
      <c r="E249" s="1">
        <v>1</v>
      </c>
      <c r="F249" s="29">
        <v>44123</v>
      </c>
      <c r="G249" s="1">
        <v>0</v>
      </c>
      <c r="H249" s="1">
        <v>16</v>
      </c>
      <c r="I249" s="30">
        <v>0</v>
      </c>
      <c r="J249" s="1" t="s">
        <v>727</v>
      </c>
      <c r="K249" s="1">
        <v>1</v>
      </c>
      <c r="L249" s="1"/>
    </row>
    <row r="250" spans="1:12" x14ac:dyDescent="0.2">
      <c r="A250" s="1">
        <v>92073</v>
      </c>
      <c r="B250" s="1" t="s">
        <v>1226</v>
      </c>
      <c r="C250" s="1" t="s">
        <v>1227</v>
      </c>
      <c r="D250" s="1">
        <v>10</v>
      </c>
      <c r="E250" s="1">
        <v>1</v>
      </c>
      <c r="F250" s="29">
        <v>44120</v>
      </c>
      <c r="G250" s="1">
        <v>0</v>
      </c>
      <c r="H250" s="1">
        <v>16</v>
      </c>
      <c r="I250" s="30">
        <v>0</v>
      </c>
      <c r="J250" s="1" t="s">
        <v>727</v>
      </c>
      <c r="K250" s="1">
        <v>1</v>
      </c>
      <c r="L250" s="1"/>
    </row>
    <row r="251" spans="1:12" x14ac:dyDescent="0.2">
      <c r="A251" s="1">
        <v>13878</v>
      </c>
      <c r="B251" s="1" t="s">
        <v>1228</v>
      </c>
      <c r="C251" s="1" t="s">
        <v>1229</v>
      </c>
      <c r="D251" s="1">
        <v>10</v>
      </c>
      <c r="E251" s="1">
        <v>1</v>
      </c>
      <c r="F251" s="29">
        <v>44132</v>
      </c>
      <c r="G251" s="1">
        <v>0</v>
      </c>
      <c r="H251" s="1">
        <v>16</v>
      </c>
      <c r="I251" s="30">
        <v>0</v>
      </c>
      <c r="J251" s="1" t="s">
        <v>727</v>
      </c>
      <c r="K251" s="1">
        <v>1</v>
      </c>
      <c r="L251" s="1"/>
    </row>
    <row r="252" spans="1:12" x14ac:dyDescent="0.2">
      <c r="A252" s="1">
        <v>12918</v>
      </c>
      <c r="B252" s="1" t="s">
        <v>1230</v>
      </c>
      <c r="C252" s="1" t="s">
        <v>1231</v>
      </c>
      <c r="D252" s="1">
        <v>10</v>
      </c>
      <c r="E252" s="1">
        <v>1</v>
      </c>
      <c r="F252" s="29">
        <v>44132</v>
      </c>
      <c r="G252" s="1">
        <v>9</v>
      </c>
      <c r="H252" s="1">
        <v>16</v>
      </c>
      <c r="I252" s="31">
        <v>0.5625</v>
      </c>
      <c r="J252" s="1" t="s">
        <v>739</v>
      </c>
      <c r="K252" s="1">
        <v>2</v>
      </c>
      <c r="L252" s="1"/>
    </row>
    <row r="253" spans="1:12" x14ac:dyDescent="0.2">
      <c r="A253" s="1">
        <v>92076</v>
      </c>
      <c r="B253" s="1" t="s">
        <v>1232</v>
      </c>
      <c r="C253" s="1" t="s">
        <v>1233</v>
      </c>
      <c r="D253" s="1">
        <v>10</v>
      </c>
      <c r="E253" s="1">
        <v>1</v>
      </c>
      <c r="F253" s="29">
        <v>44120</v>
      </c>
      <c r="G253" s="1">
        <v>0</v>
      </c>
      <c r="H253" s="1">
        <v>16</v>
      </c>
      <c r="I253" s="30">
        <v>0</v>
      </c>
      <c r="J253" s="1" t="s">
        <v>727</v>
      </c>
      <c r="K253" s="1">
        <v>1</v>
      </c>
      <c r="L253" s="1"/>
    </row>
    <row r="254" spans="1:12" x14ac:dyDescent="0.2">
      <c r="A254" s="1">
        <v>92329</v>
      </c>
      <c r="B254" s="1" t="s">
        <v>1234</v>
      </c>
      <c r="C254" s="1" t="s">
        <v>1235</v>
      </c>
      <c r="D254" s="1">
        <v>11</v>
      </c>
      <c r="E254" s="1">
        <v>1</v>
      </c>
      <c r="F254" s="29">
        <v>44120</v>
      </c>
      <c r="G254" s="1">
        <v>11</v>
      </c>
      <c r="H254" s="1">
        <v>16</v>
      </c>
      <c r="I254" s="31">
        <v>0.6875</v>
      </c>
      <c r="J254" s="1" t="s">
        <v>732</v>
      </c>
      <c r="K254" s="1">
        <v>3</v>
      </c>
      <c r="L254" s="1"/>
    </row>
    <row r="255" spans="1:12" x14ac:dyDescent="0.2">
      <c r="A255" s="1">
        <v>93000080</v>
      </c>
      <c r="B255" s="1" t="s">
        <v>1236</v>
      </c>
      <c r="C255" s="1" t="s">
        <v>1237</v>
      </c>
      <c r="D255" s="1">
        <v>10</v>
      </c>
      <c r="E255" s="1">
        <v>1</v>
      </c>
      <c r="F255" s="29">
        <v>44120</v>
      </c>
      <c r="G255" s="1">
        <v>0</v>
      </c>
      <c r="H255" s="1">
        <v>16</v>
      </c>
      <c r="I255" s="30">
        <v>0</v>
      </c>
      <c r="J255" s="1" t="s">
        <v>727</v>
      </c>
      <c r="K255" s="1">
        <v>1</v>
      </c>
      <c r="L255" s="1"/>
    </row>
    <row r="256" spans="1:12" x14ac:dyDescent="0.2">
      <c r="A256" s="1">
        <v>13732</v>
      </c>
      <c r="B256" s="1" t="s">
        <v>1238</v>
      </c>
      <c r="C256" s="1" t="s">
        <v>1239</v>
      </c>
      <c r="D256" s="1">
        <v>9</v>
      </c>
      <c r="E256" s="1">
        <v>1</v>
      </c>
      <c r="F256" s="29">
        <v>44132</v>
      </c>
      <c r="G256" s="1">
        <v>0</v>
      </c>
      <c r="H256" s="1">
        <v>16</v>
      </c>
      <c r="I256" s="30">
        <v>0</v>
      </c>
      <c r="J256" s="1" t="s">
        <v>727</v>
      </c>
      <c r="K256" s="1">
        <v>1</v>
      </c>
      <c r="L256" s="1"/>
    </row>
    <row r="257" spans="1:12" x14ac:dyDescent="0.2">
      <c r="A257" s="1">
        <v>93000063</v>
      </c>
      <c r="B257" s="1" t="s">
        <v>1240</v>
      </c>
      <c r="C257" s="1" t="s">
        <v>1241</v>
      </c>
      <c r="D257" s="1">
        <v>9</v>
      </c>
      <c r="E257" s="1">
        <v>1</v>
      </c>
      <c r="F257" s="29">
        <v>44123</v>
      </c>
      <c r="G257" s="1">
        <v>0</v>
      </c>
      <c r="H257" s="1">
        <v>16</v>
      </c>
      <c r="I257" s="30">
        <v>0</v>
      </c>
      <c r="J257" s="1" t="s">
        <v>727</v>
      </c>
      <c r="K257" s="1">
        <v>1</v>
      </c>
      <c r="L257" s="1"/>
    </row>
    <row r="258" spans="1:12" x14ac:dyDescent="0.2">
      <c r="A258" s="1">
        <v>13990</v>
      </c>
      <c r="B258" s="1" t="s">
        <v>1242</v>
      </c>
      <c r="C258" s="1" t="s">
        <v>1243</v>
      </c>
      <c r="D258" s="1">
        <v>12</v>
      </c>
      <c r="E258" s="1">
        <v>1</v>
      </c>
      <c r="F258" s="29">
        <v>44122</v>
      </c>
      <c r="G258" s="1">
        <v>10</v>
      </c>
      <c r="H258" s="1">
        <v>16</v>
      </c>
      <c r="I258" s="31">
        <v>0.625</v>
      </c>
      <c r="J258" s="1" t="s">
        <v>732</v>
      </c>
      <c r="K258" s="1">
        <v>3</v>
      </c>
      <c r="L258" s="1"/>
    </row>
    <row r="259" spans="1:12" x14ac:dyDescent="0.2">
      <c r="A259" s="1">
        <v>13295</v>
      </c>
      <c r="B259" s="1" t="s">
        <v>1244</v>
      </c>
      <c r="C259" s="1" t="s">
        <v>1245</v>
      </c>
      <c r="D259" s="1">
        <v>10</v>
      </c>
      <c r="E259" s="1">
        <v>1</v>
      </c>
      <c r="F259" s="29">
        <v>44117</v>
      </c>
      <c r="G259" s="1">
        <v>12</v>
      </c>
      <c r="H259" s="1">
        <v>16</v>
      </c>
      <c r="I259" s="30">
        <v>0.75</v>
      </c>
      <c r="J259" s="1" t="s">
        <v>754</v>
      </c>
      <c r="K259" s="1">
        <v>4</v>
      </c>
      <c r="L259" s="1"/>
    </row>
    <row r="260" spans="1:12" x14ac:dyDescent="0.2">
      <c r="A260" s="1">
        <v>93000064</v>
      </c>
      <c r="B260" s="1" t="s">
        <v>1246</v>
      </c>
      <c r="C260" s="1" t="s">
        <v>1247</v>
      </c>
      <c r="D260" s="1">
        <v>9</v>
      </c>
      <c r="E260" s="1">
        <v>1</v>
      </c>
      <c r="F260" s="29">
        <v>44120</v>
      </c>
      <c r="G260" s="1">
        <v>0</v>
      </c>
      <c r="H260" s="1">
        <v>16</v>
      </c>
      <c r="I260" s="30">
        <v>0</v>
      </c>
      <c r="J260" s="1" t="s">
        <v>727</v>
      </c>
      <c r="K260" s="1">
        <v>1</v>
      </c>
      <c r="L260" s="1"/>
    </row>
    <row r="261" spans="1:12" x14ac:dyDescent="0.2">
      <c r="A261" s="1">
        <v>14304</v>
      </c>
      <c r="B261" s="1" t="s">
        <v>1248</v>
      </c>
      <c r="C261" s="1" t="s">
        <v>1249</v>
      </c>
      <c r="D261" s="1">
        <v>9</v>
      </c>
      <c r="E261" s="1">
        <v>1</v>
      </c>
      <c r="F261" s="29">
        <v>44119</v>
      </c>
      <c r="G261" s="1">
        <v>9</v>
      </c>
      <c r="H261" s="1">
        <v>16</v>
      </c>
      <c r="I261" s="31">
        <v>0.5625</v>
      </c>
      <c r="J261" s="1" t="s">
        <v>739</v>
      </c>
      <c r="K261" s="1">
        <v>2</v>
      </c>
      <c r="L261" s="1"/>
    </row>
    <row r="262" spans="1:12" x14ac:dyDescent="0.2">
      <c r="A262" s="1">
        <v>92225</v>
      </c>
      <c r="B262" s="1" t="s">
        <v>1250</v>
      </c>
      <c r="C262" s="1" t="s">
        <v>1251</v>
      </c>
      <c r="D262" s="1">
        <v>9</v>
      </c>
      <c r="E262" s="1">
        <v>1</v>
      </c>
      <c r="F262" s="29">
        <v>44124</v>
      </c>
      <c r="G262" s="1">
        <v>7</v>
      </c>
      <c r="H262" s="1">
        <v>16</v>
      </c>
      <c r="I262" s="31">
        <v>0.4375</v>
      </c>
      <c r="J262" s="1" t="s">
        <v>727</v>
      </c>
      <c r="K262" s="1">
        <v>1</v>
      </c>
      <c r="L262" s="1"/>
    </row>
    <row r="263" spans="1:12" x14ac:dyDescent="0.2">
      <c r="A263" s="1">
        <v>13491</v>
      </c>
      <c r="B263" s="1" t="s">
        <v>1252</v>
      </c>
      <c r="C263" s="1" t="s">
        <v>1253</v>
      </c>
      <c r="D263" s="1">
        <v>9</v>
      </c>
      <c r="E263" s="1">
        <v>1</v>
      </c>
      <c r="F263" s="29">
        <v>44120</v>
      </c>
      <c r="G263" s="1">
        <v>0</v>
      </c>
      <c r="H263" s="1">
        <v>16</v>
      </c>
      <c r="I263" s="30">
        <v>0</v>
      </c>
      <c r="J263" s="1" t="s">
        <v>727</v>
      </c>
      <c r="K263" s="1">
        <v>1</v>
      </c>
      <c r="L263" s="1"/>
    </row>
    <row r="264" spans="1:12" x14ac:dyDescent="0.2">
      <c r="A264" s="1">
        <v>93000007</v>
      </c>
      <c r="B264" s="1" t="s">
        <v>1254</v>
      </c>
      <c r="C264" s="1" t="s">
        <v>1255</v>
      </c>
      <c r="D264" s="1">
        <v>12</v>
      </c>
      <c r="E264" s="1">
        <v>1</v>
      </c>
      <c r="F264" s="29">
        <v>44119</v>
      </c>
      <c r="G264" s="1">
        <v>3</v>
      </c>
      <c r="H264" s="1">
        <v>16</v>
      </c>
      <c r="I264" s="31">
        <v>0.1875</v>
      </c>
      <c r="J264" s="1" t="s">
        <v>727</v>
      </c>
      <c r="K264" s="1">
        <v>1</v>
      </c>
      <c r="L264" s="1"/>
    </row>
    <row r="265" spans="1:12" x14ac:dyDescent="0.2">
      <c r="A265" s="1">
        <v>14388</v>
      </c>
      <c r="B265" s="1" t="s">
        <v>1256</v>
      </c>
      <c r="C265" s="1" t="s">
        <v>1257</v>
      </c>
      <c r="D265" s="1">
        <v>11</v>
      </c>
      <c r="E265" s="1">
        <v>1</v>
      </c>
      <c r="F265" s="29">
        <v>44117</v>
      </c>
      <c r="G265" s="1">
        <v>12</v>
      </c>
      <c r="H265" s="1">
        <v>16</v>
      </c>
      <c r="I265" s="30">
        <v>0.75</v>
      </c>
      <c r="J265" s="1" t="s">
        <v>754</v>
      </c>
      <c r="K265" s="1">
        <v>4</v>
      </c>
      <c r="L265" s="1"/>
    </row>
    <row r="266" spans="1:12" x14ac:dyDescent="0.2">
      <c r="A266" s="1">
        <v>11716</v>
      </c>
      <c r="B266" s="1" t="s">
        <v>1258</v>
      </c>
      <c r="C266" s="1" t="s">
        <v>1259</v>
      </c>
      <c r="D266" s="1">
        <v>11</v>
      </c>
      <c r="E266" s="1">
        <v>1</v>
      </c>
      <c r="F266" s="29">
        <v>44120</v>
      </c>
      <c r="G266" s="1">
        <v>11</v>
      </c>
      <c r="H266" s="1">
        <v>16</v>
      </c>
      <c r="I266" s="31">
        <v>0.6875</v>
      </c>
      <c r="J266" s="1" t="s">
        <v>732</v>
      </c>
      <c r="K266" s="1">
        <v>3</v>
      </c>
      <c r="L266" s="1"/>
    </row>
    <row r="267" spans="1:12" x14ac:dyDescent="0.2">
      <c r="A267" s="1">
        <v>12613</v>
      </c>
      <c r="B267" s="1" t="s">
        <v>1260</v>
      </c>
      <c r="C267" s="1" t="s">
        <v>1261</v>
      </c>
      <c r="D267" s="1">
        <v>9</v>
      </c>
      <c r="E267" s="1">
        <v>1</v>
      </c>
      <c r="F267" s="29">
        <v>44132</v>
      </c>
      <c r="G267" s="1">
        <v>0</v>
      </c>
      <c r="H267" s="1">
        <v>16</v>
      </c>
      <c r="I267" s="30">
        <v>0</v>
      </c>
      <c r="J267" s="1" t="s">
        <v>727</v>
      </c>
      <c r="K267" s="1">
        <v>1</v>
      </c>
      <c r="L267" s="1"/>
    </row>
    <row r="268" spans="1:12" x14ac:dyDescent="0.2">
      <c r="A268" s="1">
        <v>92079</v>
      </c>
      <c r="B268" s="1" t="s">
        <v>1262</v>
      </c>
      <c r="C268" s="1" t="s">
        <v>1263</v>
      </c>
      <c r="D268" s="1">
        <v>10</v>
      </c>
      <c r="E268" s="1">
        <v>1</v>
      </c>
      <c r="F268" s="29">
        <v>44132</v>
      </c>
      <c r="G268" s="1">
        <v>0</v>
      </c>
      <c r="H268" s="1">
        <v>16</v>
      </c>
      <c r="I268" s="30">
        <v>0</v>
      </c>
      <c r="J268" s="1" t="s">
        <v>727</v>
      </c>
      <c r="K268" s="1">
        <v>1</v>
      </c>
      <c r="L268" s="1"/>
    </row>
    <row r="269" spans="1:12" x14ac:dyDescent="0.2">
      <c r="A269" s="1">
        <v>14351</v>
      </c>
      <c r="B269" s="1" t="s">
        <v>1264</v>
      </c>
      <c r="C269" s="1" t="s">
        <v>1265</v>
      </c>
      <c r="D269" s="1">
        <v>9</v>
      </c>
      <c r="E269" s="1">
        <v>1</v>
      </c>
      <c r="F269" s="29">
        <v>44119</v>
      </c>
      <c r="G269" s="1">
        <v>5</v>
      </c>
      <c r="H269" s="1">
        <v>16</v>
      </c>
      <c r="I269" s="31">
        <v>0.3125</v>
      </c>
      <c r="J269" s="1" t="s">
        <v>727</v>
      </c>
      <c r="K269" s="1">
        <v>1</v>
      </c>
      <c r="L269" s="1"/>
    </row>
    <row r="270" spans="1:12" x14ac:dyDescent="0.2">
      <c r="A270" s="1">
        <v>90409</v>
      </c>
      <c r="B270" s="1" t="s">
        <v>1266</v>
      </c>
      <c r="C270" s="1" t="s">
        <v>1267</v>
      </c>
      <c r="D270" s="1">
        <v>11</v>
      </c>
      <c r="E270" s="1">
        <v>1</v>
      </c>
      <c r="F270" s="29">
        <v>44132</v>
      </c>
      <c r="G270" s="1">
        <v>0</v>
      </c>
      <c r="H270" s="1">
        <v>16</v>
      </c>
      <c r="I270" s="30">
        <v>0</v>
      </c>
      <c r="J270" s="1" t="s">
        <v>727</v>
      </c>
      <c r="K270" s="1">
        <v>1</v>
      </c>
      <c r="L270" s="1"/>
    </row>
    <row r="271" spans="1:12" x14ac:dyDescent="0.2">
      <c r="A271" s="1">
        <v>93000066</v>
      </c>
      <c r="B271" s="1" t="s">
        <v>1268</v>
      </c>
      <c r="C271" s="1" t="s">
        <v>1269</v>
      </c>
      <c r="D271" s="1">
        <v>9</v>
      </c>
      <c r="E271" s="1">
        <v>1</v>
      </c>
      <c r="F271" s="29">
        <v>44123</v>
      </c>
      <c r="G271" s="1">
        <v>0</v>
      </c>
      <c r="H271" s="1">
        <v>16</v>
      </c>
      <c r="I271" s="30">
        <v>0</v>
      </c>
      <c r="J271" s="1" t="s">
        <v>727</v>
      </c>
      <c r="K271" s="1">
        <v>1</v>
      </c>
      <c r="L271" s="1"/>
    </row>
    <row r="272" spans="1:12" x14ac:dyDescent="0.2">
      <c r="A272" s="1">
        <v>13566</v>
      </c>
      <c r="B272" s="1" t="s">
        <v>1270</v>
      </c>
      <c r="C272" s="1" t="s">
        <v>1271</v>
      </c>
      <c r="D272" s="1">
        <v>10</v>
      </c>
      <c r="E272" s="1">
        <v>1</v>
      </c>
      <c r="F272" s="29">
        <v>44117</v>
      </c>
      <c r="G272" s="1">
        <v>9</v>
      </c>
      <c r="H272" s="1">
        <v>16</v>
      </c>
      <c r="I272" s="31">
        <v>0.5625</v>
      </c>
      <c r="J272" s="1" t="s">
        <v>739</v>
      </c>
      <c r="K272" s="1">
        <v>2</v>
      </c>
      <c r="L272" s="1"/>
    </row>
    <row r="273" spans="1:12" x14ac:dyDescent="0.2">
      <c r="A273" s="1">
        <v>92226</v>
      </c>
      <c r="B273" s="1" t="s">
        <v>1272</v>
      </c>
      <c r="C273" s="1" t="s">
        <v>1273</v>
      </c>
      <c r="D273" s="1">
        <v>9</v>
      </c>
      <c r="E273" s="1">
        <v>1</v>
      </c>
      <c r="F273" s="29">
        <v>44131</v>
      </c>
      <c r="G273" s="1">
        <v>6</v>
      </c>
      <c r="H273" s="1">
        <v>16</v>
      </c>
      <c r="I273" s="31">
        <v>0.375</v>
      </c>
      <c r="J273" s="1" t="s">
        <v>727</v>
      </c>
      <c r="K273" s="1">
        <v>1</v>
      </c>
      <c r="L273" s="1"/>
    </row>
    <row r="274" spans="1:12" x14ac:dyDescent="0.2">
      <c r="A274" s="1">
        <v>12467</v>
      </c>
      <c r="B274" s="1" t="s">
        <v>1274</v>
      </c>
      <c r="C274" s="1" t="s">
        <v>1275</v>
      </c>
      <c r="D274" s="1">
        <v>9</v>
      </c>
      <c r="E274" s="1">
        <v>1</v>
      </c>
      <c r="F274" s="29">
        <v>44120</v>
      </c>
      <c r="G274" s="1">
        <v>0</v>
      </c>
      <c r="H274" s="1">
        <v>16</v>
      </c>
      <c r="I274" s="30">
        <v>0</v>
      </c>
      <c r="J274" s="1" t="s">
        <v>727</v>
      </c>
      <c r="K274" s="1">
        <v>1</v>
      </c>
      <c r="L274" s="1"/>
    </row>
    <row r="275" spans="1:12" x14ac:dyDescent="0.2">
      <c r="A275" s="1">
        <v>12400</v>
      </c>
      <c r="B275" s="1" t="s">
        <v>1276</v>
      </c>
      <c r="C275" s="1" t="s">
        <v>1277</v>
      </c>
      <c r="D275" s="1">
        <v>10</v>
      </c>
      <c r="E275" s="1">
        <v>1</v>
      </c>
      <c r="F275" s="29">
        <v>44117</v>
      </c>
      <c r="G275" s="1">
        <v>11</v>
      </c>
      <c r="H275" s="1">
        <v>16</v>
      </c>
      <c r="I275" s="31">
        <v>0.6875</v>
      </c>
      <c r="J275" s="1" t="s">
        <v>732</v>
      </c>
      <c r="K275" s="1">
        <v>3</v>
      </c>
      <c r="L275" s="1"/>
    </row>
    <row r="276" spans="1:12" x14ac:dyDescent="0.2">
      <c r="A276" s="1">
        <v>1358</v>
      </c>
      <c r="B276" s="1" t="s">
        <v>1278</v>
      </c>
      <c r="C276" s="1" t="s">
        <v>1279</v>
      </c>
      <c r="D276" s="1">
        <v>12</v>
      </c>
      <c r="E276" s="1">
        <v>1</v>
      </c>
      <c r="F276" s="29">
        <v>44119</v>
      </c>
      <c r="G276" s="1">
        <v>10</v>
      </c>
      <c r="H276" s="1">
        <v>16</v>
      </c>
      <c r="I276" s="31">
        <v>0.625</v>
      </c>
      <c r="J276" s="1" t="s">
        <v>732</v>
      </c>
      <c r="K276" s="1">
        <v>3</v>
      </c>
      <c r="L276" s="1"/>
    </row>
    <row r="277" spans="1:12" x14ac:dyDescent="0.2">
      <c r="A277" s="1">
        <v>14271</v>
      </c>
      <c r="B277" s="1" t="s">
        <v>1280</v>
      </c>
      <c r="C277" s="1" t="s">
        <v>1281</v>
      </c>
      <c r="D277" s="1">
        <v>9</v>
      </c>
      <c r="E277" s="1">
        <v>1</v>
      </c>
      <c r="F277" s="29">
        <v>44120</v>
      </c>
      <c r="G277" s="1">
        <v>8</v>
      </c>
      <c r="H277" s="1">
        <v>16</v>
      </c>
      <c r="I277" s="30">
        <v>0.5</v>
      </c>
      <c r="J277" s="1" t="s">
        <v>739</v>
      </c>
      <c r="K277" s="1">
        <v>2</v>
      </c>
      <c r="L277" s="1"/>
    </row>
    <row r="278" spans="1:12" x14ac:dyDescent="0.2">
      <c r="A278" s="1">
        <v>90418</v>
      </c>
      <c r="B278" s="1" t="s">
        <v>1282</v>
      </c>
      <c r="C278" s="1" t="s">
        <v>1283</v>
      </c>
      <c r="D278" s="1">
        <v>9</v>
      </c>
      <c r="E278" s="1">
        <v>1</v>
      </c>
      <c r="F278" s="29">
        <v>44123</v>
      </c>
      <c r="G278" s="1">
        <v>7</v>
      </c>
      <c r="H278" s="1">
        <v>16</v>
      </c>
      <c r="I278" s="31">
        <v>0.4375</v>
      </c>
      <c r="J278" s="1" t="s">
        <v>727</v>
      </c>
      <c r="K278" s="1">
        <v>1</v>
      </c>
      <c r="L278" s="1"/>
    </row>
    <row r="279" spans="1:12" x14ac:dyDescent="0.2">
      <c r="A279" s="1">
        <v>92277</v>
      </c>
      <c r="B279" s="1" t="s">
        <v>1284</v>
      </c>
      <c r="C279" s="1" t="s">
        <v>1285</v>
      </c>
      <c r="D279" s="1">
        <v>9</v>
      </c>
      <c r="E279" s="1">
        <v>1</v>
      </c>
      <c r="F279" s="29">
        <v>44132</v>
      </c>
      <c r="G279" s="1">
        <v>0</v>
      </c>
      <c r="H279" s="1">
        <v>16</v>
      </c>
      <c r="I279" s="30">
        <v>0</v>
      </c>
      <c r="J279" s="1" t="s">
        <v>727</v>
      </c>
      <c r="K279" s="1">
        <v>1</v>
      </c>
      <c r="L279" s="1"/>
    </row>
    <row r="280" spans="1:12" x14ac:dyDescent="0.2">
      <c r="A280" s="1">
        <v>90421</v>
      </c>
      <c r="B280" s="1" t="s">
        <v>1286</v>
      </c>
      <c r="C280" s="1" t="s">
        <v>1287</v>
      </c>
      <c r="D280" s="1">
        <v>9</v>
      </c>
      <c r="E280" s="1">
        <v>1</v>
      </c>
      <c r="F280" s="29">
        <v>44131</v>
      </c>
      <c r="G280" s="1">
        <v>0</v>
      </c>
      <c r="H280" s="1">
        <v>16</v>
      </c>
      <c r="I280" s="30">
        <v>0</v>
      </c>
      <c r="J280" s="1" t="s">
        <v>727</v>
      </c>
      <c r="K280" s="1">
        <v>1</v>
      </c>
      <c r="L280" s="1"/>
    </row>
    <row r="281" spans="1:12" x14ac:dyDescent="0.2">
      <c r="A281" s="1">
        <v>13230</v>
      </c>
      <c r="B281" s="1" t="s">
        <v>1288</v>
      </c>
      <c r="C281" s="1" t="s">
        <v>1289</v>
      </c>
      <c r="D281" s="1">
        <v>9</v>
      </c>
      <c r="E281" s="1">
        <v>1</v>
      </c>
      <c r="F281" s="29">
        <v>44132</v>
      </c>
      <c r="G281" s="1">
        <v>0</v>
      </c>
      <c r="H281" s="1">
        <v>16</v>
      </c>
      <c r="I281" s="30">
        <v>0</v>
      </c>
      <c r="J281" s="1" t="s">
        <v>727</v>
      </c>
      <c r="K281" s="1">
        <v>1</v>
      </c>
      <c r="L281" s="1"/>
    </row>
    <row r="282" spans="1:12" x14ac:dyDescent="0.2">
      <c r="A282" s="1">
        <v>12642</v>
      </c>
      <c r="B282" s="1" t="s">
        <v>1290</v>
      </c>
      <c r="C282" s="1" t="s">
        <v>1291</v>
      </c>
      <c r="D282" s="1">
        <v>10</v>
      </c>
      <c r="E282" s="1">
        <v>1</v>
      </c>
      <c r="F282" s="29">
        <v>44117</v>
      </c>
      <c r="G282" s="1">
        <v>6</v>
      </c>
      <c r="H282" s="1">
        <v>16</v>
      </c>
      <c r="I282" s="31">
        <v>0.375</v>
      </c>
      <c r="J282" s="1" t="s">
        <v>727</v>
      </c>
      <c r="K282" s="1">
        <v>1</v>
      </c>
      <c r="L282" s="1"/>
    </row>
    <row r="283" spans="1:12" x14ac:dyDescent="0.2">
      <c r="A283" s="1">
        <v>12724</v>
      </c>
      <c r="B283" s="1" t="s">
        <v>1292</v>
      </c>
      <c r="C283" s="1" t="s">
        <v>1293</v>
      </c>
      <c r="D283" s="1">
        <v>12</v>
      </c>
      <c r="E283" s="1">
        <v>1</v>
      </c>
      <c r="F283" s="29">
        <v>44127</v>
      </c>
      <c r="G283" s="1">
        <v>0</v>
      </c>
      <c r="H283" s="1">
        <v>16</v>
      </c>
      <c r="I283" s="30">
        <v>0</v>
      </c>
      <c r="J283" s="1" t="s">
        <v>727</v>
      </c>
      <c r="K283" s="1">
        <v>1</v>
      </c>
      <c r="L283" s="1"/>
    </row>
    <row r="284" spans="1:12" x14ac:dyDescent="0.2">
      <c r="A284" s="1">
        <v>13299</v>
      </c>
      <c r="B284" s="1" t="s">
        <v>1294</v>
      </c>
      <c r="C284" s="1" t="s">
        <v>1295</v>
      </c>
      <c r="D284" s="1">
        <v>9</v>
      </c>
      <c r="E284" s="1">
        <v>1</v>
      </c>
      <c r="F284" s="29">
        <v>44123</v>
      </c>
      <c r="G284" s="1">
        <v>8</v>
      </c>
      <c r="H284" s="1">
        <v>16</v>
      </c>
      <c r="I284" s="30">
        <v>0.5</v>
      </c>
      <c r="J284" s="1" t="s">
        <v>739</v>
      </c>
      <c r="K284" s="1">
        <v>2</v>
      </c>
      <c r="L284" s="1"/>
    </row>
    <row r="285" spans="1:12" x14ac:dyDescent="0.2">
      <c r="A285" s="1">
        <v>13235</v>
      </c>
      <c r="B285" s="1" t="s">
        <v>1296</v>
      </c>
      <c r="C285" s="1" t="s">
        <v>1297</v>
      </c>
      <c r="D285" s="1">
        <v>9</v>
      </c>
      <c r="E285" s="1">
        <v>1</v>
      </c>
      <c r="F285" s="29">
        <v>44131</v>
      </c>
      <c r="G285" s="1">
        <v>0</v>
      </c>
      <c r="H285" s="1">
        <v>16</v>
      </c>
      <c r="I285" s="30">
        <v>0</v>
      </c>
      <c r="J285" s="1" t="s">
        <v>727</v>
      </c>
      <c r="K285" s="1">
        <v>1</v>
      </c>
      <c r="L285" s="1"/>
    </row>
    <row r="286" spans="1:12" x14ac:dyDescent="0.2">
      <c r="A286" s="1">
        <v>12781</v>
      </c>
      <c r="B286" s="1" t="s">
        <v>1298</v>
      </c>
      <c r="C286" s="1" t="s">
        <v>1299</v>
      </c>
      <c r="D286" s="1">
        <v>9</v>
      </c>
      <c r="E286" s="1">
        <v>1</v>
      </c>
      <c r="F286" s="29">
        <v>44119</v>
      </c>
      <c r="G286" s="1">
        <v>0</v>
      </c>
      <c r="H286" s="1">
        <v>16</v>
      </c>
      <c r="I286" s="30">
        <v>0</v>
      </c>
      <c r="J286" s="1" t="s">
        <v>727</v>
      </c>
      <c r="K286" s="1">
        <v>1</v>
      </c>
      <c r="L286" s="1"/>
    </row>
    <row r="287" spans="1:12" x14ac:dyDescent="0.2">
      <c r="A287" s="1">
        <v>93000067</v>
      </c>
      <c r="B287" s="1" t="s">
        <v>1300</v>
      </c>
      <c r="C287" s="1" t="s">
        <v>1301</v>
      </c>
      <c r="D287" s="1">
        <v>9</v>
      </c>
      <c r="E287" s="1">
        <v>1</v>
      </c>
      <c r="F287" s="29">
        <v>44131</v>
      </c>
      <c r="G287" s="1">
        <v>0</v>
      </c>
      <c r="H287" s="1">
        <v>16</v>
      </c>
      <c r="I287" s="30">
        <v>0</v>
      </c>
      <c r="J287" s="1" t="s">
        <v>727</v>
      </c>
      <c r="K287" s="1">
        <v>1</v>
      </c>
      <c r="L287" s="1"/>
    </row>
    <row r="288" spans="1:12" x14ac:dyDescent="0.2">
      <c r="A288" s="1">
        <v>12770</v>
      </c>
      <c r="B288" s="1" t="s">
        <v>1302</v>
      </c>
      <c r="C288" s="1" t="s">
        <v>1303</v>
      </c>
      <c r="D288" s="1">
        <v>12</v>
      </c>
      <c r="E288" s="1">
        <v>1</v>
      </c>
      <c r="F288" s="29">
        <v>44119</v>
      </c>
      <c r="G288" s="1">
        <v>10</v>
      </c>
      <c r="H288" s="1">
        <v>16</v>
      </c>
      <c r="I288" s="31">
        <v>0.625</v>
      </c>
      <c r="J288" s="1" t="s">
        <v>732</v>
      </c>
      <c r="K288" s="1">
        <v>3</v>
      </c>
      <c r="L288" s="1"/>
    </row>
    <row r="289" spans="1:12" x14ac:dyDescent="0.2">
      <c r="A289" s="1">
        <v>90425</v>
      </c>
      <c r="B289" s="1" t="s">
        <v>1304</v>
      </c>
      <c r="C289" s="1" t="s">
        <v>1305</v>
      </c>
      <c r="D289" s="1">
        <v>10</v>
      </c>
      <c r="E289" s="1">
        <v>1</v>
      </c>
      <c r="F289" s="29">
        <v>44132</v>
      </c>
      <c r="G289" s="1">
        <v>0</v>
      </c>
      <c r="H289" s="1">
        <v>16</v>
      </c>
      <c r="I289" s="30">
        <v>0</v>
      </c>
      <c r="J289" s="1" t="s">
        <v>727</v>
      </c>
      <c r="K289" s="1">
        <v>1</v>
      </c>
      <c r="L289" s="1"/>
    </row>
    <row r="290" spans="1:12" x14ac:dyDescent="0.2">
      <c r="A290" s="1">
        <v>12348</v>
      </c>
      <c r="B290" s="1" t="s">
        <v>1306</v>
      </c>
      <c r="C290" s="1" t="s">
        <v>1307</v>
      </c>
      <c r="D290" s="1">
        <v>10</v>
      </c>
      <c r="E290" s="1">
        <v>1</v>
      </c>
      <c r="F290" s="29">
        <v>44119</v>
      </c>
      <c r="G290" s="1">
        <v>7</v>
      </c>
      <c r="H290" s="1">
        <v>16</v>
      </c>
      <c r="I290" s="31">
        <v>0.4375</v>
      </c>
      <c r="J290" s="1" t="s">
        <v>727</v>
      </c>
      <c r="K290" s="1">
        <v>1</v>
      </c>
      <c r="L290" s="1"/>
    </row>
    <row r="291" spans="1:12" x14ac:dyDescent="0.2">
      <c r="A291" s="1">
        <v>93000088</v>
      </c>
      <c r="B291" s="1" t="s">
        <v>1308</v>
      </c>
      <c r="C291" s="1" t="s">
        <v>1309</v>
      </c>
      <c r="D291" s="1">
        <v>11</v>
      </c>
      <c r="E291" s="1">
        <v>1</v>
      </c>
      <c r="F291" s="29">
        <v>44119</v>
      </c>
      <c r="G291" s="1">
        <v>0</v>
      </c>
      <c r="H291" s="1">
        <v>16</v>
      </c>
      <c r="I291" s="30">
        <v>0</v>
      </c>
      <c r="J291" s="1" t="s">
        <v>727</v>
      </c>
      <c r="K291" s="1">
        <v>1</v>
      </c>
      <c r="L291" s="1"/>
    </row>
    <row r="292" spans="1:12" x14ac:dyDescent="0.2">
      <c r="A292" s="1">
        <v>13309</v>
      </c>
      <c r="B292" s="1" t="s">
        <v>1310</v>
      </c>
      <c r="C292" s="1" t="s">
        <v>1311</v>
      </c>
      <c r="D292" s="1">
        <v>12</v>
      </c>
      <c r="E292" s="1">
        <v>1</v>
      </c>
      <c r="F292" s="29">
        <v>44127</v>
      </c>
      <c r="G292" s="1">
        <v>13</v>
      </c>
      <c r="H292" s="1">
        <v>16</v>
      </c>
      <c r="I292" s="31">
        <v>0.8125</v>
      </c>
      <c r="J292" s="1" t="s">
        <v>754</v>
      </c>
      <c r="K292" s="1">
        <v>4</v>
      </c>
      <c r="L292" s="1"/>
    </row>
    <row r="293" spans="1:12" x14ac:dyDescent="0.2">
      <c r="A293" s="1">
        <v>90428</v>
      </c>
      <c r="B293" s="1" t="s">
        <v>1312</v>
      </c>
      <c r="C293" s="1" t="s">
        <v>1313</v>
      </c>
      <c r="D293" s="1">
        <v>10</v>
      </c>
      <c r="E293" s="1">
        <v>1</v>
      </c>
      <c r="F293" s="29">
        <v>44132</v>
      </c>
      <c r="G293" s="1">
        <v>0</v>
      </c>
      <c r="H293" s="1">
        <v>16</v>
      </c>
      <c r="I293" s="30">
        <v>0</v>
      </c>
      <c r="J293" s="1" t="s">
        <v>727</v>
      </c>
      <c r="K293" s="1">
        <v>1</v>
      </c>
      <c r="L293" s="1"/>
    </row>
    <row r="294" spans="1:12" x14ac:dyDescent="0.2">
      <c r="A294" s="1">
        <v>1327</v>
      </c>
      <c r="B294" s="1" t="s">
        <v>1314</v>
      </c>
      <c r="C294" s="1" t="s">
        <v>1315</v>
      </c>
      <c r="D294" s="1">
        <v>12</v>
      </c>
      <c r="E294" s="1">
        <v>1</v>
      </c>
      <c r="F294" s="29">
        <v>44121</v>
      </c>
      <c r="G294" s="1">
        <v>12</v>
      </c>
      <c r="H294" s="1">
        <v>16</v>
      </c>
      <c r="I294" s="30">
        <v>0.75</v>
      </c>
      <c r="J294" s="1" t="s">
        <v>754</v>
      </c>
      <c r="K294" s="1">
        <v>4</v>
      </c>
      <c r="L294" s="1"/>
    </row>
    <row r="295" spans="1:12" x14ac:dyDescent="0.2">
      <c r="A295" s="1">
        <v>12281</v>
      </c>
      <c r="B295" s="1" t="s">
        <v>1316</v>
      </c>
      <c r="C295" s="1" t="s">
        <v>1317</v>
      </c>
      <c r="D295" s="1">
        <v>12</v>
      </c>
      <c r="E295" s="1">
        <v>1</v>
      </c>
      <c r="F295" s="29">
        <v>44127</v>
      </c>
      <c r="G295" s="1">
        <v>11</v>
      </c>
      <c r="H295" s="1">
        <v>16</v>
      </c>
      <c r="I295" s="31">
        <v>0.6875</v>
      </c>
      <c r="J295" s="1" t="s">
        <v>732</v>
      </c>
      <c r="K295" s="1">
        <v>3</v>
      </c>
      <c r="L295" s="1"/>
    </row>
    <row r="296" spans="1:12" x14ac:dyDescent="0.2">
      <c r="A296" s="1">
        <v>11921</v>
      </c>
      <c r="B296" s="1" t="s">
        <v>1318</v>
      </c>
      <c r="C296" s="1" t="s">
        <v>1319</v>
      </c>
      <c r="D296" s="1">
        <v>11</v>
      </c>
      <c r="E296" s="1">
        <v>1</v>
      </c>
      <c r="F296" s="29">
        <v>44119</v>
      </c>
      <c r="G296" s="1">
        <v>0</v>
      </c>
      <c r="H296" s="1">
        <v>16</v>
      </c>
      <c r="I296" s="30">
        <v>0</v>
      </c>
      <c r="J296" s="1" t="s">
        <v>727</v>
      </c>
      <c r="K296" s="1">
        <v>1</v>
      </c>
      <c r="L296" s="1"/>
    </row>
    <row r="297" spans="1:12" x14ac:dyDescent="0.2">
      <c r="A297" s="1">
        <v>92336</v>
      </c>
      <c r="B297" s="1" t="s">
        <v>1320</v>
      </c>
      <c r="C297" s="1" t="s">
        <v>1321</v>
      </c>
      <c r="D297" s="1">
        <v>11</v>
      </c>
      <c r="E297" s="1">
        <v>1</v>
      </c>
      <c r="F297" s="29">
        <v>44122</v>
      </c>
      <c r="G297" s="1">
        <v>11</v>
      </c>
      <c r="H297" s="1">
        <v>16</v>
      </c>
      <c r="I297" s="31">
        <v>0.6875</v>
      </c>
      <c r="J297" s="1" t="s">
        <v>732</v>
      </c>
      <c r="K297" s="1">
        <v>3</v>
      </c>
      <c r="L297" s="1"/>
    </row>
    <row r="298" spans="1:12" x14ac:dyDescent="0.2">
      <c r="A298" s="1">
        <v>11964</v>
      </c>
      <c r="B298" s="1" t="s">
        <v>1322</v>
      </c>
      <c r="C298" s="1" t="s">
        <v>1323</v>
      </c>
      <c r="D298" s="1">
        <v>11</v>
      </c>
      <c r="E298" s="1">
        <v>1</v>
      </c>
      <c r="F298" s="29">
        <v>44119</v>
      </c>
      <c r="G298" s="1">
        <v>10</v>
      </c>
      <c r="H298" s="1">
        <v>16</v>
      </c>
      <c r="I298" s="31">
        <v>0.625</v>
      </c>
      <c r="J298" s="1" t="s">
        <v>732</v>
      </c>
      <c r="K298" s="1">
        <v>3</v>
      </c>
      <c r="L298" s="1"/>
    </row>
    <row r="299" spans="1:12" x14ac:dyDescent="0.2">
      <c r="A299" s="1">
        <v>92086</v>
      </c>
      <c r="B299" s="1" t="s">
        <v>1324</v>
      </c>
      <c r="C299" s="1" t="s">
        <v>1325</v>
      </c>
      <c r="D299" s="1">
        <v>10</v>
      </c>
      <c r="E299" s="1">
        <v>1</v>
      </c>
      <c r="F299" s="29">
        <v>44120</v>
      </c>
      <c r="G299" s="1">
        <v>0</v>
      </c>
      <c r="H299" s="1">
        <v>16</v>
      </c>
      <c r="I299" s="30">
        <v>0</v>
      </c>
      <c r="J299" s="1" t="s">
        <v>727</v>
      </c>
      <c r="K299" s="1">
        <v>1</v>
      </c>
      <c r="L299" s="1"/>
    </row>
    <row r="300" spans="1:12" x14ac:dyDescent="0.2">
      <c r="A300" s="1">
        <v>92087</v>
      </c>
      <c r="B300" s="1" t="s">
        <v>1326</v>
      </c>
      <c r="C300" s="1" t="s">
        <v>1327</v>
      </c>
      <c r="D300" s="1">
        <v>10</v>
      </c>
      <c r="E300" s="1">
        <v>1</v>
      </c>
      <c r="F300" s="29">
        <v>44120</v>
      </c>
      <c r="G300" s="1">
        <v>0</v>
      </c>
      <c r="H300" s="1">
        <v>16</v>
      </c>
      <c r="I300" s="30">
        <v>0</v>
      </c>
      <c r="J300" s="1" t="s">
        <v>727</v>
      </c>
      <c r="K300" s="1">
        <v>1</v>
      </c>
      <c r="L300" s="1"/>
    </row>
    <row r="301" spans="1:12" x14ac:dyDescent="0.2">
      <c r="A301" s="1">
        <v>13022</v>
      </c>
      <c r="B301" s="1" t="s">
        <v>1328</v>
      </c>
      <c r="C301" s="1" t="s">
        <v>1329</v>
      </c>
      <c r="D301" s="1">
        <v>9</v>
      </c>
      <c r="E301" s="1">
        <v>1</v>
      </c>
      <c r="F301" s="29">
        <v>44120</v>
      </c>
      <c r="G301" s="1">
        <v>12</v>
      </c>
      <c r="H301" s="1">
        <v>16</v>
      </c>
      <c r="I301" s="30">
        <v>0.75</v>
      </c>
      <c r="J301" s="1" t="s">
        <v>754</v>
      </c>
      <c r="K301" s="1">
        <v>4</v>
      </c>
      <c r="L301" s="1"/>
    </row>
    <row r="302" spans="1:12" x14ac:dyDescent="0.2">
      <c r="A302" s="1">
        <v>90433</v>
      </c>
      <c r="B302" s="1" t="s">
        <v>1330</v>
      </c>
      <c r="C302" s="1" t="s">
        <v>1331</v>
      </c>
      <c r="D302" s="1">
        <v>10</v>
      </c>
      <c r="E302" s="1">
        <v>1</v>
      </c>
      <c r="F302" s="29">
        <v>44117</v>
      </c>
      <c r="G302" s="1">
        <v>7</v>
      </c>
      <c r="H302" s="1">
        <v>16</v>
      </c>
      <c r="I302" s="31">
        <v>0.4375</v>
      </c>
      <c r="J302" s="1" t="s">
        <v>727</v>
      </c>
      <c r="K302" s="1">
        <v>1</v>
      </c>
      <c r="L302" s="1"/>
    </row>
    <row r="303" spans="1:12" x14ac:dyDescent="0.2">
      <c r="A303" s="1">
        <v>93000068</v>
      </c>
      <c r="B303" s="1" t="s">
        <v>1332</v>
      </c>
      <c r="C303" s="1" t="s">
        <v>1333</v>
      </c>
      <c r="D303" s="1">
        <v>9</v>
      </c>
      <c r="E303" s="1">
        <v>1</v>
      </c>
      <c r="F303" s="29">
        <v>44125</v>
      </c>
      <c r="G303" s="1">
        <v>0</v>
      </c>
      <c r="H303" s="1">
        <v>16</v>
      </c>
      <c r="I303" s="30">
        <v>0</v>
      </c>
      <c r="J303" s="1" t="s">
        <v>727</v>
      </c>
      <c r="K303" s="1">
        <v>1</v>
      </c>
      <c r="L303" s="1"/>
    </row>
    <row r="304" spans="1:12" x14ac:dyDescent="0.2">
      <c r="A304" s="1">
        <v>90434</v>
      </c>
      <c r="B304" s="1" t="s">
        <v>1334</v>
      </c>
      <c r="C304" s="1" t="s">
        <v>1335</v>
      </c>
      <c r="D304" s="1">
        <v>9</v>
      </c>
      <c r="E304" s="1">
        <v>1</v>
      </c>
      <c r="F304" s="29">
        <v>44119</v>
      </c>
      <c r="G304" s="1">
        <v>5</v>
      </c>
      <c r="H304" s="1">
        <v>16</v>
      </c>
      <c r="I304" s="31">
        <v>0.3125</v>
      </c>
      <c r="J304" s="1" t="s">
        <v>727</v>
      </c>
      <c r="K304" s="1">
        <v>1</v>
      </c>
      <c r="L304" s="1"/>
    </row>
    <row r="305" spans="1:12" x14ac:dyDescent="0.2">
      <c r="A305" s="1">
        <v>14944</v>
      </c>
      <c r="B305" s="1" t="s">
        <v>1336</v>
      </c>
      <c r="C305" s="1" t="s">
        <v>1337</v>
      </c>
      <c r="D305" s="1">
        <v>11</v>
      </c>
      <c r="E305" s="1">
        <v>1</v>
      </c>
      <c r="F305" s="29">
        <v>44120</v>
      </c>
      <c r="G305" s="1">
        <v>11</v>
      </c>
      <c r="H305" s="1">
        <v>16</v>
      </c>
      <c r="I305" s="31">
        <v>0.6875</v>
      </c>
      <c r="J305" s="1" t="s">
        <v>732</v>
      </c>
      <c r="K305" s="1">
        <v>3</v>
      </c>
      <c r="L305" s="1"/>
    </row>
    <row r="306" spans="1:12" x14ac:dyDescent="0.2">
      <c r="A306" s="1">
        <v>14935</v>
      </c>
      <c r="B306" s="1" t="s">
        <v>1338</v>
      </c>
      <c r="C306" s="1" t="s">
        <v>1339</v>
      </c>
      <c r="D306" s="1">
        <v>11</v>
      </c>
      <c r="E306" s="1">
        <v>1</v>
      </c>
      <c r="F306" s="29">
        <v>44132</v>
      </c>
      <c r="G306" s="1">
        <v>0</v>
      </c>
      <c r="H306" s="1">
        <v>16</v>
      </c>
      <c r="I306" s="30">
        <v>0</v>
      </c>
      <c r="J306" s="1" t="s">
        <v>727</v>
      </c>
      <c r="K306" s="1">
        <v>1</v>
      </c>
      <c r="L306" s="1"/>
    </row>
    <row r="307" spans="1:12" x14ac:dyDescent="0.2">
      <c r="A307" s="1">
        <v>12813</v>
      </c>
      <c r="B307" s="1" t="s">
        <v>1340</v>
      </c>
      <c r="C307" s="1" t="s">
        <v>1341</v>
      </c>
      <c r="D307" s="1">
        <v>10</v>
      </c>
      <c r="E307" s="1">
        <v>1</v>
      </c>
      <c r="F307" s="29">
        <v>44123</v>
      </c>
      <c r="G307" s="1">
        <v>0</v>
      </c>
      <c r="H307" s="1">
        <v>16</v>
      </c>
      <c r="I307" s="30">
        <v>0</v>
      </c>
      <c r="J307" s="1" t="s">
        <v>727</v>
      </c>
      <c r="K307" s="1">
        <v>1</v>
      </c>
      <c r="L307" s="1"/>
    </row>
    <row r="308" spans="1:12" x14ac:dyDescent="0.2">
      <c r="A308" s="1">
        <v>90436</v>
      </c>
      <c r="B308" s="1" t="s">
        <v>1342</v>
      </c>
      <c r="C308" s="1" t="s">
        <v>1343</v>
      </c>
      <c r="D308" s="1">
        <v>11</v>
      </c>
      <c r="E308" s="1">
        <v>1</v>
      </c>
      <c r="F308" s="29">
        <v>44120</v>
      </c>
      <c r="G308" s="1">
        <v>0</v>
      </c>
      <c r="H308" s="1">
        <v>16</v>
      </c>
      <c r="I308" s="30">
        <v>0</v>
      </c>
      <c r="J308" s="1" t="s">
        <v>727</v>
      </c>
      <c r="K308" s="1">
        <v>1</v>
      </c>
      <c r="L308" s="1"/>
    </row>
    <row r="309" spans="1:12" x14ac:dyDescent="0.2">
      <c r="A309" s="1">
        <v>90438</v>
      </c>
      <c r="B309" s="1" t="s">
        <v>1344</v>
      </c>
      <c r="C309" s="1" t="s">
        <v>1345</v>
      </c>
      <c r="D309" s="1">
        <v>10</v>
      </c>
      <c r="E309" s="1">
        <v>1</v>
      </c>
      <c r="F309" s="29">
        <v>44132</v>
      </c>
      <c r="G309" s="1">
        <v>0</v>
      </c>
      <c r="H309" s="1">
        <v>16</v>
      </c>
      <c r="I309" s="30">
        <v>0</v>
      </c>
      <c r="J309" s="1" t="s">
        <v>727</v>
      </c>
      <c r="K309" s="1">
        <v>1</v>
      </c>
      <c r="L309" s="1"/>
    </row>
    <row r="310" spans="1:12" x14ac:dyDescent="0.2">
      <c r="A310" s="1">
        <v>13787</v>
      </c>
      <c r="B310" s="1" t="s">
        <v>1346</v>
      </c>
      <c r="C310" s="1" t="s">
        <v>1347</v>
      </c>
      <c r="D310" s="1">
        <v>10</v>
      </c>
      <c r="E310" s="1">
        <v>1</v>
      </c>
      <c r="F310" s="29">
        <v>44120</v>
      </c>
      <c r="G310" s="1">
        <v>7</v>
      </c>
      <c r="H310" s="1">
        <v>16</v>
      </c>
      <c r="I310" s="31">
        <v>0.4375</v>
      </c>
      <c r="J310" s="1" t="s">
        <v>727</v>
      </c>
      <c r="K310" s="1">
        <v>1</v>
      </c>
      <c r="L310" s="1"/>
    </row>
    <row r="311" spans="1:12" x14ac:dyDescent="0.2">
      <c r="A311" s="1">
        <v>14336</v>
      </c>
      <c r="B311" s="1" t="s">
        <v>1348</v>
      </c>
      <c r="C311" s="1" t="s">
        <v>1349</v>
      </c>
      <c r="D311" s="1">
        <v>9</v>
      </c>
      <c r="E311" s="1">
        <v>1</v>
      </c>
      <c r="F311" s="29">
        <v>44124</v>
      </c>
      <c r="G311" s="1">
        <v>9</v>
      </c>
      <c r="H311" s="1">
        <v>16</v>
      </c>
      <c r="I311" s="31">
        <v>0.5625</v>
      </c>
      <c r="J311" s="1" t="s">
        <v>739</v>
      </c>
      <c r="K311" s="1">
        <v>2</v>
      </c>
      <c r="L311" s="1"/>
    </row>
    <row r="312" spans="1:12" x14ac:dyDescent="0.2">
      <c r="A312" s="1">
        <v>90441</v>
      </c>
      <c r="B312" s="1" t="s">
        <v>1350</v>
      </c>
      <c r="C312" s="1" t="s">
        <v>1351</v>
      </c>
      <c r="D312" s="1">
        <v>10</v>
      </c>
      <c r="E312" s="1">
        <v>1</v>
      </c>
      <c r="F312" s="29">
        <v>44120</v>
      </c>
      <c r="G312" s="1">
        <v>4</v>
      </c>
      <c r="H312" s="1">
        <v>16</v>
      </c>
      <c r="I312" s="30">
        <v>0.25</v>
      </c>
      <c r="J312" s="1" t="s">
        <v>727</v>
      </c>
      <c r="K312" s="1">
        <v>1</v>
      </c>
      <c r="L312" s="1"/>
    </row>
    <row r="313" spans="1:12" x14ac:dyDescent="0.2">
      <c r="A313" s="1">
        <v>90442</v>
      </c>
      <c r="B313" s="1" t="s">
        <v>1352</v>
      </c>
      <c r="C313" s="1" t="s">
        <v>1353</v>
      </c>
      <c r="D313" s="1">
        <v>10</v>
      </c>
      <c r="E313" s="1">
        <v>1</v>
      </c>
      <c r="F313" s="29">
        <v>44132</v>
      </c>
      <c r="G313" s="1">
        <v>0</v>
      </c>
      <c r="H313" s="1">
        <v>16</v>
      </c>
      <c r="I313" s="30">
        <v>0</v>
      </c>
      <c r="J313" s="1" t="s">
        <v>727</v>
      </c>
      <c r="K313" s="1">
        <v>1</v>
      </c>
      <c r="L313" s="1"/>
    </row>
    <row r="314" spans="1:12" x14ac:dyDescent="0.2">
      <c r="A314" s="1">
        <v>12908</v>
      </c>
      <c r="B314" s="1" t="s">
        <v>1354</v>
      </c>
      <c r="C314" s="1" t="s">
        <v>1355</v>
      </c>
      <c r="D314" s="1">
        <v>10</v>
      </c>
      <c r="E314" s="1">
        <v>1</v>
      </c>
      <c r="F314" s="29">
        <v>44125</v>
      </c>
      <c r="G314" s="1">
        <v>16</v>
      </c>
      <c r="H314" s="1">
        <v>16</v>
      </c>
      <c r="I314" s="30">
        <v>1</v>
      </c>
      <c r="J314" s="1" t="s">
        <v>847</v>
      </c>
      <c r="K314" s="1">
        <v>5</v>
      </c>
      <c r="L314" s="1"/>
    </row>
    <row r="315" spans="1:12" x14ac:dyDescent="0.2">
      <c r="A315" s="1">
        <v>90445</v>
      </c>
      <c r="B315" s="1" t="s">
        <v>1356</v>
      </c>
      <c r="C315" s="1" t="s">
        <v>1357</v>
      </c>
      <c r="D315" s="1">
        <v>10</v>
      </c>
      <c r="E315" s="1">
        <v>1</v>
      </c>
      <c r="F315" s="29">
        <v>44120</v>
      </c>
      <c r="G315" s="1">
        <v>0</v>
      </c>
      <c r="H315" s="1">
        <v>16</v>
      </c>
      <c r="I315" s="30">
        <v>0</v>
      </c>
      <c r="J315" s="1" t="s">
        <v>727</v>
      </c>
      <c r="K315" s="1">
        <v>1</v>
      </c>
      <c r="L315" s="1"/>
    </row>
    <row r="316" spans="1:12" x14ac:dyDescent="0.2">
      <c r="A316" s="1">
        <v>90447</v>
      </c>
      <c r="B316" s="1" t="s">
        <v>1358</v>
      </c>
      <c r="C316" s="1" t="s">
        <v>1359</v>
      </c>
      <c r="D316" s="1">
        <v>9</v>
      </c>
      <c r="E316" s="1">
        <v>1</v>
      </c>
      <c r="F316" s="29">
        <v>44132</v>
      </c>
      <c r="G316" s="1">
        <v>0</v>
      </c>
      <c r="H316" s="1">
        <v>16</v>
      </c>
      <c r="I316" s="30">
        <v>0</v>
      </c>
      <c r="J316" s="1" t="s">
        <v>727</v>
      </c>
      <c r="K316" s="1">
        <v>1</v>
      </c>
      <c r="L316" s="1"/>
    </row>
    <row r="317" spans="1:12" x14ac:dyDescent="0.2">
      <c r="A317" s="1">
        <v>12158</v>
      </c>
      <c r="B317" s="1" t="s">
        <v>1360</v>
      </c>
      <c r="C317" s="1" t="s">
        <v>1361</v>
      </c>
      <c r="D317" s="1">
        <v>12</v>
      </c>
      <c r="E317" s="1">
        <v>1</v>
      </c>
      <c r="F317" s="29">
        <v>44127</v>
      </c>
      <c r="G317" s="1">
        <v>10</v>
      </c>
      <c r="H317" s="1">
        <v>16</v>
      </c>
      <c r="I317" s="31">
        <v>0.625</v>
      </c>
      <c r="J317" s="1" t="s">
        <v>732</v>
      </c>
      <c r="K317" s="1">
        <v>3</v>
      </c>
      <c r="L317" s="1"/>
    </row>
    <row r="318" spans="1:12" x14ac:dyDescent="0.2">
      <c r="A318" s="1">
        <v>14929</v>
      </c>
      <c r="B318" s="1" t="s">
        <v>1362</v>
      </c>
      <c r="C318" s="1" t="s">
        <v>1363</v>
      </c>
      <c r="D318" s="1">
        <v>11</v>
      </c>
      <c r="E318" s="1">
        <v>1</v>
      </c>
      <c r="F318" s="29">
        <v>44120</v>
      </c>
      <c r="G318" s="1">
        <v>0</v>
      </c>
      <c r="H318" s="1">
        <v>16</v>
      </c>
      <c r="I318" s="30">
        <v>0</v>
      </c>
      <c r="J318" s="1" t="s">
        <v>727</v>
      </c>
      <c r="K318" s="1">
        <v>1</v>
      </c>
      <c r="L318" s="1"/>
    </row>
    <row r="319" spans="1:12" x14ac:dyDescent="0.2">
      <c r="A319" s="1">
        <v>12526</v>
      </c>
      <c r="B319" s="1" t="s">
        <v>1364</v>
      </c>
      <c r="C319" s="1" t="s">
        <v>1365</v>
      </c>
      <c r="D319" s="1">
        <v>9</v>
      </c>
      <c r="E319" s="1">
        <v>1</v>
      </c>
      <c r="F319" s="29">
        <v>44119</v>
      </c>
      <c r="G319" s="1">
        <v>0</v>
      </c>
      <c r="H319" s="1">
        <v>16</v>
      </c>
      <c r="I319" s="30">
        <v>0</v>
      </c>
      <c r="J319" s="1" t="s">
        <v>727</v>
      </c>
      <c r="K319" s="1">
        <v>1</v>
      </c>
      <c r="L319" s="1"/>
    </row>
    <row r="320" spans="1:12" x14ac:dyDescent="0.2">
      <c r="A320" s="1">
        <v>13318</v>
      </c>
      <c r="B320" s="1" t="s">
        <v>1366</v>
      </c>
      <c r="C320" s="1" t="s">
        <v>1367</v>
      </c>
      <c r="D320" s="1">
        <v>11</v>
      </c>
      <c r="E320" s="1">
        <v>1</v>
      </c>
      <c r="F320" s="29">
        <v>44119</v>
      </c>
      <c r="G320" s="1">
        <v>0</v>
      </c>
      <c r="H320" s="1">
        <v>16</v>
      </c>
      <c r="I320" s="30">
        <v>0</v>
      </c>
      <c r="J320" s="1" t="s">
        <v>727</v>
      </c>
      <c r="K320" s="1">
        <v>1</v>
      </c>
      <c r="L320" s="1"/>
    </row>
    <row r="321" spans="1:12" x14ac:dyDescent="0.2">
      <c r="A321" s="1">
        <v>13982</v>
      </c>
      <c r="B321" s="1" t="s">
        <v>1368</v>
      </c>
      <c r="C321" s="1" t="s">
        <v>1369</v>
      </c>
      <c r="D321" s="1">
        <v>10</v>
      </c>
      <c r="E321" s="1">
        <v>1</v>
      </c>
      <c r="F321" s="29">
        <v>44120</v>
      </c>
      <c r="G321" s="1">
        <v>0</v>
      </c>
      <c r="H321" s="1">
        <v>16</v>
      </c>
      <c r="I321" s="30">
        <v>0</v>
      </c>
      <c r="J321" s="1" t="s">
        <v>727</v>
      </c>
      <c r="K321" s="1">
        <v>1</v>
      </c>
      <c r="L321" s="1"/>
    </row>
    <row r="322" spans="1:12" x14ac:dyDescent="0.2">
      <c r="A322" s="1">
        <v>90453</v>
      </c>
      <c r="B322" s="1" t="s">
        <v>1370</v>
      </c>
      <c r="C322" s="1" t="s">
        <v>1371</v>
      </c>
      <c r="D322" s="1">
        <v>10</v>
      </c>
      <c r="E322" s="1">
        <v>1</v>
      </c>
      <c r="F322" s="29">
        <v>44122</v>
      </c>
      <c r="G322" s="1">
        <v>8</v>
      </c>
      <c r="H322" s="1">
        <v>16</v>
      </c>
      <c r="I322" s="30">
        <v>0.5</v>
      </c>
      <c r="J322" s="1" t="s">
        <v>739</v>
      </c>
      <c r="K322" s="1">
        <v>2</v>
      </c>
      <c r="L322" s="1"/>
    </row>
    <row r="323" spans="1:12" x14ac:dyDescent="0.2">
      <c r="A323" s="1">
        <v>12340</v>
      </c>
      <c r="B323" s="1" t="s">
        <v>1372</v>
      </c>
      <c r="C323" s="1" t="s">
        <v>1373</v>
      </c>
      <c r="D323" s="1">
        <v>9</v>
      </c>
      <c r="E323" s="1">
        <v>1</v>
      </c>
      <c r="F323" s="29">
        <v>44131</v>
      </c>
      <c r="G323" s="1">
        <v>0</v>
      </c>
      <c r="H323" s="1">
        <v>16</v>
      </c>
      <c r="I323" s="30">
        <v>0</v>
      </c>
      <c r="J323" s="1" t="s">
        <v>727</v>
      </c>
      <c r="K323" s="1">
        <v>1</v>
      </c>
      <c r="L323" s="1"/>
    </row>
    <row r="324" spans="1:12" x14ac:dyDescent="0.2">
      <c r="A324" s="1">
        <v>92096</v>
      </c>
      <c r="B324" s="1" t="s">
        <v>1374</v>
      </c>
      <c r="C324" s="1" t="s">
        <v>1375</v>
      </c>
      <c r="D324" s="1">
        <v>10</v>
      </c>
      <c r="E324" s="1">
        <v>1</v>
      </c>
      <c r="F324" s="29">
        <v>44120</v>
      </c>
      <c r="G324" s="1">
        <v>0</v>
      </c>
      <c r="H324" s="1">
        <v>16</v>
      </c>
      <c r="I324" s="30">
        <v>0</v>
      </c>
      <c r="J324" s="1" t="s">
        <v>727</v>
      </c>
      <c r="K324" s="1">
        <v>1</v>
      </c>
      <c r="L324" s="1"/>
    </row>
    <row r="325" spans="1:12" x14ac:dyDescent="0.2">
      <c r="A325" s="1">
        <v>14930</v>
      </c>
      <c r="B325" s="1" t="s">
        <v>1376</v>
      </c>
      <c r="C325" s="1" t="s">
        <v>1377</v>
      </c>
      <c r="D325" s="1">
        <v>11</v>
      </c>
      <c r="E325" s="1">
        <v>1</v>
      </c>
      <c r="F325" s="29">
        <v>44119</v>
      </c>
      <c r="G325" s="1">
        <v>0</v>
      </c>
      <c r="H325" s="1">
        <v>16</v>
      </c>
      <c r="I325" s="30">
        <v>0</v>
      </c>
      <c r="J325" s="1" t="s">
        <v>727</v>
      </c>
      <c r="K325" s="1">
        <v>1</v>
      </c>
      <c r="L325" s="1"/>
    </row>
    <row r="326" spans="1:12" x14ac:dyDescent="0.2">
      <c r="A326" s="1">
        <v>13202</v>
      </c>
      <c r="B326" s="1" t="s">
        <v>1378</v>
      </c>
      <c r="C326" s="1" t="s">
        <v>1379</v>
      </c>
      <c r="D326" s="1">
        <v>9</v>
      </c>
      <c r="E326" s="1">
        <v>1</v>
      </c>
      <c r="F326" s="29">
        <v>44124</v>
      </c>
      <c r="G326" s="1">
        <v>0</v>
      </c>
      <c r="H326" s="1">
        <v>16</v>
      </c>
      <c r="I326" s="30">
        <v>0</v>
      </c>
      <c r="J326" s="1" t="s">
        <v>727</v>
      </c>
      <c r="K326" s="1">
        <v>1</v>
      </c>
      <c r="L326" s="1"/>
    </row>
    <row r="327" spans="1:12" x14ac:dyDescent="0.2">
      <c r="A327" s="1">
        <v>93000003</v>
      </c>
      <c r="B327" s="1" t="s">
        <v>1380</v>
      </c>
      <c r="C327" s="1" t="s">
        <v>1381</v>
      </c>
      <c r="D327" s="1">
        <v>12</v>
      </c>
      <c r="E327" s="1">
        <v>1</v>
      </c>
      <c r="F327" s="29">
        <v>44123</v>
      </c>
      <c r="G327" s="1">
        <v>11</v>
      </c>
      <c r="H327" s="1">
        <v>16</v>
      </c>
      <c r="I327" s="31">
        <v>0.6875</v>
      </c>
      <c r="J327" s="1" t="s">
        <v>732</v>
      </c>
      <c r="K327" s="1">
        <v>3</v>
      </c>
      <c r="L327" s="1"/>
    </row>
    <row r="328" spans="1:12" x14ac:dyDescent="0.2">
      <c r="A328" s="1">
        <v>14230</v>
      </c>
      <c r="B328" s="1" t="s">
        <v>1382</v>
      </c>
      <c r="C328" s="1" t="s">
        <v>1383</v>
      </c>
      <c r="D328" s="1">
        <v>9</v>
      </c>
      <c r="E328" s="1">
        <v>1</v>
      </c>
      <c r="F328" s="29">
        <v>44132</v>
      </c>
      <c r="G328" s="1">
        <v>0</v>
      </c>
      <c r="H328" s="1">
        <v>16</v>
      </c>
      <c r="I328" s="30">
        <v>0</v>
      </c>
      <c r="J328" s="1" t="s">
        <v>727</v>
      </c>
      <c r="K328" s="1">
        <v>1</v>
      </c>
      <c r="L328" s="1"/>
    </row>
    <row r="329" spans="1:12" x14ac:dyDescent="0.2">
      <c r="A329" s="1">
        <v>11724</v>
      </c>
      <c r="B329" s="1" t="s">
        <v>1384</v>
      </c>
      <c r="C329" s="1" t="s">
        <v>1385</v>
      </c>
      <c r="D329" s="1">
        <v>11</v>
      </c>
      <c r="E329" s="1">
        <v>1</v>
      </c>
      <c r="F329" s="29">
        <v>44132</v>
      </c>
      <c r="G329" s="1">
        <v>0</v>
      </c>
      <c r="H329" s="1">
        <v>16</v>
      </c>
      <c r="I329" s="30">
        <v>0</v>
      </c>
      <c r="J329" s="1" t="s">
        <v>727</v>
      </c>
      <c r="K329" s="1">
        <v>1</v>
      </c>
      <c r="L329" s="1"/>
    </row>
    <row r="330" spans="1:12" x14ac:dyDescent="0.2">
      <c r="A330" s="1">
        <v>13211</v>
      </c>
      <c r="B330" s="1" t="s">
        <v>1386</v>
      </c>
      <c r="C330" s="1" t="s">
        <v>1387</v>
      </c>
      <c r="D330" s="1">
        <v>10</v>
      </c>
      <c r="E330" s="1">
        <v>1</v>
      </c>
      <c r="F330" s="29">
        <v>44120</v>
      </c>
      <c r="G330" s="1">
        <v>6</v>
      </c>
      <c r="H330" s="1">
        <v>16</v>
      </c>
      <c r="I330" s="31">
        <v>0.375</v>
      </c>
      <c r="J330" s="1" t="s">
        <v>727</v>
      </c>
      <c r="K330" s="1">
        <v>1</v>
      </c>
      <c r="L330" s="1"/>
    </row>
    <row r="331" spans="1:12" x14ac:dyDescent="0.2">
      <c r="A331" s="1">
        <v>14384</v>
      </c>
      <c r="B331" s="1" t="s">
        <v>1388</v>
      </c>
      <c r="C331" s="1" t="s">
        <v>1389</v>
      </c>
      <c r="D331" s="1">
        <v>9</v>
      </c>
      <c r="E331" s="1">
        <v>1</v>
      </c>
      <c r="F331" s="29">
        <v>44124</v>
      </c>
      <c r="G331" s="1">
        <v>6</v>
      </c>
      <c r="H331" s="1">
        <v>16</v>
      </c>
      <c r="I331" s="31">
        <v>0.375</v>
      </c>
      <c r="J331" s="1" t="s">
        <v>727</v>
      </c>
      <c r="K331" s="1">
        <v>1</v>
      </c>
      <c r="L331" s="1"/>
    </row>
    <row r="332" spans="1:12" x14ac:dyDescent="0.2">
      <c r="A332" s="1">
        <v>12827</v>
      </c>
      <c r="B332" s="1" t="s">
        <v>1390</v>
      </c>
      <c r="C332" s="1" t="s">
        <v>1391</v>
      </c>
      <c r="D332" s="1">
        <v>12</v>
      </c>
      <c r="E332" s="1">
        <v>1</v>
      </c>
      <c r="F332" s="29">
        <v>44119</v>
      </c>
      <c r="G332" s="1">
        <v>12</v>
      </c>
      <c r="H332" s="1">
        <v>16</v>
      </c>
      <c r="I332" s="30">
        <v>0.75</v>
      </c>
      <c r="J332" s="1" t="s">
        <v>754</v>
      </c>
      <c r="K332" s="1">
        <v>4</v>
      </c>
      <c r="L332" s="1"/>
    </row>
    <row r="333" spans="1:12" x14ac:dyDescent="0.2">
      <c r="A333" s="1">
        <v>13733</v>
      </c>
      <c r="B333" s="1" t="s">
        <v>1392</v>
      </c>
      <c r="C333" s="1" t="s">
        <v>1393</v>
      </c>
      <c r="D333" s="1">
        <v>9</v>
      </c>
      <c r="E333" s="1">
        <v>1</v>
      </c>
      <c r="F333" s="29">
        <v>44118</v>
      </c>
      <c r="G333" s="1">
        <v>8</v>
      </c>
      <c r="H333" s="1">
        <v>16</v>
      </c>
      <c r="I333" s="30">
        <v>0.5</v>
      </c>
      <c r="J333" s="1" t="s">
        <v>739</v>
      </c>
      <c r="K333" s="1">
        <v>2</v>
      </c>
      <c r="L333" s="1"/>
    </row>
    <row r="334" spans="1:12" x14ac:dyDescent="0.2">
      <c r="A334" s="1">
        <v>93000070</v>
      </c>
      <c r="B334" s="1" t="s">
        <v>1394</v>
      </c>
      <c r="C334" s="1" t="s">
        <v>1395</v>
      </c>
      <c r="D334" s="1">
        <v>9</v>
      </c>
      <c r="E334" s="1">
        <v>1</v>
      </c>
      <c r="F334" s="29">
        <v>44119</v>
      </c>
      <c r="G334" s="1">
        <v>0</v>
      </c>
      <c r="H334" s="1">
        <v>16</v>
      </c>
      <c r="I334" s="30">
        <v>0</v>
      </c>
      <c r="J334" s="1" t="s">
        <v>727</v>
      </c>
      <c r="K334" s="1">
        <v>1</v>
      </c>
      <c r="L334" s="1"/>
    </row>
    <row r="335" spans="1:12" x14ac:dyDescent="0.2">
      <c r="A335" s="1">
        <v>1350</v>
      </c>
      <c r="B335" s="1" t="s">
        <v>1396</v>
      </c>
      <c r="C335" s="1" t="s">
        <v>1397</v>
      </c>
      <c r="D335" s="1">
        <v>12</v>
      </c>
      <c r="E335" s="1">
        <v>1</v>
      </c>
      <c r="F335" s="29">
        <v>44127</v>
      </c>
      <c r="G335" s="1">
        <v>12</v>
      </c>
      <c r="H335" s="1">
        <v>16</v>
      </c>
      <c r="I335" s="30">
        <v>0.75</v>
      </c>
      <c r="J335" s="1" t="s">
        <v>754</v>
      </c>
      <c r="K335" s="1">
        <v>4</v>
      </c>
      <c r="L335" s="1"/>
    </row>
    <row r="336" spans="1:12" x14ac:dyDescent="0.2">
      <c r="A336" s="1">
        <v>12859</v>
      </c>
      <c r="B336" s="1" t="s">
        <v>1398</v>
      </c>
      <c r="C336" s="1" t="s">
        <v>1399</v>
      </c>
      <c r="D336" s="1">
        <v>12</v>
      </c>
      <c r="E336" s="1">
        <v>1</v>
      </c>
      <c r="F336" s="29">
        <v>44128</v>
      </c>
      <c r="G336" s="1">
        <v>4</v>
      </c>
      <c r="H336" s="1">
        <v>16</v>
      </c>
      <c r="I336" s="30">
        <v>0.25</v>
      </c>
      <c r="J336" s="1" t="s">
        <v>727</v>
      </c>
      <c r="K336" s="1">
        <v>1</v>
      </c>
      <c r="L336" s="1"/>
    </row>
    <row r="337" spans="1:12" x14ac:dyDescent="0.2">
      <c r="A337" s="1">
        <v>90460</v>
      </c>
      <c r="B337" s="1" t="s">
        <v>1400</v>
      </c>
      <c r="C337" s="1" t="s">
        <v>1401</v>
      </c>
      <c r="D337" s="1">
        <v>10</v>
      </c>
      <c r="E337" s="1">
        <v>1</v>
      </c>
      <c r="F337" s="29">
        <v>44117</v>
      </c>
      <c r="G337" s="1">
        <v>9</v>
      </c>
      <c r="H337" s="1">
        <v>16</v>
      </c>
      <c r="I337" s="31">
        <v>0.5625</v>
      </c>
      <c r="J337" s="1" t="s">
        <v>739</v>
      </c>
      <c r="K337" s="1">
        <v>2</v>
      </c>
      <c r="L337" s="1"/>
    </row>
    <row r="338" spans="1:12" x14ac:dyDescent="0.2">
      <c r="A338" s="1">
        <v>14297</v>
      </c>
      <c r="B338" s="1" t="s">
        <v>1402</v>
      </c>
      <c r="C338" s="1" t="s">
        <v>1403</v>
      </c>
      <c r="D338" s="1">
        <v>9</v>
      </c>
      <c r="E338" s="1">
        <v>1</v>
      </c>
      <c r="F338" s="29">
        <v>44120</v>
      </c>
      <c r="G338" s="1">
        <v>9</v>
      </c>
      <c r="H338" s="1">
        <v>16</v>
      </c>
      <c r="I338" s="31">
        <v>0.5625</v>
      </c>
      <c r="J338" s="1" t="s">
        <v>739</v>
      </c>
      <c r="K338" s="1">
        <v>2</v>
      </c>
      <c r="L338" s="1"/>
    </row>
    <row r="339" spans="1:12" x14ac:dyDescent="0.2">
      <c r="A339" s="1">
        <v>13570</v>
      </c>
      <c r="B339" s="1" t="s">
        <v>1404</v>
      </c>
      <c r="C339" s="1" t="s">
        <v>1405</v>
      </c>
      <c r="D339" s="1">
        <v>10</v>
      </c>
      <c r="E339" s="1">
        <v>1</v>
      </c>
      <c r="F339" s="29">
        <v>44119</v>
      </c>
      <c r="G339" s="1">
        <v>0</v>
      </c>
      <c r="H339" s="1">
        <v>16</v>
      </c>
      <c r="I339" s="30">
        <v>0</v>
      </c>
      <c r="J339" s="1" t="s">
        <v>727</v>
      </c>
      <c r="K339" s="1">
        <v>1</v>
      </c>
      <c r="L339" s="1"/>
    </row>
    <row r="340" spans="1:12" x14ac:dyDescent="0.2">
      <c r="A340" s="1">
        <v>92099</v>
      </c>
      <c r="B340" s="1" t="s">
        <v>1406</v>
      </c>
      <c r="C340" s="1" t="s">
        <v>1407</v>
      </c>
      <c r="D340" s="1">
        <v>10</v>
      </c>
      <c r="E340" s="1">
        <v>1</v>
      </c>
      <c r="F340" s="29">
        <v>44120</v>
      </c>
      <c r="G340" s="1">
        <v>0</v>
      </c>
      <c r="H340" s="1">
        <v>16</v>
      </c>
      <c r="I340" s="30">
        <v>0</v>
      </c>
      <c r="J340" s="1" t="s">
        <v>727</v>
      </c>
      <c r="K340" s="1">
        <v>1</v>
      </c>
      <c r="L340" s="1"/>
    </row>
    <row r="341" spans="1:12" x14ac:dyDescent="0.2">
      <c r="A341" s="1">
        <v>13273</v>
      </c>
      <c r="B341" s="1" t="s">
        <v>1408</v>
      </c>
      <c r="C341" s="1" t="s">
        <v>1409</v>
      </c>
      <c r="D341" s="1">
        <v>9</v>
      </c>
      <c r="E341" s="1">
        <v>1</v>
      </c>
      <c r="F341" s="29">
        <v>44132</v>
      </c>
      <c r="G341" s="1">
        <v>0</v>
      </c>
      <c r="H341" s="1">
        <v>16</v>
      </c>
      <c r="I341" s="30">
        <v>0</v>
      </c>
      <c r="J341" s="1" t="s">
        <v>727</v>
      </c>
      <c r="K341" s="1">
        <v>1</v>
      </c>
      <c r="L341" s="1"/>
    </row>
    <row r="342" spans="1:12" x14ac:dyDescent="0.2">
      <c r="A342" s="1">
        <v>14320</v>
      </c>
      <c r="B342" s="1" t="s">
        <v>1410</v>
      </c>
      <c r="C342" s="1" t="s">
        <v>1411</v>
      </c>
      <c r="D342" s="1">
        <v>9</v>
      </c>
      <c r="E342" s="1">
        <v>1</v>
      </c>
      <c r="F342" s="29">
        <v>44132</v>
      </c>
      <c r="G342" s="1">
        <v>6</v>
      </c>
      <c r="H342" s="1">
        <v>16</v>
      </c>
      <c r="I342" s="31">
        <v>0.375</v>
      </c>
      <c r="J342" s="1" t="s">
        <v>727</v>
      </c>
      <c r="K342" s="1">
        <v>1</v>
      </c>
      <c r="L342" s="1"/>
    </row>
    <row r="343" spans="1:12" x14ac:dyDescent="0.2">
      <c r="A343" s="1">
        <v>92240</v>
      </c>
      <c r="B343" s="1" t="s">
        <v>1412</v>
      </c>
      <c r="C343" s="1" t="s">
        <v>1413</v>
      </c>
      <c r="D343" s="1">
        <v>9</v>
      </c>
      <c r="E343" s="1">
        <v>1</v>
      </c>
      <c r="F343" s="29">
        <v>44132</v>
      </c>
      <c r="G343" s="1">
        <v>0</v>
      </c>
      <c r="H343" s="1">
        <v>16</v>
      </c>
      <c r="I343" s="30">
        <v>0</v>
      </c>
      <c r="J343" s="1" t="s">
        <v>727</v>
      </c>
      <c r="K343" s="1">
        <v>1</v>
      </c>
      <c r="L343" s="1"/>
    </row>
    <row r="344" spans="1:12" x14ac:dyDescent="0.2">
      <c r="A344" s="1">
        <v>92315</v>
      </c>
      <c r="B344" s="1" t="s">
        <v>1414</v>
      </c>
      <c r="C344" s="1" t="s">
        <v>1415</v>
      </c>
      <c r="D344" s="1">
        <v>12</v>
      </c>
      <c r="E344" s="1">
        <v>1</v>
      </c>
      <c r="F344" s="29">
        <v>44119</v>
      </c>
      <c r="G344" s="1">
        <v>0</v>
      </c>
      <c r="H344" s="1">
        <v>16</v>
      </c>
      <c r="I344" s="30">
        <v>0</v>
      </c>
      <c r="J344" s="1" t="s">
        <v>727</v>
      </c>
      <c r="K344" s="1">
        <v>1</v>
      </c>
      <c r="L344" s="1"/>
    </row>
    <row r="345" spans="1:12" x14ac:dyDescent="0.2">
      <c r="A345" s="1">
        <v>13818</v>
      </c>
      <c r="B345" s="1" t="s">
        <v>1416</v>
      </c>
      <c r="C345" s="1" t="s">
        <v>1417</v>
      </c>
      <c r="D345" s="1">
        <v>10</v>
      </c>
      <c r="E345" s="1">
        <v>1</v>
      </c>
      <c r="F345" s="29">
        <v>44120</v>
      </c>
      <c r="G345" s="1">
        <v>0</v>
      </c>
      <c r="H345" s="1">
        <v>16</v>
      </c>
      <c r="I345" s="30">
        <v>0</v>
      </c>
      <c r="J345" s="1" t="s">
        <v>727</v>
      </c>
      <c r="K345" s="1">
        <v>1</v>
      </c>
      <c r="L345" s="1"/>
    </row>
    <row r="346" spans="1:12" x14ac:dyDescent="0.2">
      <c r="A346" s="1">
        <v>11729</v>
      </c>
      <c r="B346" s="1" t="s">
        <v>1418</v>
      </c>
      <c r="C346" s="1" t="s">
        <v>1419</v>
      </c>
      <c r="D346" s="1">
        <v>12</v>
      </c>
      <c r="E346" s="1">
        <v>1</v>
      </c>
      <c r="F346" s="29">
        <v>44120</v>
      </c>
      <c r="G346" s="1">
        <v>7</v>
      </c>
      <c r="H346" s="1">
        <v>16</v>
      </c>
      <c r="I346" s="31">
        <v>0.4375</v>
      </c>
      <c r="J346" s="1" t="s">
        <v>727</v>
      </c>
      <c r="K346" s="1">
        <v>1</v>
      </c>
      <c r="L346" s="1"/>
    </row>
    <row r="347" spans="1:12" x14ac:dyDescent="0.2">
      <c r="A347" s="1">
        <v>90465</v>
      </c>
      <c r="B347" s="1" t="s">
        <v>1420</v>
      </c>
      <c r="C347" s="1" t="s">
        <v>1421</v>
      </c>
      <c r="D347" s="1">
        <v>10</v>
      </c>
      <c r="E347" s="1">
        <v>1</v>
      </c>
      <c r="F347" s="29">
        <v>44120</v>
      </c>
      <c r="G347" s="1">
        <v>0</v>
      </c>
      <c r="H347" s="1">
        <v>16</v>
      </c>
      <c r="I347" s="30">
        <v>0</v>
      </c>
      <c r="J347" s="1" t="s">
        <v>727</v>
      </c>
      <c r="K347" s="1">
        <v>1</v>
      </c>
      <c r="L347" s="1"/>
    </row>
    <row r="348" spans="1:12" x14ac:dyDescent="0.2">
      <c r="A348" s="1">
        <v>13826</v>
      </c>
      <c r="B348" s="1" t="s">
        <v>1422</v>
      </c>
      <c r="C348" s="1" t="s">
        <v>1423</v>
      </c>
      <c r="D348" s="1">
        <v>11</v>
      </c>
      <c r="E348" s="1">
        <v>1</v>
      </c>
      <c r="F348" s="29">
        <v>44123</v>
      </c>
      <c r="G348" s="1">
        <v>7</v>
      </c>
      <c r="H348" s="1">
        <v>16</v>
      </c>
      <c r="I348" s="31">
        <v>0.4375</v>
      </c>
      <c r="J348" s="1" t="s">
        <v>727</v>
      </c>
      <c r="K348" s="1">
        <v>1</v>
      </c>
      <c r="L348" s="1"/>
    </row>
    <row r="349" spans="1:12" x14ac:dyDescent="0.2">
      <c r="A349" s="1">
        <v>1097</v>
      </c>
      <c r="B349" s="1" t="s">
        <v>1424</v>
      </c>
      <c r="C349" s="1" t="s">
        <v>1425</v>
      </c>
      <c r="D349" s="1">
        <v>12</v>
      </c>
      <c r="E349" s="1">
        <v>1</v>
      </c>
      <c r="F349" s="29">
        <v>44132</v>
      </c>
      <c r="G349" s="1">
        <v>0</v>
      </c>
      <c r="H349" s="1">
        <v>16</v>
      </c>
      <c r="I349" s="30">
        <v>0</v>
      </c>
      <c r="J349" s="1" t="s">
        <v>727</v>
      </c>
      <c r="K349" s="1">
        <v>1</v>
      </c>
      <c r="L349" s="1"/>
    </row>
    <row r="350" spans="1:12" x14ac:dyDescent="0.2">
      <c r="A350" s="1">
        <v>12472</v>
      </c>
      <c r="B350" s="1" t="s">
        <v>1426</v>
      </c>
      <c r="C350" s="1" t="s">
        <v>1427</v>
      </c>
      <c r="D350" s="1">
        <v>9</v>
      </c>
      <c r="E350" s="1">
        <v>1</v>
      </c>
      <c r="F350" s="29">
        <v>44124</v>
      </c>
      <c r="G350" s="1">
        <v>0</v>
      </c>
      <c r="H350" s="1">
        <v>16</v>
      </c>
      <c r="I350" s="30">
        <v>0</v>
      </c>
      <c r="J350" s="1" t="s">
        <v>727</v>
      </c>
      <c r="K350" s="1">
        <v>1</v>
      </c>
      <c r="L350" s="1"/>
    </row>
    <row r="351" spans="1:12" x14ac:dyDescent="0.2">
      <c r="A351" s="1">
        <v>92243</v>
      </c>
      <c r="B351" s="1" t="s">
        <v>1428</v>
      </c>
      <c r="C351" s="1" t="s">
        <v>1429</v>
      </c>
      <c r="D351" s="1">
        <v>9</v>
      </c>
      <c r="E351" s="1">
        <v>1</v>
      </c>
      <c r="F351" s="29">
        <v>44123</v>
      </c>
      <c r="G351" s="1">
        <v>1</v>
      </c>
      <c r="H351" s="1">
        <v>16</v>
      </c>
      <c r="I351" s="31">
        <v>6.25E-2</v>
      </c>
      <c r="J351" s="1" t="s">
        <v>727</v>
      </c>
      <c r="K351" s="1">
        <v>1</v>
      </c>
      <c r="L351" s="1"/>
    </row>
    <row r="352" spans="1:12" x14ac:dyDescent="0.2">
      <c r="A352" s="1">
        <v>92105</v>
      </c>
      <c r="B352" s="1" t="s">
        <v>1430</v>
      </c>
      <c r="C352" s="1" t="s">
        <v>1431</v>
      </c>
      <c r="D352" s="1">
        <v>10</v>
      </c>
      <c r="E352" s="1">
        <v>1</v>
      </c>
      <c r="F352" s="29">
        <v>44120</v>
      </c>
      <c r="G352" s="1">
        <v>0</v>
      </c>
      <c r="H352" s="1">
        <v>16</v>
      </c>
      <c r="I352" s="30">
        <v>0</v>
      </c>
      <c r="J352" s="1" t="s">
        <v>727</v>
      </c>
      <c r="K352" s="1">
        <v>1</v>
      </c>
      <c r="L352" s="1"/>
    </row>
    <row r="353" spans="1:12" x14ac:dyDescent="0.2">
      <c r="A353" s="1">
        <v>13363</v>
      </c>
      <c r="B353" s="1" t="s">
        <v>1432</v>
      </c>
      <c r="C353" s="1" t="s">
        <v>1433</v>
      </c>
      <c r="D353" s="1">
        <v>10</v>
      </c>
      <c r="E353" s="1">
        <v>1</v>
      </c>
      <c r="F353" s="29">
        <v>44120</v>
      </c>
      <c r="G353" s="1">
        <v>0</v>
      </c>
      <c r="H353" s="1">
        <v>16</v>
      </c>
      <c r="I353" s="30">
        <v>0</v>
      </c>
      <c r="J353" s="1" t="s">
        <v>727</v>
      </c>
      <c r="K353" s="1">
        <v>1</v>
      </c>
      <c r="L353" s="1"/>
    </row>
    <row r="354" spans="1:12" x14ac:dyDescent="0.2">
      <c r="A354" s="1">
        <v>12250</v>
      </c>
      <c r="B354" s="1" t="s">
        <v>1434</v>
      </c>
      <c r="C354" s="1" t="s">
        <v>1435</v>
      </c>
      <c r="D354" s="1">
        <v>10</v>
      </c>
      <c r="E354" s="1">
        <v>1</v>
      </c>
      <c r="F354" s="29">
        <v>44132</v>
      </c>
      <c r="G354" s="1">
        <v>0</v>
      </c>
      <c r="H354" s="1">
        <v>16</v>
      </c>
      <c r="I354" s="30">
        <v>0</v>
      </c>
      <c r="J354" s="1" t="s">
        <v>727</v>
      </c>
      <c r="K354" s="1">
        <v>1</v>
      </c>
      <c r="L354" s="1"/>
    </row>
    <row r="355" spans="1:12" x14ac:dyDescent="0.2">
      <c r="A355" s="1">
        <v>90473</v>
      </c>
      <c r="B355" s="1" t="s">
        <v>1436</v>
      </c>
      <c r="C355" s="1" t="s">
        <v>1437</v>
      </c>
      <c r="D355" s="1">
        <v>10</v>
      </c>
      <c r="E355" s="1">
        <v>1</v>
      </c>
      <c r="F355" s="29">
        <v>44132</v>
      </c>
      <c r="G355" s="1">
        <v>0</v>
      </c>
      <c r="H355" s="1">
        <v>16</v>
      </c>
      <c r="I355" s="30">
        <v>0</v>
      </c>
      <c r="J355" s="1" t="s">
        <v>727</v>
      </c>
      <c r="K355" s="1">
        <v>1</v>
      </c>
      <c r="L355" s="1"/>
    </row>
    <row r="356" spans="1:12" x14ac:dyDescent="0.2">
      <c r="A356" s="1">
        <v>12530</v>
      </c>
      <c r="B356" s="1" t="s">
        <v>1438</v>
      </c>
      <c r="C356" s="1" t="s">
        <v>1439</v>
      </c>
      <c r="D356" s="1">
        <v>11</v>
      </c>
      <c r="E356" s="1">
        <v>1</v>
      </c>
      <c r="F356" s="29">
        <v>44119</v>
      </c>
      <c r="G356" s="1">
        <v>7</v>
      </c>
      <c r="H356" s="1">
        <v>16</v>
      </c>
      <c r="I356" s="31">
        <v>0.4375</v>
      </c>
      <c r="J356" s="1" t="s">
        <v>727</v>
      </c>
      <c r="K356" s="1">
        <v>1</v>
      </c>
      <c r="L356" s="1"/>
    </row>
    <row r="357" spans="1:12" x14ac:dyDescent="0.2">
      <c r="A357" s="1">
        <v>92108</v>
      </c>
      <c r="B357" s="1" t="s">
        <v>1440</v>
      </c>
      <c r="C357" s="1" t="s">
        <v>1441</v>
      </c>
      <c r="D357" s="1">
        <v>10</v>
      </c>
      <c r="E357" s="1">
        <v>1</v>
      </c>
      <c r="F357" s="29">
        <v>44129</v>
      </c>
      <c r="G357" s="1">
        <v>0</v>
      </c>
      <c r="H357" s="1">
        <v>16</v>
      </c>
      <c r="I357" s="30">
        <v>0</v>
      </c>
      <c r="J357" s="1" t="s">
        <v>727</v>
      </c>
      <c r="K357" s="1">
        <v>1</v>
      </c>
      <c r="L357" s="1"/>
    </row>
    <row r="358" spans="1:12" x14ac:dyDescent="0.2">
      <c r="A358" s="1">
        <v>12725</v>
      </c>
      <c r="B358" s="1" t="s">
        <v>1442</v>
      </c>
      <c r="C358" s="1" t="s">
        <v>1443</v>
      </c>
      <c r="D358" s="1">
        <v>12</v>
      </c>
      <c r="E358" s="1">
        <v>1</v>
      </c>
      <c r="F358" s="29">
        <v>44127</v>
      </c>
      <c r="G358" s="1">
        <v>10</v>
      </c>
      <c r="H358" s="1">
        <v>16</v>
      </c>
      <c r="I358" s="31">
        <v>0.625</v>
      </c>
      <c r="J358" s="1" t="s">
        <v>732</v>
      </c>
      <c r="K358" s="1">
        <v>3</v>
      </c>
      <c r="L358" s="1"/>
    </row>
    <row r="359" spans="1:12" x14ac:dyDescent="0.2">
      <c r="A359" s="1">
        <v>92349</v>
      </c>
      <c r="B359" s="1" t="s">
        <v>1444</v>
      </c>
      <c r="C359" s="1" t="s">
        <v>1445</v>
      </c>
      <c r="D359" s="1">
        <v>11</v>
      </c>
      <c r="E359" s="1">
        <v>1</v>
      </c>
      <c r="F359" s="29">
        <v>44125</v>
      </c>
      <c r="G359" s="1">
        <v>0</v>
      </c>
      <c r="H359" s="1">
        <v>16</v>
      </c>
      <c r="I359" s="30">
        <v>0</v>
      </c>
      <c r="J359" s="1" t="s">
        <v>727</v>
      </c>
      <c r="K359" s="1">
        <v>1</v>
      </c>
      <c r="L359" s="1"/>
    </row>
    <row r="360" spans="1:12" x14ac:dyDescent="0.2">
      <c r="A360" s="1">
        <v>90480</v>
      </c>
      <c r="B360" s="1" t="s">
        <v>1446</v>
      </c>
      <c r="C360" s="1" t="s">
        <v>1447</v>
      </c>
      <c r="D360" s="1">
        <v>9</v>
      </c>
      <c r="E360" s="1">
        <v>1</v>
      </c>
      <c r="F360" s="29">
        <v>44132</v>
      </c>
      <c r="G360" s="1">
        <v>8</v>
      </c>
      <c r="H360" s="1">
        <v>16</v>
      </c>
      <c r="I360" s="30">
        <v>0.5</v>
      </c>
      <c r="J360" s="1" t="s">
        <v>739</v>
      </c>
      <c r="K360" s="1">
        <v>2</v>
      </c>
      <c r="L360" s="1"/>
    </row>
    <row r="361" spans="1:12" x14ac:dyDescent="0.2">
      <c r="A361" s="1">
        <v>14049</v>
      </c>
      <c r="B361" s="1" t="s">
        <v>1448</v>
      </c>
      <c r="C361" s="1" t="s">
        <v>1449</v>
      </c>
      <c r="D361" s="1">
        <v>10</v>
      </c>
      <c r="E361" s="1">
        <v>1</v>
      </c>
      <c r="F361" s="29">
        <v>44120</v>
      </c>
      <c r="G361" s="1">
        <v>0</v>
      </c>
      <c r="H361" s="1">
        <v>16</v>
      </c>
      <c r="I361" s="30">
        <v>0</v>
      </c>
      <c r="J361" s="1" t="s">
        <v>727</v>
      </c>
      <c r="K361" s="1">
        <v>1</v>
      </c>
      <c r="L361" s="1"/>
    </row>
    <row r="362" spans="1:12" x14ac:dyDescent="0.2">
      <c r="A362" s="1">
        <v>14066</v>
      </c>
      <c r="B362" s="1" t="s">
        <v>1450</v>
      </c>
      <c r="C362" s="1" t="s">
        <v>1451</v>
      </c>
      <c r="D362" s="1">
        <v>10</v>
      </c>
      <c r="E362" s="1">
        <v>1</v>
      </c>
      <c r="F362" s="29">
        <v>44120</v>
      </c>
      <c r="G362" s="1">
        <v>0</v>
      </c>
      <c r="H362" s="1">
        <v>16</v>
      </c>
      <c r="I362" s="30">
        <v>0</v>
      </c>
      <c r="J362" s="1" t="s">
        <v>727</v>
      </c>
      <c r="K362" s="1">
        <v>1</v>
      </c>
      <c r="L362" s="1"/>
    </row>
    <row r="363" spans="1:12" x14ac:dyDescent="0.2">
      <c r="A363" s="1">
        <v>90483</v>
      </c>
      <c r="B363" s="1" t="s">
        <v>1452</v>
      </c>
      <c r="C363" s="1" t="s">
        <v>1453</v>
      </c>
      <c r="D363" s="1">
        <v>9</v>
      </c>
      <c r="E363" s="1">
        <v>1</v>
      </c>
      <c r="F363" s="29">
        <v>44132</v>
      </c>
      <c r="G363" s="1">
        <v>0</v>
      </c>
      <c r="H363" s="1">
        <v>16</v>
      </c>
      <c r="I363" s="30">
        <v>0</v>
      </c>
      <c r="J363" s="1" t="s">
        <v>727</v>
      </c>
      <c r="K363" s="1">
        <v>1</v>
      </c>
      <c r="L363" s="1"/>
    </row>
    <row r="364" spans="1:12" x14ac:dyDescent="0.2">
      <c r="A364" s="1">
        <v>14308</v>
      </c>
      <c r="B364" s="1" t="s">
        <v>1454</v>
      </c>
      <c r="C364" s="1" t="s">
        <v>1455</v>
      </c>
      <c r="D364" s="1">
        <v>10</v>
      </c>
      <c r="E364" s="1">
        <v>1</v>
      </c>
      <c r="F364" s="29">
        <v>44132</v>
      </c>
      <c r="G364" s="1">
        <v>0</v>
      </c>
      <c r="H364" s="1">
        <v>16</v>
      </c>
      <c r="I364" s="30">
        <v>0</v>
      </c>
      <c r="J364" s="1" t="s">
        <v>727</v>
      </c>
      <c r="K364" s="1">
        <v>1</v>
      </c>
      <c r="L364" s="1"/>
    </row>
    <row r="365" spans="1:12" x14ac:dyDescent="0.2">
      <c r="A365" s="1">
        <v>1320</v>
      </c>
      <c r="B365" s="1" t="s">
        <v>1456</v>
      </c>
      <c r="C365" s="1" t="s">
        <v>1457</v>
      </c>
      <c r="D365" s="1">
        <v>12</v>
      </c>
      <c r="E365" s="1">
        <v>1</v>
      </c>
      <c r="F365" s="29">
        <v>44120</v>
      </c>
      <c r="G365" s="1">
        <v>9</v>
      </c>
      <c r="H365" s="1">
        <v>16</v>
      </c>
      <c r="I365" s="31">
        <v>0.5625</v>
      </c>
      <c r="J365" s="1" t="s">
        <v>739</v>
      </c>
      <c r="K365" s="1">
        <v>2</v>
      </c>
      <c r="L365" s="1"/>
    </row>
    <row r="366" spans="1:12" x14ac:dyDescent="0.2">
      <c r="A366" s="1">
        <v>14278</v>
      </c>
      <c r="B366" s="1" t="s">
        <v>1458</v>
      </c>
      <c r="C366" s="1" t="s">
        <v>1459</v>
      </c>
      <c r="D366" s="1">
        <v>9</v>
      </c>
      <c r="E366" s="1">
        <v>1</v>
      </c>
      <c r="F366" s="29">
        <v>44120</v>
      </c>
      <c r="G366" s="1">
        <v>1</v>
      </c>
      <c r="H366" s="1">
        <v>16</v>
      </c>
      <c r="I366" s="31">
        <v>6.25E-2</v>
      </c>
      <c r="J366" s="1" t="s">
        <v>727</v>
      </c>
      <c r="K366" s="1">
        <v>1</v>
      </c>
      <c r="L366" s="1"/>
    </row>
    <row r="367" spans="1:12" x14ac:dyDescent="0.2">
      <c r="A367" s="1">
        <v>14267</v>
      </c>
      <c r="B367" s="1" t="s">
        <v>1460</v>
      </c>
      <c r="C367" s="1" t="s">
        <v>1461</v>
      </c>
      <c r="D367" s="1">
        <v>9</v>
      </c>
      <c r="E367" s="1">
        <v>1</v>
      </c>
      <c r="F367" s="29">
        <v>44117</v>
      </c>
      <c r="G367" s="1">
        <v>10</v>
      </c>
      <c r="H367" s="1">
        <v>16</v>
      </c>
      <c r="I367" s="31">
        <v>0.625</v>
      </c>
      <c r="J367" s="1" t="s">
        <v>732</v>
      </c>
      <c r="K367" s="1">
        <v>3</v>
      </c>
      <c r="L367" s="1"/>
    </row>
    <row r="368" spans="1:12" x14ac:dyDescent="0.2">
      <c r="A368" s="1">
        <v>14058</v>
      </c>
      <c r="B368" s="1" t="s">
        <v>1462</v>
      </c>
      <c r="C368" s="1" t="s">
        <v>1463</v>
      </c>
      <c r="D368" s="1">
        <v>12</v>
      </c>
      <c r="E368" s="1">
        <v>1</v>
      </c>
      <c r="F368" s="29">
        <v>44123</v>
      </c>
      <c r="G368" s="1">
        <v>11</v>
      </c>
      <c r="H368" s="1">
        <v>16</v>
      </c>
      <c r="I368" s="31">
        <v>0.6875</v>
      </c>
      <c r="J368" s="1" t="s">
        <v>732</v>
      </c>
      <c r="K368" s="1">
        <v>3</v>
      </c>
      <c r="L368" s="1"/>
    </row>
    <row r="369" spans="1:12" x14ac:dyDescent="0.2">
      <c r="A369" s="1">
        <v>14273</v>
      </c>
      <c r="B369" s="1" t="s">
        <v>1464</v>
      </c>
      <c r="C369" s="1" t="s">
        <v>1465</v>
      </c>
      <c r="D369" s="1">
        <v>9</v>
      </c>
      <c r="E369" s="1">
        <v>1</v>
      </c>
      <c r="F369" s="29">
        <v>44119</v>
      </c>
      <c r="G369" s="1">
        <v>5</v>
      </c>
      <c r="H369" s="1">
        <v>16</v>
      </c>
      <c r="I369" s="31">
        <v>0.3125</v>
      </c>
      <c r="J369" s="1" t="s">
        <v>727</v>
      </c>
      <c r="K369" s="1">
        <v>1</v>
      </c>
      <c r="L369" s="1"/>
    </row>
    <row r="370" spans="1:12" x14ac:dyDescent="0.2">
      <c r="A370" s="1">
        <v>13044</v>
      </c>
      <c r="B370" s="1" t="s">
        <v>1466</v>
      </c>
      <c r="C370" s="1" t="s">
        <v>1467</v>
      </c>
      <c r="D370" s="1">
        <v>9</v>
      </c>
      <c r="E370" s="1">
        <v>1</v>
      </c>
      <c r="F370" s="29">
        <v>44131</v>
      </c>
      <c r="G370" s="1">
        <v>5</v>
      </c>
      <c r="H370" s="1">
        <v>16</v>
      </c>
      <c r="I370" s="31">
        <v>0.3125</v>
      </c>
      <c r="J370" s="1" t="s">
        <v>727</v>
      </c>
      <c r="K370" s="1">
        <v>1</v>
      </c>
      <c r="L370" s="1"/>
    </row>
    <row r="371" spans="1:12" x14ac:dyDescent="0.2">
      <c r="A371" s="1">
        <v>92245</v>
      </c>
      <c r="B371" s="1" t="s">
        <v>1468</v>
      </c>
      <c r="C371" s="1" t="s">
        <v>1469</v>
      </c>
      <c r="D371" s="1">
        <v>9</v>
      </c>
      <c r="E371" s="1">
        <v>1</v>
      </c>
      <c r="F371" s="29">
        <v>44120</v>
      </c>
      <c r="G371" s="1">
        <v>12</v>
      </c>
      <c r="H371" s="1">
        <v>16</v>
      </c>
      <c r="I371" s="30">
        <v>0.75</v>
      </c>
      <c r="J371" s="1" t="s">
        <v>754</v>
      </c>
      <c r="K371" s="1">
        <v>4</v>
      </c>
      <c r="L371" s="1"/>
    </row>
    <row r="372" spans="1:12" x14ac:dyDescent="0.2">
      <c r="A372" s="1">
        <v>92117</v>
      </c>
      <c r="B372" s="1" t="s">
        <v>1470</v>
      </c>
      <c r="C372" s="1" t="s">
        <v>1471</v>
      </c>
      <c r="D372" s="1">
        <v>10</v>
      </c>
      <c r="E372" s="1">
        <v>1</v>
      </c>
      <c r="F372" s="29">
        <v>44120</v>
      </c>
      <c r="G372" s="1">
        <v>0</v>
      </c>
      <c r="H372" s="1">
        <v>16</v>
      </c>
      <c r="I372" s="30">
        <v>0</v>
      </c>
      <c r="J372" s="1" t="s">
        <v>727</v>
      </c>
      <c r="K372" s="1">
        <v>1</v>
      </c>
      <c r="L372" s="1"/>
    </row>
    <row r="373" spans="1:12" x14ac:dyDescent="0.2">
      <c r="A373" s="1">
        <v>12606</v>
      </c>
      <c r="B373" s="1" t="s">
        <v>1472</v>
      </c>
      <c r="C373" s="1" t="s">
        <v>1473</v>
      </c>
      <c r="D373" s="1">
        <v>9</v>
      </c>
      <c r="E373" s="1">
        <v>1</v>
      </c>
      <c r="F373" s="29">
        <v>44131</v>
      </c>
      <c r="G373" s="1">
        <v>0</v>
      </c>
      <c r="H373" s="1">
        <v>16</v>
      </c>
      <c r="I373" s="30">
        <v>0</v>
      </c>
      <c r="J373" s="1" t="s">
        <v>727</v>
      </c>
      <c r="K373" s="1">
        <v>1</v>
      </c>
      <c r="L373" s="1"/>
    </row>
    <row r="374" spans="1:12" x14ac:dyDescent="0.2">
      <c r="A374" s="1">
        <v>12556</v>
      </c>
      <c r="B374" s="1" t="s">
        <v>1474</v>
      </c>
      <c r="C374" s="1" t="s">
        <v>1475</v>
      </c>
      <c r="D374" s="1">
        <v>9</v>
      </c>
      <c r="E374" s="1">
        <v>1</v>
      </c>
      <c r="F374" s="29">
        <v>44132</v>
      </c>
      <c r="G374" s="1">
        <v>9</v>
      </c>
      <c r="H374" s="1">
        <v>16</v>
      </c>
      <c r="I374" s="31">
        <v>0.5625</v>
      </c>
      <c r="J374" s="1" t="s">
        <v>739</v>
      </c>
      <c r="K374" s="1">
        <v>2</v>
      </c>
      <c r="L374" s="1"/>
    </row>
    <row r="375" spans="1:12" x14ac:dyDescent="0.2">
      <c r="A375" s="1">
        <v>12573</v>
      </c>
      <c r="B375" s="1" t="s">
        <v>1476</v>
      </c>
      <c r="C375" s="1" t="s">
        <v>1477</v>
      </c>
      <c r="D375" s="1">
        <v>9</v>
      </c>
      <c r="E375" s="1">
        <v>1</v>
      </c>
      <c r="F375" s="29">
        <v>44132</v>
      </c>
      <c r="G375" s="1">
        <v>0</v>
      </c>
      <c r="H375" s="1">
        <v>16</v>
      </c>
      <c r="I375" s="30">
        <v>0</v>
      </c>
      <c r="J375" s="1" t="s">
        <v>727</v>
      </c>
      <c r="K375" s="1">
        <v>1</v>
      </c>
      <c r="L375" s="1"/>
    </row>
    <row r="376" spans="1:12" x14ac:dyDescent="0.2">
      <c r="A376" s="1">
        <v>12666</v>
      </c>
      <c r="B376" s="1" t="s">
        <v>1478</v>
      </c>
      <c r="C376" s="1" t="s">
        <v>1479</v>
      </c>
      <c r="D376" s="1">
        <v>10</v>
      </c>
      <c r="E376" s="1">
        <v>1</v>
      </c>
      <c r="F376" s="29">
        <v>44117</v>
      </c>
      <c r="G376" s="1">
        <v>8</v>
      </c>
      <c r="H376" s="1">
        <v>16</v>
      </c>
      <c r="I376" s="30">
        <v>0.5</v>
      </c>
      <c r="J376" s="1" t="s">
        <v>739</v>
      </c>
      <c r="K376" s="1">
        <v>2</v>
      </c>
      <c r="L376" s="1"/>
    </row>
    <row r="377" spans="1:12" x14ac:dyDescent="0.2">
      <c r="A377" s="1">
        <v>12471</v>
      </c>
      <c r="B377" s="1" t="s">
        <v>1480</v>
      </c>
      <c r="C377" s="1" t="s">
        <v>1481</v>
      </c>
      <c r="D377" s="1">
        <v>9</v>
      </c>
      <c r="E377" s="1">
        <v>1</v>
      </c>
      <c r="F377" s="29">
        <v>44124</v>
      </c>
      <c r="G377" s="1">
        <v>0</v>
      </c>
      <c r="H377" s="1">
        <v>16</v>
      </c>
      <c r="I377" s="30">
        <v>0</v>
      </c>
      <c r="J377" s="1" t="s">
        <v>727</v>
      </c>
      <c r="K377" s="1">
        <v>1</v>
      </c>
      <c r="L377" s="1"/>
    </row>
    <row r="378" spans="1:12" x14ac:dyDescent="0.2">
      <c r="A378" s="1">
        <v>12438</v>
      </c>
      <c r="B378" s="1" t="s">
        <v>1482</v>
      </c>
      <c r="C378" s="1" t="s">
        <v>1483</v>
      </c>
      <c r="D378" s="1">
        <v>9</v>
      </c>
      <c r="E378" s="1">
        <v>1</v>
      </c>
      <c r="F378" s="29">
        <v>44119</v>
      </c>
      <c r="G378" s="1">
        <v>0</v>
      </c>
      <c r="H378" s="1">
        <v>16</v>
      </c>
      <c r="I378" s="30">
        <v>0</v>
      </c>
      <c r="J378" s="1" t="s">
        <v>727</v>
      </c>
      <c r="K378" s="1">
        <v>1</v>
      </c>
      <c r="L378" s="1"/>
    </row>
    <row r="379" spans="1:12" x14ac:dyDescent="0.2">
      <c r="A379" s="1">
        <v>90495</v>
      </c>
      <c r="B379" s="1" t="s">
        <v>1484</v>
      </c>
      <c r="C379" s="1" t="s">
        <v>1485</v>
      </c>
      <c r="D379" s="1">
        <v>10</v>
      </c>
      <c r="E379" s="1">
        <v>1</v>
      </c>
      <c r="F379" s="29">
        <v>44118</v>
      </c>
      <c r="G379" s="1">
        <v>12</v>
      </c>
      <c r="H379" s="1">
        <v>16</v>
      </c>
      <c r="I379" s="30">
        <v>0.75</v>
      </c>
      <c r="J379" s="1" t="s">
        <v>754</v>
      </c>
      <c r="K379" s="1">
        <v>4</v>
      </c>
      <c r="L379" s="1"/>
    </row>
    <row r="380" spans="1:12" x14ac:dyDescent="0.2">
      <c r="A380" s="1">
        <v>13167</v>
      </c>
      <c r="B380" s="1" t="s">
        <v>1486</v>
      </c>
      <c r="C380" s="1" t="s">
        <v>1487</v>
      </c>
      <c r="D380" s="1">
        <v>9</v>
      </c>
      <c r="E380" s="1">
        <v>1</v>
      </c>
      <c r="F380" s="29">
        <v>44123</v>
      </c>
      <c r="G380" s="1">
        <v>0</v>
      </c>
      <c r="H380" s="1">
        <v>16</v>
      </c>
      <c r="I380" s="30">
        <v>0</v>
      </c>
      <c r="J380" s="1" t="s">
        <v>727</v>
      </c>
      <c r="K380" s="1">
        <v>1</v>
      </c>
      <c r="L380" s="1"/>
    </row>
    <row r="381" spans="1:12" x14ac:dyDescent="0.2">
      <c r="A381" s="1">
        <v>1316</v>
      </c>
      <c r="B381" s="1" t="s">
        <v>1488</v>
      </c>
      <c r="C381" s="1" t="s">
        <v>1489</v>
      </c>
      <c r="D381" s="1">
        <v>12</v>
      </c>
      <c r="E381" s="1">
        <v>1</v>
      </c>
      <c r="F381" s="29">
        <v>44120</v>
      </c>
      <c r="G381" s="1">
        <v>10</v>
      </c>
      <c r="H381" s="1">
        <v>16</v>
      </c>
      <c r="I381" s="31">
        <v>0.625</v>
      </c>
      <c r="J381" s="1" t="s">
        <v>732</v>
      </c>
      <c r="K381" s="1">
        <v>3</v>
      </c>
      <c r="L381" s="1"/>
    </row>
    <row r="382" spans="1:12" x14ac:dyDescent="0.2">
      <c r="A382" s="1">
        <v>92119</v>
      </c>
      <c r="B382" s="1" t="s">
        <v>1490</v>
      </c>
      <c r="C382" s="1" t="s">
        <v>1491</v>
      </c>
      <c r="D382" s="1">
        <v>10</v>
      </c>
      <c r="E382" s="1">
        <v>1</v>
      </c>
      <c r="F382" s="29">
        <v>44120</v>
      </c>
      <c r="G382" s="1">
        <v>0</v>
      </c>
      <c r="H382" s="1">
        <v>16</v>
      </c>
      <c r="I382" s="30">
        <v>0</v>
      </c>
      <c r="J382" s="1" t="s">
        <v>727</v>
      </c>
      <c r="K382" s="1">
        <v>1</v>
      </c>
      <c r="L382" s="1"/>
    </row>
    <row r="383" spans="1:12" x14ac:dyDescent="0.2">
      <c r="A383" s="1">
        <v>13571</v>
      </c>
      <c r="B383" s="1" t="s">
        <v>1492</v>
      </c>
      <c r="C383" s="1" t="s">
        <v>1493</v>
      </c>
      <c r="D383" s="1">
        <v>10</v>
      </c>
      <c r="E383" s="1">
        <v>1</v>
      </c>
      <c r="F383" s="29">
        <v>44132</v>
      </c>
      <c r="G383" s="1">
        <v>0</v>
      </c>
      <c r="H383" s="1">
        <v>16</v>
      </c>
      <c r="I383" s="30">
        <v>0</v>
      </c>
      <c r="J383" s="1" t="s">
        <v>727</v>
      </c>
      <c r="K383" s="1">
        <v>1</v>
      </c>
      <c r="L383" s="1"/>
    </row>
    <row r="384" spans="1:12" x14ac:dyDescent="0.2">
      <c r="A384" s="1">
        <v>90498</v>
      </c>
      <c r="B384" s="1" t="s">
        <v>1494</v>
      </c>
      <c r="C384" s="1" t="s">
        <v>1495</v>
      </c>
      <c r="D384" s="1">
        <v>10</v>
      </c>
      <c r="E384" s="1">
        <v>1</v>
      </c>
      <c r="F384" s="29">
        <v>44132</v>
      </c>
      <c r="G384" s="1">
        <v>4</v>
      </c>
      <c r="H384" s="1">
        <v>16</v>
      </c>
      <c r="I384" s="30">
        <v>0.25</v>
      </c>
      <c r="J384" s="1" t="s">
        <v>727</v>
      </c>
      <c r="K384" s="1">
        <v>1</v>
      </c>
      <c r="L384" s="1"/>
    </row>
    <row r="385" spans="1:12" x14ac:dyDescent="0.2">
      <c r="A385" s="1">
        <v>90499</v>
      </c>
      <c r="B385" s="1" t="s">
        <v>1496</v>
      </c>
      <c r="C385" s="1" t="s">
        <v>1497</v>
      </c>
      <c r="D385" s="1">
        <v>10</v>
      </c>
      <c r="E385" s="1">
        <v>1</v>
      </c>
      <c r="F385" s="29">
        <v>44120</v>
      </c>
      <c r="G385" s="1">
        <v>0</v>
      </c>
      <c r="H385" s="1">
        <v>16</v>
      </c>
      <c r="I385" s="30">
        <v>0</v>
      </c>
      <c r="J385" s="1" t="s">
        <v>727</v>
      </c>
      <c r="K385" s="1">
        <v>1</v>
      </c>
      <c r="L385" s="1"/>
    </row>
    <row r="386" spans="1:12" x14ac:dyDescent="0.2">
      <c r="A386" s="1">
        <v>12067</v>
      </c>
      <c r="B386" s="1" t="s">
        <v>1498</v>
      </c>
      <c r="C386" s="1" t="s">
        <v>1499</v>
      </c>
      <c r="D386" s="1">
        <v>11</v>
      </c>
      <c r="E386" s="1">
        <v>1</v>
      </c>
      <c r="F386" s="29">
        <v>44132</v>
      </c>
      <c r="G386" s="1">
        <v>0</v>
      </c>
      <c r="H386" s="1">
        <v>16</v>
      </c>
      <c r="I386" s="30">
        <v>0</v>
      </c>
      <c r="J386" s="1" t="s">
        <v>727</v>
      </c>
      <c r="K386" s="1">
        <v>1</v>
      </c>
      <c r="L386" s="1"/>
    </row>
    <row r="387" spans="1:12" x14ac:dyDescent="0.2">
      <c r="A387" s="1">
        <v>91140</v>
      </c>
      <c r="B387" s="1" t="s">
        <v>1500</v>
      </c>
      <c r="C387" s="1" t="s">
        <v>1501</v>
      </c>
      <c r="D387" s="1">
        <v>12</v>
      </c>
      <c r="E387" s="1">
        <v>1</v>
      </c>
      <c r="F387" s="29">
        <v>44119</v>
      </c>
      <c r="G387" s="1">
        <v>0</v>
      </c>
      <c r="H387" s="1">
        <v>16</v>
      </c>
      <c r="I387" s="30">
        <v>0</v>
      </c>
      <c r="J387" s="1" t="s">
        <v>727</v>
      </c>
      <c r="K387" s="1">
        <v>1</v>
      </c>
      <c r="L387" s="1"/>
    </row>
    <row r="388" spans="1:12" x14ac:dyDescent="0.2">
      <c r="A388" s="1">
        <v>12430</v>
      </c>
      <c r="B388" s="1" t="s">
        <v>1502</v>
      </c>
      <c r="C388" s="1" t="s">
        <v>1503</v>
      </c>
      <c r="D388" s="1">
        <v>12</v>
      </c>
      <c r="E388" s="1">
        <v>1</v>
      </c>
      <c r="F388" s="29">
        <v>44120</v>
      </c>
      <c r="G388" s="1">
        <v>9</v>
      </c>
      <c r="H388" s="1">
        <v>16</v>
      </c>
      <c r="I388" s="31">
        <v>0.5625</v>
      </c>
      <c r="J388" s="1" t="s">
        <v>739</v>
      </c>
      <c r="K388" s="1">
        <v>2</v>
      </c>
      <c r="L388" s="1"/>
    </row>
    <row r="389" spans="1:12" x14ac:dyDescent="0.2">
      <c r="A389" s="1">
        <v>13988</v>
      </c>
      <c r="B389" s="1" t="s">
        <v>1504</v>
      </c>
      <c r="C389" s="1" t="s">
        <v>1505</v>
      </c>
      <c r="D389" s="1">
        <v>10</v>
      </c>
      <c r="E389" s="1">
        <v>1</v>
      </c>
      <c r="F389" s="29">
        <v>44120</v>
      </c>
      <c r="G389" s="1">
        <v>8</v>
      </c>
      <c r="H389" s="1">
        <v>16</v>
      </c>
      <c r="I389" s="30">
        <v>0.5</v>
      </c>
      <c r="J389" s="1" t="s">
        <v>739</v>
      </c>
      <c r="K389" s="1">
        <v>2</v>
      </c>
      <c r="L389" s="1"/>
    </row>
    <row r="390" spans="1:12" x14ac:dyDescent="0.2">
      <c r="A390" s="1">
        <v>11816</v>
      </c>
      <c r="B390" s="1" t="s">
        <v>1506</v>
      </c>
      <c r="C390" s="1" t="s">
        <v>1507</v>
      </c>
      <c r="D390" s="1">
        <v>11</v>
      </c>
      <c r="E390" s="1">
        <v>1</v>
      </c>
      <c r="F390" s="29">
        <v>44119</v>
      </c>
      <c r="G390" s="1">
        <v>8</v>
      </c>
      <c r="H390" s="1">
        <v>16</v>
      </c>
      <c r="I390" s="30">
        <v>0.5</v>
      </c>
      <c r="J390" s="1" t="s">
        <v>739</v>
      </c>
      <c r="K390" s="1">
        <v>2</v>
      </c>
      <c r="L390" s="1"/>
    </row>
    <row r="391" spans="1:12" x14ac:dyDescent="0.2">
      <c r="A391" s="1">
        <v>90083</v>
      </c>
      <c r="B391" s="1" t="s">
        <v>1508</v>
      </c>
      <c r="C391" s="1" t="s">
        <v>1509</v>
      </c>
      <c r="D391" s="1">
        <v>12</v>
      </c>
      <c r="E391" s="1">
        <v>1</v>
      </c>
      <c r="F391" s="29">
        <v>44127</v>
      </c>
      <c r="G391" s="1">
        <v>7</v>
      </c>
      <c r="H391" s="1">
        <v>16</v>
      </c>
      <c r="I391" s="31">
        <v>0.4375</v>
      </c>
      <c r="J391" s="1" t="s">
        <v>727</v>
      </c>
      <c r="K391" s="1">
        <v>1</v>
      </c>
      <c r="L391" s="1"/>
    </row>
    <row r="392" spans="1:12" x14ac:dyDescent="0.2">
      <c r="A392" s="1">
        <v>14322</v>
      </c>
      <c r="B392" s="1" t="s">
        <v>1510</v>
      </c>
      <c r="C392" s="1" t="s">
        <v>1511</v>
      </c>
      <c r="D392" s="1">
        <v>9</v>
      </c>
      <c r="E392" s="1">
        <v>1</v>
      </c>
      <c r="F392" s="29">
        <v>44131</v>
      </c>
      <c r="G392" s="1">
        <v>0</v>
      </c>
      <c r="H392" s="1">
        <v>16</v>
      </c>
      <c r="I392" s="30">
        <v>0</v>
      </c>
      <c r="J392" s="1" t="s">
        <v>727</v>
      </c>
      <c r="K392" s="1">
        <v>1</v>
      </c>
      <c r="L392" s="1"/>
    </row>
    <row r="393" spans="1:12" x14ac:dyDescent="0.2">
      <c r="A393" s="1">
        <v>1306</v>
      </c>
      <c r="B393" s="1" t="s">
        <v>1512</v>
      </c>
      <c r="C393" s="1" t="s">
        <v>1513</v>
      </c>
      <c r="D393" s="1">
        <v>12</v>
      </c>
      <c r="E393" s="1">
        <v>1</v>
      </c>
      <c r="F393" s="29">
        <v>44120</v>
      </c>
      <c r="G393" s="1">
        <v>12</v>
      </c>
      <c r="H393" s="1">
        <v>16</v>
      </c>
      <c r="I393" s="30">
        <v>0.75</v>
      </c>
      <c r="J393" s="1" t="s">
        <v>754</v>
      </c>
      <c r="K393" s="1">
        <v>4</v>
      </c>
      <c r="L393" s="1"/>
    </row>
    <row r="394" spans="1:12" x14ac:dyDescent="0.2">
      <c r="A394" s="1">
        <v>92122</v>
      </c>
      <c r="B394" s="1" t="s">
        <v>1514</v>
      </c>
      <c r="C394" s="1" t="s">
        <v>1515</v>
      </c>
      <c r="D394" s="1">
        <v>10</v>
      </c>
      <c r="E394" s="1">
        <v>1</v>
      </c>
      <c r="F394" s="29">
        <v>44120</v>
      </c>
      <c r="G394" s="1">
        <v>0</v>
      </c>
      <c r="H394" s="1">
        <v>16</v>
      </c>
      <c r="I394" s="30">
        <v>0</v>
      </c>
      <c r="J394" s="1" t="s">
        <v>727</v>
      </c>
      <c r="K394" s="1">
        <v>1</v>
      </c>
      <c r="L394" s="1"/>
    </row>
    <row r="395" spans="1:12" x14ac:dyDescent="0.2">
      <c r="A395" s="1">
        <v>12257</v>
      </c>
      <c r="B395" s="1" t="s">
        <v>1516</v>
      </c>
      <c r="C395" s="1" t="s">
        <v>1517</v>
      </c>
      <c r="D395" s="1">
        <v>10</v>
      </c>
      <c r="E395" s="1">
        <v>1</v>
      </c>
      <c r="F395" s="29">
        <v>44132</v>
      </c>
      <c r="G395" s="1">
        <v>0</v>
      </c>
      <c r="H395" s="1">
        <v>16</v>
      </c>
      <c r="I395" s="30">
        <v>0</v>
      </c>
      <c r="J395" s="1" t="s">
        <v>727</v>
      </c>
      <c r="K395" s="1">
        <v>1</v>
      </c>
      <c r="L395" s="1"/>
    </row>
    <row r="396" spans="1:12" x14ac:dyDescent="0.2">
      <c r="A396" s="1">
        <v>12464</v>
      </c>
      <c r="B396" s="1" t="s">
        <v>1518</v>
      </c>
      <c r="C396" s="1" t="s">
        <v>1519</v>
      </c>
      <c r="D396" s="1">
        <v>9</v>
      </c>
      <c r="E396" s="1">
        <v>1</v>
      </c>
      <c r="F396" s="29">
        <v>44119</v>
      </c>
      <c r="G396" s="1">
        <v>0</v>
      </c>
      <c r="H396" s="1">
        <v>16</v>
      </c>
      <c r="I396" s="30">
        <v>0</v>
      </c>
      <c r="J396" s="1" t="s">
        <v>727</v>
      </c>
      <c r="K396" s="1">
        <v>1</v>
      </c>
      <c r="L396" s="1"/>
    </row>
    <row r="397" spans="1:12" x14ac:dyDescent="0.2">
      <c r="A397" s="1">
        <v>90503</v>
      </c>
      <c r="B397" s="1" t="s">
        <v>1520</v>
      </c>
      <c r="C397" s="1" t="s">
        <v>1521</v>
      </c>
      <c r="D397" s="1">
        <v>9</v>
      </c>
      <c r="E397" s="1">
        <v>1</v>
      </c>
      <c r="F397" s="29">
        <v>44131</v>
      </c>
      <c r="G397" s="1">
        <v>12</v>
      </c>
      <c r="H397" s="1">
        <v>16</v>
      </c>
      <c r="I397" s="30">
        <v>0.75</v>
      </c>
      <c r="J397" s="1" t="s">
        <v>754</v>
      </c>
      <c r="K397" s="1">
        <v>4</v>
      </c>
      <c r="L397" s="1"/>
    </row>
    <row r="398" spans="1:12" x14ac:dyDescent="0.2">
      <c r="A398" s="1">
        <v>13023</v>
      </c>
      <c r="B398" s="1" t="s">
        <v>1522</v>
      </c>
      <c r="C398" s="1" t="s">
        <v>1523</v>
      </c>
      <c r="D398" s="1">
        <v>9</v>
      </c>
      <c r="E398" s="1">
        <v>1</v>
      </c>
      <c r="F398" s="29">
        <v>44124</v>
      </c>
      <c r="G398" s="1">
        <v>10</v>
      </c>
      <c r="H398" s="1">
        <v>16</v>
      </c>
      <c r="I398" s="31">
        <v>0.625</v>
      </c>
      <c r="J398" s="1" t="s">
        <v>732</v>
      </c>
      <c r="K398" s="1">
        <v>3</v>
      </c>
      <c r="L398" s="1"/>
    </row>
    <row r="399" spans="1:12" x14ac:dyDescent="0.2">
      <c r="A399" s="1">
        <v>13735</v>
      </c>
      <c r="B399" s="1" t="s">
        <v>1524</v>
      </c>
      <c r="C399" s="1" t="s">
        <v>1525</v>
      </c>
      <c r="D399" s="1">
        <v>9</v>
      </c>
      <c r="E399" s="1">
        <v>1</v>
      </c>
      <c r="F399" s="29">
        <v>44123</v>
      </c>
      <c r="G399" s="1">
        <v>7</v>
      </c>
      <c r="H399" s="1">
        <v>16</v>
      </c>
      <c r="I399" s="31">
        <v>0.4375</v>
      </c>
      <c r="J399" s="1" t="s">
        <v>727</v>
      </c>
      <c r="K399" s="1">
        <v>1</v>
      </c>
      <c r="L399" s="1"/>
    </row>
    <row r="400" spans="1:12" x14ac:dyDescent="0.2">
      <c r="A400" s="1">
        <v>11927</v>
      </c>
      <c r="B400" s="1" t="s">
        <v>1526</v>
      </c>
      <c r="C400" s="1" t="s">
        <v>1527</v>
      </c>
      <c r="D400" s="1">
        <v>11</v>
      </c>
      <c r="E400" s="1">
        <v>1</v>
      </c>
      <c r="F400" s="29">
        <v>44119</v>
      </c>
      <c r="G400" s="1">
        <v>0</v>
      </c>
      <c r="H400" s="1">
        <v>16</v>
      </c>
      <c r="I400" s="30">
        <v>0</v>
      </c>
      <c r="J400" s="1" t="s">
        <v>727</v>
      </c>
      <c r="K400" s="1">
        <v>1</v>
      </c>
      <c r="L400" s="1"/>
    </row>
    <row r="401" spans="1:12" x14ac:dyDescent="0.2">
      <c r="A401" s="1">
        <v>14006</v>
      </c>
      <c r="B401" s="1" t="s">
        <v>1528</v>
      </c>
      <c r="C401" s="1" t="s">
        <v>1529</v>
      </c>
      <c r="D401" s="1">
        <v>9</v>
      </c>
      <c r="E401" s="1">
        <v>1</v>
      </c>
      <c r="F401" s="29">
        <v>44120</v>
      </c>
      <c r="G401" s="1">
        <v>0</v>
      </c>
      <c r="H401" s="1">
        <v>16</v>
      </c>
      <c r="I401" s="30">
        <v>0</v>
      </c>
      <c r="J401" s="1" t="s">
        <v>727</v>
      </c>
      <c r="K401" s="1">
        <v>1</v>
      </c>
      <c r="L401" s="1"/>
    </row>
    <row r="402" spans="1:12" x14ac:dyDescent="0.2">
      <c r="A402" s="1">
        <v>12451</v>
      </c>
      <c r="B402" s="1" t="s">
        <v>1530</v>
      </c>
      <c r="C402" s="1" t="s">
        <v>1531</v>
      </c>
      <c r="D402" s="1">
        <v>9</v>
      </c>
      <c r="E402" s="1">
        <v>1</v>
      </c>
      <c r="F402" s="29">
        <v>44120</v>
      </c>
      <c r="G402" s="1">
        <v>0</v>
      </c>
      <c r="H402" s="1">
        <v>16</v>
      </c>
      <c r="I402" s="30">
        <v>0</v>
      </c>
      <c r="J402" s="1" t="s">
        <v>727</v>
      </c>
      <c r="K402" s="1">
        <v>1</v>
      </c>
      <c r="L402" s="1"/>
    </row>
    <row r="403" spans="1:12" x14ac:dyDescent="0.2">
      <c r="A403" s="1">
        <v>12364</v>
      </c>
      <c r="B403" s="1" t="s">
        <v>1532</v>
      </c>
      <c r="C403" s="1" t="s">
        <v>1533</v>
      </c>
      <c r="D403" s="1">
        <v>12</v>
      </c>
      <c r="E403" s="1">
        <v>1</v>
      </c>
      <c r="F403" s="29">
        <v>44127</v>
      </c>
      <c r="G403" s="1">
        <v>0</v>
      </c>
      <c r="H403" s="1">
        <v>16</v>
      </c>
      <c r="I403" s="30">
        <v>0</v>
      </c>
      <c r="J403" s="1" t="s">
        <v>727</v>
      </c>
      <c r="K403" s="1">
        <v>1</v>
      </c>
      <c r="L403" s="1"/>
    </row>
    <row r="404" spans="1:12" x14ac:dyDescent="0.2">
      <c r="A404" s="1">
        <v>13791</v>
      </c>
      <c r="B404" s="1" t="s">
        <v>1534</v>
      </c>
      <c r="C404" s="1" t="s">
        <v>1535</v>
      </c>
      <c r="D404" s="1">
        <v>10</v>
      </c>
      <c r="E404" s="1">
        <v>1</v>
      </c>
      <c r="F404" s="29">
        <v>44119</v>
      </c>
      <c r="G404" s="1">
        <v>9</v>
      </c>
      <c r="H404" s="1">
        <v>16</v>
      </c>
      <c r="I404" s="31">
        <v>0.5625</v>
      </c>
      <c r="J404" s="1" t="s">
        <v>739</v>
      </c>
      <c r="K404" s="1">
        <v>2</v>
      </c>
      <c r="L404" s="1"/>
    </row>
    <row r="405" spans="1:12" x14ac:dyDescent="0.2">
      <c r="A405" s="1">
        <v>12876</v>
      </c>
      <c r="B405" s="1" t="s">
        <v>1536</v>
      </c>
      <c r="C405" s="1" t="s">
        <v>1537</v>
      </c>
      <c r="D405" s="1">
        <v>11</v>
      </c>
      <c r="E405" s="1">
        <v>1</v>
      </c>
      <c r="F405" s="29">
        <v>44119</v>
      </c>
      <c r="G405" s="1">
        <v>0</v>
      </c>
      <c r="H405" s="1">
        <v>16</v>
      </c>
      <c r="I405" s="30">
        <v>0</v>
      </c>
      <c r="J405" s="1" t="s">
        <v>727</v>
      </c>
      <c r="K405" s="1">
        <v>1</v>
      </c>
      <c r="L405" s="1"/>
    </row>
    <row r="406" spans="1:12" x14ac:dyDescent="0.2">
      <c r="A406" s="1">
        <v>14332</v>
      </c>
      <c r="B406" s="1" t="s">
        <v>1538</v>
      </c>
      <c r="C406" s="1" t="s">
        <v>1539</v>
      </c>
      <c r="D406" s="1">
        <v>9</v>
      </c>
      <c r="E406" s="1">
        <v>1</v>
      </c>
      <c r="F406" s="29">
        <v>44132</v>
      </c>
      <c r="G406" s="1">
        <v>0</v>
      </c>
      <c r="H406" s="1">
        <v>16</v>
      </c>
      <c r="I406" s="30">
        <v>0</v>
      </c>
      <c r="J406" s="1" t="s">
        <v>727</v>
      </c>
      <c r="K406" s="1">
        <v>1</v>
      </c>
      <c r="L406" s="1"/>
    </row>
    <row r="407" spans="1:12" x14ac:dyDescent="0.2">
      <c r="A407" s="1">
        <v>90507</v>
      </c>
      <c r="B407" s="1" t="s">
        <v>1540</v>
      </c>
      <c r="C407" s="1" t="s">
        <v>1541</v>
      </c>
      <c r="D407" s="1">
        <v>9</v>
      </c>
      <c r="E407" s="1">
        <v>1</v>
      </c>
      <c r="F407" s="29">
        <v>44132</v>
      </c>
      <c r="G407" s="1">
        <v>0</v>
      </c>
      <c r="H407" s="1">
        <v>16</v>
      </c>
      <c r="I407" s="30">
        <v>0</v>
      </c>
      <c r="J407" s="1" t="s">
        <v>727</v>
      </c>
      <c r="K407" s="1">
        <v>1</v>
      </c>
      <c r="L407" s="1"/>
    </row>
    <row r="408" spans="1:12" x14ac:dyDescent="0.2">
      <c r="A408" s="1">
        <v>92124</v>
      </c>
      <c r="B408" s="1" t="s">
        <v>1542</v>
      </c>
      <c r="C408" s="1" t="s">
        <v>1543</v>
      </c>
      <c r="D408" s="1">
        <v>10</v>
      </c>
      <c r="E408" s="1">
        <v>1</v>
      </c>
      <c r="F408" s="29">
        <v>44124</v>
      </c>
      <c r="G408" s="1">
        <v>0</v>
      </c>
      <c r="H408" s="1">
        <v>16</v>
      </c>
      <c r="I408" s="30">
        <v>0</v>
      </c>
      <c r="J408" s="1" t="s">
        <v>727</v>
      </c>
      <c r="K408" s="1">
        <v>1</v>
      </c>
      <c r="L408" s="1"/>
    </row>
    <row r="409" spans="1:12" x14ac:dyDescent="0.2">
      <c r="A409" s="1">
        <v>1335</v>
      </c>
      <c r="B409" s="1" t="s">
        <v>1544</v>
      </c>
      <c r="C409" s="1" t="s">
        <v>1545</v>
      </c>
      <c r="D409" s="1">
        <v>12</v>
      </c>
      <c r="E409" s="1">
        <v>1</v>
      </c>
      <c r="F409" s="29">
        <v>44119</v>
      </c>
      <c r="G409" s="1">
        <v>10</v>
      </c>
      <c r="H409" s="1">
        <v>16</v>
      </c>
      <c r="I409" s="31">
        <v>0.625</v>
      </c>
      <c r="J409" s="1" t="s">
        <v>732</v>
      </c>
      <c r="K409" s="1">
        <v>3</v>
      </c>
      <c r="L409" s="1"/>
    </row>
    <row r="410" spans="1:12" x14ac:dyDescent="0.2">
      <c r="A410" s="1">
        <v>11737</v>
      </c>
      <c r="B410" s="1" t="s">
        <v>1546</v>
      </c>
      <c r="C410" s="1" t="s">
        <v>1547</v>
      </c>
      <c r="D410" s="1">
        <v>11</v>
      </c>
      <c r="E410" s="1">
        <v>1</v>
      </c>
      <c r="F410" s="29">
        <v>44123</v>
      </c>
      <c r="G410" s="1">
        <v>8</v>
      </c>
      <c r="H410" s="1">
        <v>16</v>
      </c>
      <c r="I410" s="30">
        <v>0.5</v>
      </c>
      <c r="J410" s="1" t="s">
        <v>739</v>
      </c>
      <c r="K410" s="1">
        <v>2</v>
      </c>
      <c r="L410" s="1"/>
    </row>
    <row r="411" spans="1:12" x14ac:dyDescent="0.2">
      <c r="A411" s="1">
        <v>92276</v>
      </c>
      <c r="B411" s="1" t="s">
        <v>1548</v>
      </c>
      <c r="C411" s="1" t="s">
        <v>1549</v>
      </c>
      <c r="D411" s="1">
        <v>10</v>
      </c>
      <c r="E411" s="1">
        <v>1</v>
      </c>
      <c r="F411" s="29">
        <v>44117</v>
      </c>
      <c r="G411" s="1">
        <v>9</v>
      </c>
      <c r="H411" s="1">
        <v>16</v>
      </c>
      <c r="I411" s="31">
        <v>0.5625</v>
      </c>
      <c r="J411" s="1" t="s">
        <v>739</v>
      </c>
      <c r="K411" s="1">
        <v>2</v>
      </c>
      <c r="L411" s="1"/>
    </row>
    <row r="412" spans="1:12" x14ac:dyDescent="0.2">
      <c r="A412" s="1">
        <v>90508</v>
      </c>
      <c r="B412" s="1" t="s">
        <v>1550</v>
      </c>
      <c r="C412" s="1" t="s">
        <v>1551</v>
      </c>
      <c r="D412" s="1">
        <v>12</v>
      </c>
      <c r="E412" s="1">
        <v>1</v>
      </c>
      <c r="F412" s="29">
        <v>44125</v>
      </c>
      <c r="G412" s="1">
        <v>9</v>
      </c>
      <c r="H412" s="1">
        <v>16</v>
      </c>
      <c r="I412" s="31">
        <v>0.5625</v>
      </c>
      <c r="J412" s="1" t="s">
        <v>739</v>
      </c>
      <c r="K412" s="1">
        <v>2</v>
      </c>
      <c r="L412" s="1"/>
    </row>
    <row r="413" spans="1:12" x14ac:dyDescent="0.2">
      <c r="A413" s="1">
        <v>90510</v>
      </c>
      <c r="B413" s="1" t="s">
        <v>1552</v>
      </c>
      <c r="C413" s="1" t="s">
        <v>1553</v>
      </c>
      <c r="D413" s="1">
        <v>10</v>
      </c>
      <c r="E413" s="1">
        <v>1</v>
      </c>
      <c r="F413" s="29">
        <v>44132</v>
      </c>
      <c r="G413" s="1">
        <v>1</v>
      </c>
      <c r="H413" s="1">
        <v>16</v>
      </c>
      <c r="I413" s="31">
        <v>6.25E-2</v>
      </c>
      <c r="J413" s="1" t="s">
        <v>727</v>
      </c>
      <c r="K413" s="1">
        <v>1</v>
      </c>
      <c r="L413" s="1"/>
    </row>
    <row r="414" spans="1:12" x14ac:dyDescent="0.2">
      <c r="A414" s="1">
        <v>13203</v>
      </c>
      <c r="B414" s="1" t="s">
        <v>1554</v>
      </c>
      <c r="C414" s="1" t="s">
        <v>1555</v>
      </c>
      <c r="D414" s="1">
        <v>9</v>
      </c>
      <c r="E414" s="1">
        <v>1</v>
      </c>
      <c r="F414" s="29">
        <v>44119</v>
      </c>
      <c r="G414" s="1">
        <v>0</v>
      </c>
      <c r="H414" s="1">
        <v>16</v>
      </c>
      <c r="I414" s="30">
        <v>0</v>
      </c>
      <c r="J414" s="1" t="s">
        <v>727</v>
      </c>
      <c r="K414" s="1">
        <v>1</v>
      </c>
      <c r="L414" s="1"/>
    </row>
    <row r="415" spans="1:12" x14ac:dyDescent="0.2">
      <c r="A415" s="1">
        <v>14419</v>
      </c>
      <c r="B415" s="1" t="s">
        <v>1556</v>
      </c>
      <c r="C415" s="1" t="s">
        <v>1557</v>
      </c>
      <c r="D415" s="1">
        <v>11</v>
      </c>
      <c r="E415" s="1">
        <v>1</v>
      </c>
      <c r="F415" s="29">
        <v>44119</v>
      </c>
      <c r="G415" s="1">
        <v>0</v>
      </c>
      <c r="H415" s="1">
        <v>16</v>
      </c>
      <c r="I415" s="30">
        <v>0</v>
      </c>
      <c r="J415" s="1" t="s">
        <v>727</v>
      </c>
      <c r="K415" s="1">
        <v>1</v>
      </c>
      <c r="L415" s="1"/>
    </row>
    <row r="416" spans="1:12" x14ac:dyDescent="0.2">
      <c r="A416" s="1">
        <v>12456</v>
      </c>
      <c r="B416" s="1" t="s">
        <v>1558</v>
      </c>
      <c r="C416" s="1" t="s">
        <v>1559</v>
      </c>
      <c r="D416" s="1">
        <v>9</v>
      </c>
      <c r="E416" s="1">
        <v>1</v>
      </c>
      <c r="F416" s="29">
        <v>44119</v>
      </c>
      <c r="G416" s="1">
        <v>0</v>
      </c>
      <c r="H416" s="1">
        <v>16</v>
      </c>
      <c r="I416" s="30">
        <v>0</v>
      </c>
      <c r="J416" s="1" t="s">
        <v>727</v>
      </c>
      <c r="K416" s="1">
        <v>1</v>
      </c>
      <c r="L416" s="1"/>
    </row>
    <row r="417" spans="1:12" x14ac:dyDescent="0.2">
      <c r="A417" s="1">
        <v>92128</v>
      </c>
      <c r="B417" s="1" t="s">
        <v>1560</v>
      </c>
      <c r="C417" s="1" t="s">
        <v>1561</v>
      </c>
      <c r="D417" s="1">
        <v>10</v>
      </c>
      <c r="E417" s="1">
        <v>1</v>
      </c>
      <c r="F417" s="29">
        <v>44120</v>
      </c>
      <c r="G417" s="1">
        <v>0</v>
      </c>
      <c r="H417" s="1">
        <v>16</v>
      </c>
      <c r="I417" s="30">
        <v>0</v>
      </c>
      <c r="J417" s="1" t="s">
        <v>727</v>
      </c>
      <c r="K417" s="1">
        <v>1</v>
      </c>
      <c r="L417" s="1"/>
    </row>
    <row r="418" spans="1:12" x14ac:dyDescent="0.2">
      <c r="A418" s="1">
        <v>90512</v>
      </c>
      <c r="B418" s="1" t="s">
        <v>1562</v>
      </c>
      <c r="C418" s="1" t="s">
        <v>1563</v>
      </c>
      <c r="D418" s="1">
        <v>10</v>
      </c>
      <c r="E418" s="1">
        <v>1</v>
      </c>
      <c r="F418" s="29">
        <v>44117</v>
      </c>
      <c r="G418" s="1">
        <v>0</v>
      </c>
      <c r="H418" s="1">
        <v>16</v>
      </c>
      <c r="I418" s="30">
        <v>0</v>
      </c>
      <c r="J418" s="1" t="s">
        <v>727</v>
      </c>
      <c r="K418" s="1">
        <v>1</v>
      </c>
      <c r="L418" s="1"/>
    </row>
    <row r="419" spans="1:12" x14ac:dyDescent="0.2">
      <c r="A419" s="1">
        <v>92132</v>
      </c>
      <c r="B419" s="1" t="s">
        <v>1564</v>
      </c>
      <c r="C419" s="1" t="s">
        <v>1565</v>
      </c>
      <c r="D419" s="1">
        <v>10</v>
      </c>
      <c r="E419" s="1">
        <v>1</v>
      </c>
      <c r="F419" s="29">
        <v>44120</v>
      </c>
      <c r="G419" s="1">
        <v>0</v>
      </c>
      <c r="H419" s="1">
        <v>16</v>
      </c>
      <c r="I419" s="30">
        <v>0</v>
      </c>
      <c r="J419" s="1" t="s">
        <v>727</v>
      </c>
      <c r="K419" s="1">
        <v>1</v>
      </c>
      <c r="L419" s="1"/>
    </row>
    <row r="420" spans="1:12" x14ac:dyDescent="0.2">
      <c r="A420" s="1">
        <v>11872</v>
      </c>
      <c r="B420" s="1" t="s">
        <v>1566</v>
      </c>
      <c r="C420" s="1" t="s">
        <v>1567</v>
      </c>
      <c r="D420" s="1">
        <v>11</v>
      </c>
      <c r="E420" s="1">
        <v>1</v>
      </c>
      <c r="F420" s="29">
        <v>44120</v>
      </c>
      <c r="G420" s="1">
        <v>0</v>
      </c>
      <c r="H420" s="1">
        <v>16</v>
      </c>
      <c r="I420" s="30">
        <v>0</v>
      </c>
      <c r="J420" s="1" t="s">
        <v>727</v>
      </c>
      <c r="K420" s="1">
        <v>1</v>
      </c>
      <c r="L420" s="1"/>
    </row>
    <row r="421" spans="1:12" x14ac:dyDescent="0.2">
      <c r="A421" s="1">
        <v>92334</v>
      </c>
      <c r="B421" s="1" t="s">
        <v>1568</v>
      </c>
      <c r="C421" s="1" t="s">
        <v>1569</v>
      </c>
      <c r="D421" s="1">
        <v>11</v>
      </c>
      <c r="E421" s="1">
        <v>1</v>
      </c>
      <c r="F421" s="29">
        <v>44119</v>
      </c>
      <c r="G421" s="1">
        <v>6</v>
      </c>
      <c r="H421" s="1">
        <v>16</v>
      </c>
      <c r="I421" s="31">
        <v>0.375</v>
      </c>
      <c r="J421" s="1" t="s">
        <v>727</v>
      </c>
      <c r="K421" s="1">
        <v>1</v>
      </c>
      <c r="L421" s="1"/>
    </row>
    <row r="422" spans="1:12" x14ac:dyDescent="0.2">
      <c r="A422" s="1">
        <v>12667</v>
      </c>
      <c r="B422" s="1" t="s">
        <v>1570</v>
      </c>
      <c r="C422" s="1" t="s">
        <v>1571</v>
      </c>
      <c r="D422" s="1">
        <v>9</v>
      </c>
      <c r="E422" s="1">
        <v>1</v>
      </c>
      <c r="F422" s="29">
        <v>44124</v>
      </c>
      <c r="G422" s="1">
        <v>9</v>
      </c>
      <c r="H422" s="1">
        <v>16</v>
      </c>
      <c r="I422" s="31">
        <v>0.5625</v>
      </c>
      <c r="J422" s="1" t="s">
        <v>739</v>
      </c>
      <c r="K422" s="1">
        <v>2</v>
      </c>
      <c r="L422" s="1"/>
    </row>
    <row r="423" spans="1:12" x14ac:dyDescent="0.2">
      <c r="A423" s="1">
        <v>12329</v>
      </c>
      <c r="B423" s="1" t="s">
        <v>1572</v>
      </c>
      <c r="C423" s="1" t="s">
        <v>1573</v>
      </c>
      <c r="D423" s="1">
        <v>10</v>
      </c>
      <c r="E423" s="1">
        <v>1</v>
      </c>
      <c r="F423" s="29">
        <v>44122</v>
      </c>
      <c r="G423" s="1">
        <v>0</v>
      </c>
      <c r="H423" s="1">
        <v>16</v>
      </c>
      <c r="I423" s="30">
        <v>0</v>
      </c>
      <c r="J423" s="1" t="s">
        <v>727</v>
      </c>
      <c r="K423" s="1">
        <v>1</v>
      </c>
      <c r="L423" s="1"/>
    </row>
    <row r="424" spans="1:12" x14ac:dyDescent="0.2">
      <c r="A424" s="1">
        <v>1352</v>
      </c>
      <c r="B424" s="1" t="s">
        <v>1574</v>
      </c>
      <c r="C424" s="1" t="s">
        <v>1575</v>
      </c>
      <c r="D424" s="1">
        <v>12</v>
      </c>
      <c r="E424" s="1">
        <v>1</v>
      </c>
      <c r="F424" s="29">
        <v>44120</v>
      </c>
      <c r="G424" s="1">
        <v>11</v>
      </c>
      <c r="H424" s="1">
        <v>16</v>
      </c>
      <c r="I424" s="31">
        <v>0.6875</v>
      </c>
      <c r="J424" s="1" t="s">
        <v>732</v>
      </c>
      <c r="K424" s="1">
        <v>3</v>
      </c>
      <c r="L424" s="1"/>
    </row>
    <row r="425" spans="1:12" x14ac:dyDescent="0.2">
      <c r="A425" s="1">
        <v>12452</v>
      </c>
      <c r="B425" s="1" t="s">
        <v>1576</v>
      </c>
      <c r="C425" s="1" t="s">
        <v>1577</v>
      </c>
      <c r="D425" s="1">
        <v>9</v>
      </c>
      <c r="E425" s="1">
        <v>1</v>
      </c>
      <c r="F425" s="29">
        <v>44119</v>
      </c>
      <c r="G425" s="1">
        <v>0</v>
      </c>
      <c r="H425" s="1">
        <v>16</v>
      </c>
      <c r="I425" s="30">
        <v>0</v>
      </c>
      <c r="J425" s="1" t="s">
        <v>727</v>
      </c>
      <c r="K425" s="1">
        <v>1</v>
      </c>
      <c r="L425" s="1"/>
    </row>
    <row r="426" spans="1:12" x14ac:dyDescent="0.2">
      <c r="A426" s="1">
        <v>92255</v>
      </c>
      <c r="B426" s="1" t="s">
        <v>1578</v>
      </c>
      <c r="C426" s="1" t="s">
        <v>1579</v>
      </c>
      <c r="D426" s="1">
        <v>9</v>
      </c>
      <c r="E426" s="1">
        <v>1</v>
      </c>
      <c r="F426" s="29">
        <v>44131</v>
      </c>
      <c r="G426" s="1">
        <v>0</v>
      </c>
      <c r="H426" s="1">
        <v>16</v>
      </c>
      <c r="I426" s="30">
        <v>0</v>
      </c>
      <c r="J426" s="1" t="s">
        <v>727</v>
      </c>
      <c r="K426" s="1">
        <v>1</v>
      </c>
      <c r="L426" s="1"/>
    </row>
    <row r="427" spans="1:12" x14ac:dyDescent="0.2">
      <c r="A427" s="1">
        <v>12447</v>
      </c>
      <c r="B427" s="1" t="s">
        <v>1580</v>
      </c>
      <c r="C427" s="1" t="s">
        <v>1581</v>
      </c>
      <c r="D427" s="1">
        <v>9</v>
      </c>
      <c r="E427" s="1">
        <v>1</v>
      </c>
      <c r="F427" s="29">
        <v>44119</v>
      </c>
      <c r="G427" s="1">
        <v>0</v>
      </c>
      <c r="H427" s="1">
        <v>16</v>
      </c>
      <c r="I427" s="30">
        <v>0</v>
      </c>
      <c r="J427" s="1" t="s">
        <v>727</v>
      </c>
      <c r="K427" s="1">
        <v>1</v>
      </c>
      <c r="L427" s="1"/>
    </row>
    <row r="428" spans="1:12" x14ac:dyDescent="0.2">
      <c r="A428" s="1">
        <v>92133</v>
      </c>
      <c r="B428" s="1" t="s">
        <v>1582</v>
      </c>
      <c r="C428" s="1" t="s">
        <v>1583</v>
      </c>
      <c r="D428" s="1">
        <v>10</v>
      </c>
      <c r="E428" s="1">
        <v>1</v>
      </c>
      <c r="F428" s="29">
        <v>44126</v>
      </c>
      <c r="G428" s="1">
        <v>0</v>
      </c>
      <c r="H428" s="1">
        <v>16</v>
      </c>
      <c r="I428" s="30">
        <v>0</v>
      </c>
      <c r="J428" s="1" t="s">
        <v>727</v>
      </c>
      <c r="K428" s="1">
        <v>1</v>
      </c>
      <c r="L428" s="1"/>
    </row>
    <row r="429" spans="1:12" x14ac:dyDescent="0.2">
      <c r="A429" s="1">
        <v>12474</v>
      </c>
      <c r="B429" s="1" t="s">
        <v>1584</v>
      </c>
      <c r="C429" s="1" t="s">
        <v>1585</v>
      </c>
      <c r="D429" s="1">
        <v>9</v>
      </c>
      <c r="E429" s="1">
        <v>1</v>
      </c>
      <c r="F429" s="29">
        <v>44124</v>
      </c>
      <c r="G429" s="1">
        <v>0</v>
      </c>
      <c r="H429" s="1">
        <v>16</v>
      </c>
      <c r="I429" s="30">
        <v>0</v>
      </c>
      <c r="J429" s="1" t="s">
        <v>727</v>
      </c>
      <c r="K429" s="1">
        <v>1</v>
      </c>
      <c r="L429" s="1"/>
    </row>
    <row r="430" spans="1:12" x14ac:dyDescent="0.2">
      <c r="A430" s="1">
        <v>14910</v>
      </c>
      <c r="B430" s="1" t="s">
        <v>1586</v>
      </c>
      <c r="C430" s="1" t="s">
        <v>1587</v>
      </c>
      <c r="D430" s="1">
        <v>11</v>
      </c>
      <c r="E430" s="1">
        <v>1</v>
      </c>
      <c r="F430" s="29">
        <v>44120</v>
      </c>
      <c r="G430" s="1">
        <v>0</v>
      </c>
      <c r="H430" s="1">
        <v>16</v>
      </c>
      <c r="I430" s="30">
        <v>0</v>
      </c>
      <c r="J430" s="1" t="s">
        <v>727</v>
      </c>
      <c r="K430" s="1">
        <v>1</v>
      </c>
      <c r="L430" s="1"/>
    </row>
    <row r="431" spans="1:12" x14ac:dyDescent="0.2">
      <c r="A431" s="1">
        <v>90533</v>
      </c>
      <c r="B431" s="1" t="s">
        <v>1588</v>
      </c>
      <c r="C431" s="1" t="s">
        <v>1589</v>
      </c>
      <c r="D431" s="1">
        <v>10</v>
      </c>
      <c r="E431" s="1">
        <v>1</v>
      </c>
      <c r="F431" s="29">
        <v>44120</v>
      </c>
      <c r="G431" s="1">
        <v>2</v>
      </c>
      <c r="H431" s="1">
        <v>16</v>
      </c>
      <c r="I431" s="31">
        <v>0.125</v>
      </c>
      <c r="J431" s="1" t="s">
        <v>727</v>
      </c>
      <c r="K431" s="1">
        <v>1</v>
      </c>
      <c r="L431" s="1"/>
    </row>
    <row r="432" spans="1:12" x14ac:dyDescent="0.2">
      <c r="A432" s="1">
        <v>14190</v>
      </c>
      <c r="B432" s="1" t="s">
        <v>1590</v>
      </c>
      <c r="C432" s="1" t="s">
        <v>1591</v>
      </c>
      <c r="D432" s="1">
        <v>10</v>
      </c>
      <c r="E432" s="1">
        <v>1</v>
      </c>
      <c r="F432" s="29">
        <v>44120</v>
      </c>
      <c r="G432" s="1">
        <v>0</v>
      </c>
      <c r="H432" s="1">
        <v>16</v>
      </c>
      <c r="I432" s="30">
        <v>0</v>
      </c>
      <c r="J432" s="1" t="s">
        <v>727</v>
      </c>
      <c r="K432" s="1">
        <v>1</v>
      </c>
      <c r="L432" s="1"/>
    </row>
    <row r="433" spans="1:12" x14ac:dyDescent="0.2">
      <c r="A433" s="1">
        <v>92138</v>
      </c>
      <c r="B433" s="1" t="s">
        <v>1592</v>
      </c>
      <c r="C433" s="1" t="s">
        <v>1593</v>
      </c>
      <c r="D433" s="1">
        <v>11</v>
      </c>
      <c r="E433" s="1">
        <v>1</v>
      </c>
      <c r="F433" s="29">
        <v>44124</v>
      </c>
      <c r="G433" s="1">
        <v>9</v>
      </c>
      <c r="H433" s="1">
        <v>16</v>
      </c>
      <c r="I433" s="31">
        <v>0.5625</v>
      </c>
      <c r="J433" s="1" t="s">
        <v>739</v>
      </c>
      <c r="K433" s="1">
        <v>2</v>
      </c>
      <c r="L433" s="1"/>
    </row>
    <row r="434" spans="1:12" x14ac:dyDescent="0.2">
      <c r="A434" s="1">
        <v>12322</v>
      </c>
      <c r="B434" s="1" t="s">
        <v>1594</v>
      </c>
      <c r="C434" s="1" t="s">
        <v>1595</v>
      </c>
      <c r="D434" s="1">
        <v>10</v>
      </c>
      <c r="E434" s="1">
        <v>1</v>
      </c>
      <c r="F434" s="29">
        <v>44127</v>
      </c>
      <c r="G434" s="1">
        <v>0</v>
      </c>
      <c r="H434" s="1">
        <v>16</v>
      </c>
      <c r="I434" s="30">
        <v>0</v>
      </c>
      <c r="J434" s="1" t="s">
        <v>727</v>
      </c>
      <c r="K434" s="1">
        <v>1</v>
      </c>
      <c r="L434" s="1"/>
    </row>
    <row r="435" spans="1:12" x14ac:dyDescent="0.2">
      <c r="A435" s="1">
        <v>90540</v>
      </c>
      <c r="B435" s="1" t="s">
        <v>1596</v>
      </c>
      <c r="C435" s="1" t="s">
        <v>1597</v>
      </c>
      <c r="D435" s="1">
        <v>10</v>
      </c>
      <c r="E435" s="1">
        <v>1</v>
      </c>
      <c r="F435" s="29">
        <v>44117</v>
      </c>
      <c r="G435" s="1">
        <v>9</v>
      </c>
      <c r="H435" s="1">
        <v>16</v>
      </c>
      <c r="I435" s="31">
        <v>0.5625</v>
      </c>
      <c r="J435" s="1" t="s">
        <v>739</v>
      </c>
      <c r="K435" s="1">
        <v>2</v>
      </c>
      <c r="L435" s="1"/>
    </row>
    <row r="436" spans="1:12" x14ac:dyDescent="0.2">
      <c r="A436" s="1">
        <v>14018</v>
      </c>
      <c r="B436" s="1" t="s">
        <v>1598</v>
      </c>
      <c r="C436" s="1" t="s">
        <v>1599</v>
      </c>
      <c r="D436" s="1">
        <v>10</v>
      </c>
      <c r="E436" s="1">
        <v>1</v>
      </c>
      <c r="F436" s="29">
        <v>44117</v>
      </c>
      <c r="G436" s="1">
        <v>9</v>
      </c>
      <c r="H436" s="1">
        <v>16</v>
      </c>
      <c r="I436" s="31">
        <v>0.5625</v>
      </c>
      <c r="J436" s="1" t="s">
        <v>739</v>
      </c>
      <c r="K436" s="1">
        <v>2</v>
      </c>
      <c r="L436" s="1"/>
    </row>
    <row r="437" spans="1:12" x14ac:dyDescent="0.2">
      <c r="A437" s="1">
        <v>14927</v>
      </c>
      <c r="B437" s="1" t="s">
        <v>1600</v>
      </c>
      <c r="C437" s="1" t="s">
        <v>1601</v>
      </c>
      <c r="D437" s="1">
        <v>11</v>
      </c>
      <c r="E437" s="1">
        <v>1</v>
      </c>
      <c r="F437" s="29">
        <v>44132</v>
      </c>
      <c r="G437" s="1">
        <v>0</v>
      </c>
      <c r="H437" s="1">
        <v>16</v>
      </c>
      <c r="I437" s="30">
        <v>0</v>
      </c>
      <c r="J437" s="1" t="s">
        <v>727</v>
      </c>
      <c r="K437" s="1">
        <v>1</v>
      </c>
      <c r="L437" s="1"/>
    </row>
    <row r="438" spans="1:12" x14ac:dyDescent="0.2">
      <c r="A438" s="1">
        <v>14276</v>
      </c>
      <c r="B438" s="1" t="s">
        <v>1602</v>
      </c>
      <c r="C438" s="1" t="s">
        <v>1603</v>
      </c>
      <c r="D438" s="1">
        <v>9</v>
      </c>
      <c r="E438" s="1">
        <v>1</v>
      </c>
      <c r="F438" s="29">
        <v>44120</v>
      </c>
      <c r="G438" s="1">
        <v>12</v>
      </c>
      <c r="H438" s="1">
        <v>16</v>
      </c>
      <c r="I438" s="30">
        <v>0.75</v>
      </c>
      <c r="J438" s="1" t="s">
        <v>754</v>
      </c>
      <c r="K438" s="1">
        <v>4</v>
      </c>
      <c r="L438" s="1"/>
    </row>
    <row r="439" spans="1:12" x14ac:dyDescent="0.2">
      <c r="A439" s="1">
        <v>90541</v>
      </c>
      <c r="B439" s="1" t="s">
        <v>1604</v>
      </c>
      <c r="C439" s="1" t="s">
        <v>1605</v>
      </c>
      <c r="D439" s="1">
        <v>10</v>
      </c>
      <c r="E439" s="1">
        <v>1</v>
      </c>
      <c r="F439" s="29">
        <v>44132</v>
      </c>
      <c r="G439" s="1">
        <v>0</v>
      </c>
      <c r="H439" s="1">
        <v>16</v>
      </c>
      <c r="I439" s="30">
        <v>0</v>
      </c>
      <c r="J439" s="1" t="s">
        <v>727</v>
      </c>
      <c r="K439" s="1">
        <v>1</v>
      </c>
      <c r="L439" s="1"/>
    </row>
    <row r="440" spans="1:12" x14ac:dyDescent="0.2">
      <c r="A440" s="1">
        <v>12284</v>
      </c>
      <c r="B440" s="1" t="s">
        <v>1606</v>
      </c>
      <c r="C440" s="1" t="s">
        <v>1607</v>
      </c>
      <c r="D440" s="1">
        <v>9</v>
      </c>
      <c r="E440" s="1">
        <v>1</v>
      </c>
      <c r="F440" s="29">
        <v>44124</v>
      </c>
      <c r="G440" s="1">
        <v>4</v>
      </c>
      <c r="H440" s="1">
        <v>16</v>
      </c>
      <c r="I440" s="30">
        <v>0.25</v>
      </c>
      <c r="J440" s="1" t="s">
        <v>727</v>
      </c>
      <c r="K440" s="1">
        <v>1</v>
      </c>
      <c r="L440" s="1"/>
    </row>
    <row r="441" spans="1:12" x14ac:dyDescent="0.2">
      <c r="A441" s="1">
        <v>13221</v>
      </c>
      <c r="B441" s="1" t="s">
        <v>1608</v>
      </c>
      <c r="C441" s="1" t="s">
        <v>1609</v>
      </c>
      <c r="D441" s="1">
        <v>9</v>
      </c>
      <c r="E441" s="1">
        <v>1</v>
      </c>
      <c r="F441" s="29">
        <v>44120</v>
      </c>
      <c r="G441" s="1">
        <v>0</v>
      </c>
      <c r="H441" s="1">
        <v>16</v>
      </c>
      <c r="I441" s="30">
        <v>0</v>
      </c>
      <c r="J441" s="1" t="s">
        <v>727</v>
      </c>
      <c r="K441" s="1">
        <v>1</v>
      </c>
      <c r="L441" s="1"/>
    </row>
    <row r="442" spans="1:12" x14ac:dyDescent="0.2">
      <c r="A442" s="1">
        <v>92262</v>
      </c>
      <c r="B442" s="1" t="s">
        <v>1610</v>
      </c>
      <c r="C442" s="1" t="s">
        <v>1611</v>
      </c>
      <c r="D442" s="1">
        <v>9</v>
      </c>
      <c r="E442" s="1">
        <v>1</v>
      </c>
      <c r="F442" s="29">
        <v>44120</v>
      </c>
      <c r="G442" s="1">
        <v>9</v>
      </c>
      <c r="H442" s="1">
        <v>16</v>
      </c>
      <c r="I442" s="31">
        <v>0.5625</v>
      </c>
      <c r="J442" s="1" t="s">
        <v>739</v>
      </c>
      <c r="K442" s="1">
        <v>2</v>
      </c>
      <c r="L442" s="1"/>
    </row>
    <row r="443" spans="1:12" x14ac:dyDescent="0.2">
      <c r="A443" s="1">
        <v>90544</v>
      </c>
      <c r="B443" s="1" t="s">
        <v>1612</v>
      </c>
      <c r="C443" s="1" t="s">
        <v>1613</v>
      </c>
      <c r="D443" s="1">
        <v>10</v>
      </c>
      <c r="E443" s="1">
        <v>1</v>
      </c>
      <c r="F443" s="29">
        <v>44117</v>
      </c>
      <c r="G443" s="1">
        <v>6</v>
      </c>
      <c r="H443" s="1">
        <v>16</v>
      </c>
      <c r="I443" s="31">
        <v>0.375</v>
      </c>
      <c r="J443" s="1" t="s">
        <v>727</v>
      </c>
      <c r="K443" s="1">
        <v>1</v>
      </c>
      <c r="L443" s="1"/>
    </row>
    <row r="444" spans="1:12" x14ac:dyDescent="0.2">
      <c r="A444" s="1">
        <v>1353</v>
      </c>
      <c r="B444" s="1" t="s">
        <v>1614</v>
      </c>
      <c r="C444" s="1" t="s">
        <v>1615</v>
      </c>
      <c r="D444" s="1">
        <v>12</v>
      </c>
      <c r="E444" s="1">
        <v>1</v>
      </c>
      <c r="F444" s="29">
        <v>44123</v>
      </c>
      <c r="G444" s="1">
        <v>12</v>
      </c>
      <c r="H444" s="1">
        <v>16</v>
      </c>
      <c r="I444" s="30">
        <v>0.75</v>
      </c>
      <c r="J444" s="1" t="s">
        <v>754</v>
      </c>
      <c r="K444" s="1">
        <v>4</v>
      </c>
      <c r="L444" s="1"/>
    </row>
    <row r="445" spans="1:12" x14ac:dyDescent="0.2">
      <c r="A445" s="1">
        <v>90548</v>
      </c>
      <c r="B445" s="1" t="s">
        <v>1616</v>
      </c>
      <c r="C445" s="1" t="s">
        <v>1617</v>
      </c>
      <c r="D445" s="1">
        <v>10</v>
      </c>
      <c r="E445" s="1">
        <v>1</v>
      </c>
      <c r="F445" s="29">
        <v>44117</v>
      </c>
      <c r="G445" s="1">
        <v>11</v>
      </c>
      <c r="H445" s="1">
        <v>16</v>
      </c>
      <c r="I445" s="31">
        <v>0.6875</v>
      </c>
      <c r="J445" s="1" t="s">
        <v>732</v>
      </c>
      <c r="K445" s="1">
        <v>3</v>
      </c>
      <c r="L445" s="1"/>
    </row>
    <row r="446" spans="1:12" x14ac:dyDescent="0.2">
      <c r="A446" s="1">
        <v>90550</v>
      </c>
      <c r="B446" s="1" t="s">
        <v>1618</v>
      </c>
      <c r="C446" s="1" t="s">
        <v>1619</v>
      </c>
      <c r="D446" s="1">
        <v>10</v>
      </c>
      <c r="E446" s="1">
        <v>1</v>
      </c>
      <c r="F446" s="29">
        <v>44117</v>
      </c>
      <c r="G446" s="1">
        <v>7</v>
      </c>
      <c r="H446" s="1">
        <v>16</v>
      </c>
      <c r="I446" s="31">
        <v>0.4375</v>
      </c>
      <c r="J446" s="1" t="s">
        <v>727</v>
      </c>
      <c r="K446" s="1">
        <v>1</v>
      </c>
      <c r="L446" s="1"/>
    </row>
    <row r="447" spans="1:12" x14ac:dyDescent="0.2">
      <c r="A447" s="1">
        <v>12649</v>
      </c>
      <c r="B447" s="1" t="s">
        <v>1620</v>
      </c>
      <c r="C447" s="1" t="s">
        <v>1621</v>
      </c>
      <c r="D447" s="1">
        <v>9</v>
      </c>
      <c r="E447" s="1">
        <v>1</v>
      </c>
      <c r="F447" s="29">
        <v>44131</v>
      </c>
      <c r="G447" s="1">
        <v>5</v>
      </c>
      <c r="H447" s="1">
        <v>16</v>
      </c>
      <c r="I447" s="31">
        <v>0.3125</v>
      </c>
      <c r="J447" s="1" t="s">
        <v>727</v>
      </c>
      <c r="K447" s="1">
        <v>1</v>
      </c>
      <c r="L447" s="1"/>
    </row>
    <row r="448" spans="1:12" x14ac:dyDescent="0.2">
      <c r="A448" s="1">
        <v>90553</v>
      </c>
      <c r="B448" s="1" t="s">
        <v>1622</v>
      </c>
      <c r="C448" s="1" t="s">
        <v>1623</v>
      </c>
      <c r="D448" s="1">
        <v>9</v>
      </c>
      <c r="E448" s="1">
        <v>1</v>
      </c>
      <c r="F448" s="29">
        <v>44131</v>
      </c>
      <c r="G448" s="1">
        <v>0</v>
      </c>
      <c r="H448" s="1">
        <v>16</v>
      </c>
      <c r="I448" s="30">
        <v>0</v>
      </c>
      <c r="J448" s="1" t="s">
        <v>727</v>
      </c>
      <c r="K448" s="1">
        <v>1</v>
      </c>
      <c r="L448" s="1"/>
    </row>
    <row r="449" spans="1:12" x14ac:dyDescent="0.2">
      <c r="A449" s="1">
        <v>90555</v>
      </c>
      <c r="B449" s="1" t="s">
        <v>1624</v>
      </c>
      <c r="C449" s="1" t="s">
        <v>1625</v>
      </c>
      <c r="D449" s="1">
        <v>9</v>
      </c>
      <c r="E449" s="1">
        <v>1</v>
      </c>
      <c r="F449" s="29">
        <v>44132</v>
      </c>
      <c r="G449" s="1">
        <v>0</v>
      </c>
      <c r="H449" s="1">
        <v>16</v>
      </c>
      <c r="I449" s="30">
        <v>0</v>
      </c>
      <c r="J449" s="1" t="s">
        <v>727</v>
      </c>
      <c r="K449" s="1">
        <v>1</v>
      </c>
      <c r="L449" s="1"/>
    </row>
    <row r="450" spans="1:12" x14ac:dyDescent="0.2">
      <c r="A450" s="1">
        <v>12923</v>
      </c>
      <c r="B450" s="1" t="s">
        <v>1626</v>
      </c>
      <c r="C450" s="1" t="s">
        <v>1627</v>
      </c>
      <c r="D450" s="1">
        <v>10</v>
      </c>
      <c r="E450" s="1">
        <v>1</v>
      </c>
      <c r="F450" s="29">
        <v>44117</v>
      </c>
      <c r="G450" s="1">
        <v>15</v>
      </c>
      <c r="H450" s="1">
        <v>16</v>
      </c>
      <c r="I450" s="31">
        <v>0.9375</v>
      </c>
      <c r="J450" s="1" t="s">
        <v>847</v>
      </c>
      <c r="K450" s="1">
        <v>5</v>
      </c>
      <c r="L450" s="1"/>
    </row>
    <row r="451" spans="1:12" x14ac:dyDescent="0.2">
      <c r="A451" s="1">
        <v>13873</v>
      </c>
      <c r="B451" s="1" t="s">
        <v>1628</v>
      </c>
      <c r="C451" s="1" t="s">
        <v>1629</v>
      </c>
      <c r="D451" s="1">
        <v>10</v>
      </c>
      <c r="E451" s="1">
        <v>1</v>
      </c>
      <c r="F451" s="29">
        <v>44117</v>
      </c>
      <c r="G451" s="1">
        <v>7</v>
      </c>
      <c r="H451" s="1">
        <v>16</v>
      </c>
      <c r="I451" s="31">
        <v>0.4375</v>
      </c>
      <c r="J451" s="1" t="s">
        <v>727</v>
      </c>
      <c r="K451" s="1">
        <v>1</v>
      </c>
      <c r="L451" s="1"/>
    </row>
    <row r="452" spans="1:12" x14ac:dyDescent="0.2">
      <c r="A452" s="1">
        <v>90556</v>
      </c>
      <c r="B452" s="1" t="s">
        <v>1630</v>
      </c>
      <c r="C452" s="1" t="s">
        <v>1631</v>
      </c>
      <c r="D452" s="1">
        <v>10</v>
      </c>
      <c r="E452" s="1">
        <v>1</v>
      </c>
      <c r="F452" s="29">
        <v>44132</v>
      </c>
      <c r="G452" s="1">
        <v>0</v>
      </c>
      <c r="H452" s="1">
        <v>16</v>
      </c>
      <c r="I452" s="30">
        <v>0</v>
      </c>
      <c r="J452" s="1" t="s">
        <v>727</v>
      </c>
      <c r="K452" s="1">
        <v>1</v>
      </c>
      <c r="L452" s="1"/>
    </row>
    <row r="453" spans="1:12" x14ac:dyDescent="0.2">
      <c r="A453" s="1">
        <v>90558</v>
      </c>
      <c r="B453" s="1" t="s">
        <v>1632</v>
      </c>
      <c r="C453" s="1" t="s">
        <v>1633</v>
      </c>
      <c r="D453" s="1">
        <v>9</v>
      </c>
      <c r="E453" s="1">
        <v>1</v>
      </c>
      <c r="F453" s="29">
        <v>44124</v>
      </c>
      <c r="G453" s="1">
        <v>9</v>
      </c>
      <c r="H453" s="1">
        <v>16</v>
      </c>
      <c r="I453" s="31">
        <v>0.5625</v>
      </c>
      <c r="J453" s="1" t="s">
        <v>739</v>
      </c>
      <c r="K453" s="1">
        <v>2</v>
      </c>
      <c r="L453" s="1"/>
    </row>
    <row r="454" spans="1:12" x14ac:dyDescent="0.2">
      <c r="A454" s="1">
        <v>12507</v>
      </c>
      <c r="B454" s="1" t="s">
        <v>1634</v>
      </c>
      <c r="C454" s="1" t="s">
        <v>1635</v>
      </c>
      <c r="D454" s="1">
        <v>9</v>
      </c>
      <c r="E454" s="1">
        <v>1</v>
      </c>
      <c r="F454" s="29">
        <v>44119</v>
      </c>
      <c r="G454" s="1">
        <v>0</v>
      </c>
      <c r="H454" s="1">
        <v>16</v>
      </c>
      <c r="I454" s="30">
        <v>0</v>
      </c>
      <c r="J454" s="1" t="s">
        <v>727</v>
      </c>
      <c r="K454" s="1">
        <v>1</v>
      </c>
      <c r="L454" s="1"/>
    </row>
    <row r="455" spans="1:12" x14ac:dyDescent="0.2">
      <c r="A455" s="1">
        <v>11879</v>
      </c>
      <c r="B455" s="1" t="s">
        <v>1636</v>
      </c>
      <c r="C455" s="1" t="s">
        <v>1637</v>
      </c>
      <c r="D455" s="1">
        <v>11</v>
      </c>
      <c r="E455" s="1">
        <v>1</v>
      </c>
      <c r="F455" s="29">
        <v>44123</v>
      </c>
      <c r="G455" s="1">
        <v>7</v>
      </c>
      <c r="H455" s="1">
        <v>16</v>
      </c>
      <c r="I455" s="31">
        <v>0.4375</v>
      </c>
      <c r="J455" s="1" t="s">
        <v>727</v>
      </c>
      <c r="K455" s="1">
        <v>1</v>
      </c>
      <c r="L455" s="1"/>
    </row>
    <row r="456" spans="1:12" x14ac:dyDescent="0.2">
      <c r="A456" s="1">
        <v>11744</v>
      </c>
      <c r="B456" s="1" t="s">
        <v>1638</v>
      </c>
      <c r="C456" s="1" t="s">
        <v>1639</v>
      </c>
      <c r="D456" s="1">
        <v>11</v>
      </c>
      <c r="E456" s="1">
        <v>1</v>
      </c>
      <c r="F456" s="29">
        <v>44119</v>
      </c>
      <c r="G456" s="1">
        <v>0</v>
      </c>
      <c r="H456" s="1">
        <v>16</v>
      </c>
      <c r="I456" s="30">
        <v>0</v>
      </c>
      <c r="J456" s="1" t="s">
        <v>727</v>
      </c>
      <c r="K456" s="1">
        <v>1</v>
      </c>
      <c r="L456" s="1"/>
    </row>
    <row r="457" spans="1:12" x14ac:dyDescent="0.2">
      <c r="A457" s="1">
        <v>12462</v>
      </c>
      <c r="B457" s="1" t="s">
        <v>1640</v>
      </c>
      <c r="C457" s="1" t="s">
        <v>1641</v>
      </c>
      <c r="D457" s="1">
        <v>9</v>
      </c>
      <c r="E457" s="1">
        <v>1</v>
      </c>
      <c r="F457" s="29">
        <v>44120</v>
      </c>
      <c r="G457" s="1">
        <v>13</v>
      </c>
      <c r="H457" s="1">
        <v>16</v>
      </c>
      <c r="I457" s="31">
        <v>0.8125</v>
      </c>
      <c r="J457" s="1" t="s">
        <v>754</v>
      </c>
      <c r="K457" s="1">
        <v>4</v>
      </c>
      <c r="L457" s="1"/>
    </row>
    <row r="458" spans="1:12" x14ac:dyDescent="0.2">
      <c r="A458" s="1">
        <v>92145</v>
      </c>
      <c r="B458" s="1" t="s">
        <v>1642</v>
      </c>
      <c r="C458" s="1" t="s">
        <v>1643</v>
      </c>
      <c r="D458" s="1">
        <v>10</v>
      </c>
      <c r="E458" s="1">
        <v>1</v>
      </c>
      <c r="F458" s="29">
        <v>44120</v>
      </c>
      <c r="G458" s="1">
        <v>0</v>
      </c>
      <c r="H458" s="1">
        <v>16</v>
      </c>
      <c r="I458" s="30">
        <v>0</v>
      </c>
      <c r="J458" s="1" t="s">
        <v>727</v>
      </c>
      <c r="K458" s="1">
        <v>1</v>
      </c>
      <c r="L458" s="1"/>
    </row>
    <row r="459" spans="1:12" x14ac:dyDescent="0.2">
      <c r="A459" s="1">
        <v>14349</v>
      </c>
      <c r="B459" s="1" t="s">
        <v>1644</v>
      </c>
      <c r="C459" s="1" t="s">
        <v>1645</v>
      </c>
      <c r="D459" s="1">
        <v>10</v>
      </c>
      <c r="E459" s="1">
        <v>1</v>
      </c>
      <c r="F459" s="29">
        <v>44132</v>
      </c>
      <c r="G459" s="1">
        <v>0</v>
      </c>
      <c r="H459" s="1">
        <v>16</v>
      </c>
      <c r="I459" s="30">
        <v>0</v>
      </c>
      <c r="J459" s="1" t="s">
        <v>727</v>
      </c>
      <c r="K459" s="1">
        <v>1</v>
      </c>
      <c r="L45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711"/>
  <sheetViews>
    <sheetView workbookViewId="0"/>
  </sheetViews>
  <sheetFormatPr defaultColWidth="14.42578125" defaultRowHeight="15.75" customHeight="1" x14ac:dyDescent="0.2"/>
  <sheetData>
    <row r="1" spans="1:3" x14ac:dyDescent="0.2">
      <c r="A1" s="1" t="s">
        <v>1646</v>
      </c>
      <c r="B1" s="1" t="s">
        <v>1647</v>
      </c>
      <c r="C1" s="32" t="s">
        <v>1648</v>
      </c>
    </row>
    <row r="2" spans="1:3" x14ac:dyDescent="0.2">
      <c r="A2" s="1">
        <v>14289</v>
      </c>
      <c r="B2" s="1">
        <v>1585664875</v>
      </c>
      <c r="C2" s="32">
        <v>3</v>
      </c>
    </row>
    <row r="3" spans="1:3" x14ac:dyDescent="0.2">
      <c r="A3" s="1">
        <v>14356</v>
      </c>
      <c r="B3" s="1">
        <v>2457478585</v>
      </c>
      <c r="C3" s="32">
        <v>3</v>
      </c>
    </row>
    <row r="4" spans="1:3" x14ac:dyDescent="0.2">
      <c r="A4" s="1">
        <v>14205</v>
      </c>
      <c r="B4" s="1">
        <v>8353920442</v>
      </c>
      <c r="C4" s="32">
        <v>4</v>
      </c>
    </row>
    <row r="5" spans="1:3" x14ac:dyDescent="0.2">
      <c r="A5" s="1">
        <v>14398</v>
      </c>
      <c r="B5" s="1">
        <v>8908311453</v>
      </c>
      <c r="C5" s="32">
        <v>4</v>
      </c>
    </row>
    <row r="6" spans="1:3" x14ac:dyDescent="0.2">
      <c r="A6" s="1">
        <v>14233</v>
      </c>
      <c r="B6" s="1">
        <v>5482354770</v>
      </c>
      <c r="C6" s="32">
        <v>2</v>
      </c>
    </row>
    <row r="7" spans="1:3" x14ac:dyDescent="0.2">
      <c r="A7" s="1">
        <v>14265</v>
      </c>
      <c r="B7" s="1">
        <v>3186176837</v>
      </c>
      <c r="C7" s="32">
        <v>0.5</v>
      </c>
    </row>
    <row r="8" spans="1:3" x14ac:dyDescent="0.2">
      <c r="A8" s="1">
        <v>14185</v>
      </c>
      <c r="B8" s="1">
        <v>1094493881</v>
      </c>
      <c r="C8" s="32">
        <v>2.5</v>
      </c>
    </row>
    <row r="9" spans="1:3" x14ac:dyDescent="0.2">
      <c r="A9" s="1">
        <v>14209</v>
      </c>
      <c r="B9" s="1">
        <v>4959428973</v>
      </c>
      <c r="C9" s="32">
        <v>3.5</v>
      </c>
    </row>
    <row r="10" spans="1:3" x14ac:dyDescent="0.2">
      <c r="A10" s="1">
        <v>14252</v>
      </c>
      <c r="B10" s="1">
        <v>4593708988</v>
      </c>
      <c r="C10" s="32">
        <v>4</v>
      </c>
    </row>
    <row r="11" spans="1:3" x14ac:dyDescent="0.2">
      <c r="A11" s="1">
        <v>14316</v>
      </c>
      <c r="B11" s="1">
        <v>6355184196</v>
      </c>
      <c r="C11" s="32">
        <v>3</v>
      </c>
    </row>
    <row r="12" spans="1:3" x14ac:dyDescent="0.2">
      <c r="A12" s="1">
        <v>14282</v>
      </c>
      <c r="B12" s="1">
        <v>4080062103</v>
      </c>
      <c r="C12" s="32">
        <v>0.5</v>
      </c>
    </row>
    <row r="13" spans="1:3" x14ac:dyDescent="0.2">
      <c r="A13" s="1">
        <v>14317</v>
      </c>
      <c r="B13" s="1">
        <v>6421574608</v>
      </c>
      <c r="C13" s="32">
        <v>1</v>
      </c>
    </row>
    <row r="14" spans="1:3" x14ac:dyDescent="0.2">
      <c r="A14" s="1">
        <v>14274</v>
      </c>
      <c r="B14" s="1">
        <v>9108582456</v>
      </c>
      <c r="C14" s="32">
        <v>1</v>
      </c>
    </row>
    <row r="15" spans="1:3" x14ac:dyDescent="0.2">
      <c r="A15" s="1">
        <v>14211</v>
      </c>
      <c r="B15" s="1">
        <v>7994143181</v>
      </c>
      <c r="C15" s="32">
        <v>4</v>
      </c>
    </row>
    <row r="16" spans="1:3" x14ac:dyDescent="0.2">
      <c r="A16" s="1">
        <v>14201</v>
      </c>
      <c r="B16" s="1">
        <v>8141553461</v>
      </c>
      <c r="C16" s="32">
        <v>4</v>
      </c>
    </row>
    <row r="17" spans="1:3" x14ac:dyDescent="0.2">
      <c r="A17" s="1">
        <v>14402</v>
      </c>
      <c r="B17" s="1">
        <v>7598660523</v>
      </c>
      <c r="C17" s="32">
        <v>3.5</v>
      </c>
    </row>
    <row r="18" spans="1:3" x14ac:dyDescent="0.2">
      <c r="A18" s="1">
        <v>14248</v>
      </c>
      <c r="B18" s="1">
        <v>7284520754</v>
      </c>
      <c r="C18" s="32">
        <v>3</v>
      </c>
    </row>
    <row r="19" spans="1:3" x14ac:dyDescent="0.2">
      <c r="A19" s="1">
        <v>14193</v>
      </c>
      <c r="B19" s="1">
        <v>3135930028</v>
      </c>
      <c r="C19" s="32">
        <v>4</v>
      </c>
    </row>
    <row r="20" spans="1:3" x14ac:dyDescent="0.2">
      <c r="A20" s="1">
        <v>14313</v>
      </c>
      <c r="B20" s="1">
        <v>5041243080</v>
      </c>
      <c r="C20" s="32">
        <v>3.5</v>
      </c>
    </row>
    <row r="21" spans="1:3" x14ac:dyDescent="0.2">
      <c r="A21" s="1">
        <v>14283</v>
      </c>
      <c r="B21" s="1">
        <v>2440433621</v>
      </c>
      <c r="C21" s="32">
        <v>1</v>
      </c>
    </row>
    <row r="22" spans="1:3" x14ac:dyDescent="0.2">
      <c r="A22" s="1">
        <v>14370</v>
      </c>
      <c r="B22" s="1">
        <v>9413859126</v>
      </c>
      <c r="C22" s="32">
        <v>4</v>
      </c>
    </row>
    <row r="23" spans="1:3" x14ac:dyDescent="0.2">
      <c r="A23" s="1">
        <v>14386</v>
      </c>
      <c r="B23" s="1">
        <v>7912677025</v>
      </c>
      <c r="C23" s="32">
        <v>0.5</v>
      </c>
    </row>
    <row r="24" spans="1:3" x14ac:dyDescent="0.2">
      <c r="A24" s="1">
        <v>14319</v>
      </c>
      <c r="B24" s="1">
        <v>8659277190</v>
      </c>
      <c r="C24" s="32">
        <v>4</v>
      </c>
    </row>
    <row r="25" spans="1:3" x14ac:dyDescent="0.2">
      <c r="A25" s="1">
        <v>14256</v>
      </c>
      <c r="B25" s="1">
        <v>7482872362</v>
      </c>
      <c r="C25" s="32">
        <v>2.5</v>
      </c>
    </row>
    <row r="26" spans="1:3" x14ac:dyDescent="0.2">
      <c r="A26" s="1">
        <v>14247</v>
      </c>
      <c r="B26" s="1">
        <v>4272759606</v>
      </c>
      <c r="C26" s="32">
        <v>2</v>
      </c>
    </row>
    <row r="27" spans="1:3" x14ac:dyDescent="0.2">
      <c r="A27" s="1">
        <v>14242</v>
      </c>
      <c r="B27" s="1">
        <v>8426255455</v>
      </c>
      <c r="C27" s="32">
        <v>4</v>
      </c>
    </row>
    <row r="28" spans="1:3" x14ac:dyDescent="0.2">
      <c r="A28" s="1">
        <v>14375</v>
      </c>
      <c r="B28" s="1">
        <v>1427314871</v>
      </c>
      <c r="C28" s="32">
        <v>1</v>
      </c>
    </row>
    <row r="29" spans="1:3" x14ac:dyDescent="0.2">
      <c r="A29" s="1">
        <v>14244</v>
      </c>
      <c r="B29" s="1">
        <v>3718811981</v>
      </c>
      <c r="C29" s="32">
        <v>1</v>
      </c>
    </row>
    <row r="30" spans="1:3" x14ac:dyDescent="0.2">
      <c r="A30" s="1">
        <v>14225</v>
      </c>
      <c r="B30" s="1">
        <v>7101904015</v>
      </c>
      <c r="C30" s="32">
        <v>1</v>
      </c>
    </row>
    <row r="31" spans="1:3" x14ac:dyDescent="0.2">
      <c r="A31" s="1">
        <v>14385</v>
      </c>
      <c r="B31" s="1">
        <v>3548626288</v>
      </c>
      <c r="C31" s="32">
        <v>2</v>
      </c>
    </row>
    <row r="32" spans="1:3" x14ac:dyDescent="0.2">
      <c r="A32" s="1">
        <v>14381</v>
      </c>
      <c r="B32" s="1">
        <v>2984538712</v>
      </c>
      <c r="C32" s="32">
        <v>4</v>
      </c>
    </row>
    <row r="33" spans="1:3" x14ac:dyDescent="0.2">
      <c r="A33" s="1">
        <v>14302</v>
      </c>
      <c r="B33" s="1">
        <v>6267817980</v>
      </c>
      <c r="C33" s="32">
        <v>2.5</v>
      </c>
    </row>
    <row r="34" spans="1:3" x14ac:dyDescent="0.2">
      <c r="A34" s="1">
        <v>13370</v>
      </c>
      <c r="B34" s="1">
        <v>4130789084</v>
      </c>
      <c r="C34" s="32">
        <v>3.67</v>
      </c>
    </row>
    <row r="35" spans="1:3" x14ac:dyDescent="0.2">
      <c r="A35" s="1">
        <v>13371</v>
      </c>
      <c r="B35" s="1">
        <v>2257212284</v>
      </c>
      <c r="C35" s="32">
        <v>2.67</v>
      </c>
    </row>
    <row r="36" spans="1:3" x14ac:dyDescent="0.2">
      <c r="A36" s="1">
        <v>14086</v>
      </c>
      <c r="B36" s="1">
        <v>8597441474</v>
      </c>
      <c r="C36" s="32">
        <v>1.75</v>
      </c>
    </row>
    <row r="37" spans="1:3" x14ac:dyDescent="0.2">
      <c r="A37" s="1">
        <v>14183</v>
      </c>
      <c r="B37" s="1">
        <v>2553032531</v>
      </c>
      <c r="C37" s="32">
        <v>0.67</v>
      </c>
    </row>
    <row r="38" spans="1:3" x14ac:dyDescent="0.2">
      <c r="A38" s="1">
        <v>14089</v>
      </c>
      <c r="B38" s="1">
        <v>9531869848</v>
      </c>
      <c r="C38" s="32">
        <v>1.75</v>
      </c>
    </row>
    <row r="39" spans="1:3" x14ac:dyDescent="0.2">
      <c r="A39" s="1">
        <v>14151</v>
      </c>
      <c r="B39" s="1">
        <v>2352408287</v>
      </c>
      <c r="C39" s="32">
        <v>2.67</v>
      </c>
    </row>
    <row r="40" spans="1:3" x14ac:dyDescent="0.2">
      <c r="A40" s="1">
        <v>14249</v>
      </c>
      <c r="B40" s="1">
        <v>8313248665</v>
      </c>
      <c r="C40" s="32">
        <v>0</v>
      </c>
    </row>
    <row r="41" spans="1:3" x14ac:dyDescent="0.2">
      <c r="A41" s="1">
        <v>13674</v>
      </c>
      <c r="B41" s="1">
        <v>3530423665</v>
      </c>
      <c r="C41" s="32">
        <v>2</v>
      </c>
    </row>
    <row r="42" spans="1:3" x14ac:dyDescent="0.2">
      <c r="A42" s="1">
        <v>14208</v>
      </c>
      <c r="B42" s="1">
        <v>9780705630</v>
      </c>
      <c r="C42" s="32">
        <v>1.67</v>
      </c>
    </row>
    <row r="43" spans="1:3" x14ac:dyDescent="0.2">
      <c r="A43" s="1">
        <v>14082</v>
      </c>
      <c r="B43" s="1">
        <v>9968191176</v>
      </c>
      <c r="C43" s="32">
        <v>0.67</v>
      </c>
    </row>
    <row r="44" spans="1:3" x14ac:dyDescent="0.2">
      <c r="A44" s="1">
        <v>14240</v>
      </c>
      <c r="B44" s="1">
        <v>7900739965</v>
      </c>
      <c r="C44" s="32">
        <v>3.33</v>
      </c>
    </row>
    <row r="45" spans="1:3" x14ac:dyDescent="0.2">
      <c r="A45" s="1">
        <v>14399</v>
      </c>
      <c r="B45" s="1">
        <v>7941897167</v>
      </c>
      <c r="C45" s="32">
        <v>1.67</v>
      </c>
    </row>
    <row r="46" spans="1:3" x14ac:dyDescent="0.2">
      <c r="A46" s="1">
        <v>14091</v>
      </c>
      <c r="B46" s="1">
        <v>8562357156</v>
      </c>
      <c r="C46" s="32">
        <v>3.67</v>
      </c>
    </row>
    <row r="47" spans="1:3" x14ac:dyDescent="0.2">
      <c r="A47" s="1">
        <v>14429</v>
      </c>
      <c r="B47" s="1">
        <v>5626473748</v>
      </c>
      <c r="C47" s="32">
        <v>1.33</v>
      </c>
    </row>
    <row r="48" spans="1:3" x14ac:dyDescent="0.2">
      <c r="A48" s="1">
        <v>14199</v>
      </c>
      <c r="B48" s="1">
        <v>9258771780</v>
      </c>
      <c r="C48" s="32">
        <v>3.67</v>
      </c>
    </row>
    <row r="49" spans="1:3" x14ac:dyDescent="0.2">
      <c r="A49" s="1">
        <v>14109</v>
      </c>
      <c r="B49" s="1">
        <v>7987587322</v>
      </c>
      <c r="C49" s="32">
        <v>1.33</v>
      </c>
    </row>
    <row r="50" spans="1:3" x14ac:dyDescent="0.2">
      <c r="A50" s="1">
        <v>14184</v>
      </c>
      <c r="B50" s="1">
        <v>6373893352</v>
      </c>
      <c r="C50" s="32">
        <v>3.67</v>
      </c>
    </row>
    <row r="51" spans="1:3" x14ac:dyDescent="0.2">
      <c r="A51" s="1">
        <v>14140</v>
      </c>
      <c r="B51" s="1">
        <v>6516538378</v>
      </c>
      <c r="C51" s="32">
        <v>1</v>
      </c>
    </row>
    <row r="52" spans="1:3" x14ac:dyDescent="0.2">
      <c r="A52" s="1">
        <v>14426</v>
      </c>
      <c r="B52" s="1">
        <v>7093981282</v>
      </c>
      <c r="C52" s="32">
        <v>0.67</v>
      </c>
    </row>
    <row r="53" spans="1:3" x14ac:dyDescent="0.2">
      <c r="A53" s="1">
        <v>14177</v>
      </c>
      <c r="B53" s="1">
        <v>5088418604</v>
      </c>
      <c r="C53" s="32">
        <v>0.67</v>
      </c>
    </row>
    <row r="54" spans="1:3" x14ac:dyDescent="0.2">
      <c r="A54" s="1">
        <v>14262</v>
      </c>
      <c r="B54" s="1">
        <v>1901132403</v>
      </c>
      <c r="C54" s="32">
        <v>0</v>
      </c>
    </row>
    <row r="55" spans="1:3" x14ac:dyDescent="0.2">
      <c r="A55" s="1">
        <v>14236</v>
      </c>
      <c r="B55" s="1">
        <v>3246707564</v>
      </c>
      <c r="C55" s="32">
        <v>4</v>
      </c>
    </row>
    <row r="56" spans="1:3" x14ac:dyDescent="0.2">
      <c r="A56" s="1">
        <v>14393</v>
      </c>
      <c r="B56" s="1">
        <v>1425601956</v>
      </c>
      <c r="C56" s="32">
        <v>3</v>
      </c>
    </row>
    <row r="57" spans="1:3" x14ac:dyDescent="0.2">
      <c r="A57" s="1">
        <v>13671</v>
      </c>
      <c r="B57" s="1">
        <v>5535518297</v>
      </c>
      <c r="C57" s="32">
        <v>4</v>
      </c>
    </row>
    <row r="58" spans="1:3" x14ac:dyDescent="0.2">
      <c r="A58" s="1">
        <v>14358</v>
      </c>
      <c r="B58" s="1">
        <v>5950921228</v>
      </c>
      <c r="C58" s="32">
        <v>3.67</v>
      </c>
    </row>
    <row r="59" spans="1:3" x14ac:dyDescent="0.2">
      <c r="A59" s="1">
        <v>14114</v>
      </c>
      <c r="B59" s="1">
        <v>3163561841</v>
      </c>
      <c r="C59" s="32">
        <v>3.25</v>
      </c>
    </row>
    <row r="60" spans="1:3" x14ac:dyDescent="0.2">
      <c r="A60" s="1">
        <v>13381</v>
      </c>
      <c r="B60" s="1">
        <v>6209917378</v>
      </c>
      <c r="C60" s="32">
        <v>4</v>
      </c>
    </row>
    <row r="61" spans="1:3" x14ac:dyDescent="0.2">
      <c r="A61" s="1">
        <v>14168</v>
      </c>
      <c r="B61" s="1">
        <v>9359153032</v>
      </c>
      <c r="C61" s="32">
        <v>3.33</v>
      </c>
    </row>
    <row r="62" spans="1:3" x14ac:dyDescent="0.2">
      <c r="A62" s="1">
        <v>13382</v>
      </c>
      <c r="B62" s="1">
        <v>8457103675</v>
      </c>
      <c r="C62" s="32">
        <v>2.33</v>
      </c>
    </row>
    <row r="63" spans="1:3" x14ac:dyDescent="0.2">
      <c r="A63" s="1">
        <v>14092</v>
      </c>
      <c r="B63" s="1">
        <v>4579288187</v>
      </c>
      <c r="C63" s="32">
        <v>1.5</v>
      </c>
    </row>
    <row r="64" spans="1:3" x14ac:dyDescent="0.2">
      <c r="A64" s="1">
        <v>14110</v>
      </c>
      <c r="B64" s="1">
        <v>5188056030</v>
      </c>
      <c r="C64" s="32">
        <v>2.5</v>
      </c>
    </row>
    <row r="65" spans="1:3" x14ac:dyDescent="0.2">
      <c r="A65" s="1">
        <v>14204</v>
      </c>
      <c r="B65" s="1">
        <v>4782522352</v>
      </c>
      <c r="C65" s="32">
        <v>2</v>
      </c>
    </row>
    <row r="66" spans="1:3" x14ac:dyDescent="0.2">
      <c r="A66" s="1">
        <v>14124</v>
      </c>
      <c r="B66" s="1">
        <v>5693451276</v>
      </c>
      <c r="C66" s="32">
        <v>4</v>
      </c>
    </row>
    <row r="67" spans="1:3" x14ac:dyDescent="0.2">
      <c r="A67" s="1">
        <v>13374</v>
      </c>
      <c r="B67" s="1">
        <v>8372027766</v>
      </c>
      <c r="C67" s="32">
        <v>0.67</v>
      </c>
    </row>
    <row r="68" spans="1:3" x14ac:dyDescent="0.2">
      <c r="A68" s="1">
        <v>14294</v>
      </c>
      <c r="B68" s="1">
        <v>2296117912</v>
      </c>
      <c r="C68" s="32">
        <v>1</v>
      </c>
    </row>
    <row r="69" spans="1:3" x14ac:dyDescent="0.2">
      <c r="A69" s="1">
        <v>14337</v>
      </c>
      <c r="B69" s="1">
        <v>1659157468</v>
      </c>
      <c r="C69" s="32">
        <v>3.33</v>
      </c>
    </row>
    <row r="70" spans="1:3" x14ac:dyDescent="0.2">
      <c r="A70" s="1">
        <v>14115</v>
      </c>
      <c r="B70" s="1">
        <v>3317173211</v>
      </c>
      <c r="C70" s="32">
        <v>3</v>
      </c>
    </row>
    <row r="71" spans="1:3" x14ac:dyDescent="0.2">
      <c r="A71" s="1">
        <v>14309</v>
      </c>
      <c r="B71" s="1">
        <v>7383265020</v>
      </c>
      <c r="C71" s="32">
        <v>0</v>
      </c>
    </row>
    <row r="72" spans="1:3" x14ac:dyDescent="0.2">
      <c r="A72" s="1">
        <v>14144</v>
      </c>
      <c r="B72" s="1">
        <v>1695496408</v>
      </c>
      <c r="C72" s="32">
        <v>4</v>
      </c>
    </row>
    <row r="73" spans="1:3" x14ac:dyDescent="0.2">
      <c r="A73" s="1">
        <v>14085</v>
      </c>
      <c r="B73" s="1">
        <v>6050426466</v>
      </c>
      <c r="C73" s="32">
        <v>1.33</v>
      </c>
    </row>
    <row r="74" spans="1:3" x14ac:dyDescent="0.2">
      <c r="A74" s="1">
        <v>14250</v>
      </c>
      <c r="B74" s="1">
        <v>3383652521</v>
      </c>
      <c r="C74" s="32">
        <v>4</v>
      </c>
    </row>
    <row r="75" spans="1:3" x14ac:dyDescent="0.2">
      <c r="A75" s="1">
        <v>14369</v>
      </c>
      <c r="B75" s="1">
        <v>1342934381</v>
      </c>
      <c r="C75" s="32">
        <v>2</v>
      </c>
    </row>
    <row r="76" spans="1:3" x14ac:dyDescent="0.2">
      <c r="A76" s="1">
        <v>14440</v>
      </c>
      <c r="B76" s="1">
        <v>4133916505</v>
      </c>
      <c r="C76" s="32">
        <v>3</v>
      </c>
    </row>
    <row r="77" spans="1:3" x14ac:dyDescent="0.2">
      <c r="A77" s="1">
        <v>13385</v>
      </c>
      <c r="B77" s="1">
        <v>7205950236</v>
      </c>
      <c r="C77" s="32">
        <v>4</v>
      </c>
    </row>
    <row r="78" spans="1:3" x14ac:dyDescent="0.2">
      <c r="A78" s="1">
        <v>14359</v>
      </c>
      <c r="B78" s="1">
        <v>8573474463</v>
      </c>
      <c r="C78" s="32">
        <v>1</v>
      </c>
    </row>
    <row r="79" spans="1:3" x14ac:dyDescent="0.2">
      <c r="A79" s="1">
        <v>14077</v>
      </c>
      <c r="B79" s="1">
        <v>9550645740</v>
      </c>
      <c r="C79" s="32">
        <v>4</v>
      </c>
    </row>
    <row r="80" spans="1:3" x14ac:dyDescent="0.2">
      <c r="A80" s="1">
        <v>14354</v>
      </c>
      <c r="B80" s="1">
        <v>9109185715</v>
      </c>
      <c r="C80" s="32">
        <v>2.67</v>
      </c>
    </row>
    <row r="81" spans="1:3" x14ac:dyDescent="0.2">
      <c r="A81" s="1">
        <v>14445</v>
      </c>
      <c r="B81" s="1">
        <v>4241742996</v>
      </c>
      <c r="C81" s="33"/>
    </row>
    <row r="82" spans="1:3" x14ac:dyDescent="0.2">
      <c r="A82" s="1">
        <v>14164</v>
      </c>
      <c r="B82" s="1">
        <v>3572640033</v>
      </c>
      <c r="C82" s="32">
        <v>2.75</v>
      </c>
    </row>
    <row r="83" spans="1:3" x14ac:dyDescent="0.2">
      <c r="A83" s="1">
        <v>14275</v>
      </c>
      <c r="B83" s="1">
        <v>2733907983</v>
      </c>
      <c r="C83" s="32">
        <v>1</v>
      </c>
    </row>
    <row r="84" spans="1:3" x14ac:dyDescent="0.2">
      <c r="A84" s="1">
        <v>14439</v>
      </c>
      <c r="B84" s="1">
        <v>2559869605</v>
      </c>
      <c r="C84" s="32">
        <v>1</v>
      </c>
    </row>
    <row r="85" spans="1:3" x14ac:dyDescent="0.2">
      <c r="A85" s="1">
        <v>14424</v>
      </c>
      <c r="B85" s="1">
        <v>7476211440</v>
      </c>
      <c r="C85" s="32">
        <v>0.67</v>
      </c>
    </row>
    <row r="86" spans="1:3" x14ac:dyDescent="0.2">
      <c r="A86" s="1">
        <v>14120</v>
      </c>
      <c r="B86" s="1">
        <v>7484462166</v>
      </c>
      <c r="C86" s="32">
        <v>2.25</v>
      </c>
    </row>
    <row r="87" spans="1:3" x14ac:dyDescent="0.2">
      <c r="A87" s="1">
        <v>14422</v>
      </c>
      <c r="B87" s="1">
        <v>4669538624</v>
      </c>
      <c r="C87" s="32">
        <v>0.67</v>
      </c>
    </row>
    <row r="88" spans="1:3" x14ac:dyDescent="0.2">
      <c r="A88" s="1">
        <v>14226</v>
      </c>
      <c r="B88" s="1">
        <v>4152316241</v>
      </c>
      <c r="C88" s="32">
        <v>3.33</v>
      </c>
    </row>
    <row r="89" spans="1:3" x14ac:dyDescent="0.2">
      <c r="A89" s="1">
        <v>14418</v>
      </c>
      <c r="B89" s="1">
        <v>4416221766</v>
      </c>
      <c r="C89" s="32">
        <v>4</v>
      </c>
    </row>
    <row r="90" spans="1:3" x14ac:dyDescent="0.2">
      <c r="A90" s="1">
        <v>13384</v>
      </c>
      <c r="B90" s="1">
        <v>4988580737</v>
      </c>
      <c r="C90" s="32">
        <v>2.33</v>
      </c>
    </row>
    <row r="91" spans="1:3" x14ac:dyDescent="0.2">
      <c r="A91" s="1">
        <v>14396</v>
      </c>
      <c r="B91" s="1">
        <v>8510802276</v>
      </c>
      <c r="C91" s="32">
        <v>0.67</v>
      </c>
    </row>
    <row r="92" spans="1:3" x14ac:dyDescent="0.2">
      <c r="A92" s="1">
        <v>14173</v>
      </c>
      <c r="B92" s="1">
        <v>9112711904</v>
      </c>
      <c r="C92" s="32">
        <v>3</v>
      </c>
    </row>
    <row r="93" spans="1:3" x14ac:dyDescent="0.2">
      <c r="A93" s="1">
        <v>14081</v>
      </c>
      <c r="B93" s="1">
        <v>3997694272</v>
      </c>
      <c r="C93" s="32">
        <v>3.33</v>
      </c>
    </row>
    <row r="94" spans="1:3" x14ac:dyDescent="0.2">
      <c r="A94" s="1">
        <v>13383</v>
      </c>
      <c r="B94" s="1">
        <v>2214390396</v>
      </c>
      <c r="C94" s="32">
        <v>1.67</v>
      </c>
    </row>
    <row r="95" spans="1:3" x14ac:dyDescent="0.2">
      <c r="A95" s="1">
        <v>13388</v>
      </c>
      <c r="B95" s="1">
        <v>3415836442</v>
      </c>
      <c r="C95" s="32">
        <v>3.33</v>
      </c>
    </row>
    <row r="96" spans="1:3" x14ac:dyDescent="0.2">
      <c r="A96" s="1">
        <v>14127</v>
      </c>
      <c r="B96" s="1">
        <v>2757593046</v>
      </c>
      <c r="C96" s="32">
        <v>2</v>
      </c>
    </row>
    <row r="97" spans="1:3" x14ac:dyDescent="0.2">
      <c r="A97" s="1">
        <v>14129</v>
      </c>
      <c r="B97" s="1">
        <v>7685393231</v>
      </c>
      <c r="C97" s="32">
        <v>1</v>
      </c>
    </row>
    <row r="98" spans="1:3" x14ac:dyDescent="0.2">
      <c r="A98" s="1">
        <v>14360</v>
      </c>
      <c r="B98" s="1">
        <v>3934505338</v>
      </c>
      <c r="C98" s="32">
        <v>4</v>
      </c>
    </row>
    <row r="99" spans="1:3" x14ac:dyDescent="0.2">
      <c r="A99" s="1">
        <v>14361</v>
      </c>
      <c r="B99" s="1">
        <v>3082905843</v>
      </c>
      <c r="C99" s="32">
        <v>0</v>
      </c>
    </row>
    <row r="100" spans="1:3" x14ac:dyDescent="0.2">
      <c r="A100" s="1">
        <v>14363</v>
      </c>
      <c r="B100" s="1">
        <v>1492118032</v>
      </c>
      <c r="C100" s="32">
        <v>1.67</v>
      </c>
    </row>
    <row r="101" spans="1:3" x14ac:dyDescent="0.2">
      <c r="A101" s="1">
        <v>14292</v>
      </c>
      <c r="B101" s="1">
        <v>5695410093</v>
      </c>
      <c r="C101" s="32">
        <v>0.67</v>
      </c>
    </row>
    <row r="102" spans="1:3" x14ac:dyDescent="0.2">
      <c r="A102" s="1">
        <v>14172</v>
      </c>
      <c r="B102" s="1">
        <v>8034564936</v>
      </c>
      <c r="C102" s="32">
        <v>1.75</v>
      </c>
    </row>
    <row r="103" spans="1:3" x14ac:dyDescent="0.2">
      <c r="A103" s="1">
        <v>14096</v>
      </c>
      <c r="B103" s="1">
        <v>2736195276</v>
      </c>
      <c r="C103" s="32">
        <v>0</v>
      </c>
    </row>
    <row r="104" spans="1:3" x14ac:dyDescent="0.2">
      <c r="A104" s="1">
        <v>13389</v>
      </c>
      <c r="B104" s="1">
        <v>6557712311</v>
      </c>
      <c r="C104" s="32">
        <v>1</v>
      </c>
    </row>
    <row r="105" spans="1:3" x14ac:dyDescent="0.2">
      <c r="A105" s="1">
        <v>13390</v>
      </c>
      <c r="B105" s="1">
        <v>4484059558</v>
      </c>
      <c r="C105" s="32">
        <v>1.67</v>
      </c>
    </row>
    <row r="106" spans="1:3" x14ac:dyDescent="0.2">
      <c r="A106" s="1">
        <v>14421</v>
      </c>
      <c r="B106" s="1">
        <v>2459542792</v>
      </c>
      <c r="C106" s="32">
        <v>0</v>
      </c>
    </row>
    <row r="107" spans="1:3" x14ac:dyDescent="0.2">
      <c r="A107" s="1">
        <v>14196</v>
      </c>
      <c r="B107" s="1">
        <v>9614462231</v>
      </c>
      <c r="C107" s="32">
        <v>3</v>
      </c>
    </row>
    <row r="108" spans="1:3" x14ac:dyDescent="0.2">
      <c r="A108" s="1">
        <v>14333</v>
      </c>
      <c r="B108" s="1">
        <v>2261214775</v>
      </c>
      <c r="C108" s="32">
        <v>2.33</v>
      </c>
    </row>
    <row r="109" spans="1:3" x14ac:dyDescent="0.2">
      <c r="A109" s="1">
        <v>14171</v>
      </c>
      <c r="B109" s="1">
        <v>8323935467</v>
      </c>
      <c r="C109" s="32">
        <v>1.25</v>
      </c>
    </row>
    <row r="110" spans="1:3" x14ac:dyDescent="0.2">
      <c r="A110" s="1">
        <v>14097</v>
      </c>
      <c r="B110" s="1">
        <v>3759090827</v>
      </c>
      <c r="C110" s="32">
        <v>2.33</v>
      </c>
    </row>
    <row r="111" spans="1:3" x14ac:dyDescent="0.2">
      <c r="A111" s="1">
        <v>14259</v>
      </c>
      <c r="B111" s="1">
        <v>8907337168</v>
      </c>
      <c r="C111" s="32">
        <v>4</v>
      </c>
    </row>
    <row r="112" spans="1:3" x14ac:dyDescent="0.2">
      <c r="A112" s="1">
        <v>14157</v>
      </c>
      <c r="B112" s="1">
        <v>4665962395</v>
      </c>
      <c r="C112" s="32">
        <v>1.75</v>
      </c>
    </row>
    <row r="113" spans="1:3" x14ac:dyDescent="0.2">
      <c r="A113" s="1">
        <v>14364</v>
      </c>
      <c r="B113" s="1">
        <v>3977550145</v>
      </c>
      <c r="C113" s="32">
        <v>2.67</v>
      </c>
    </row>
    <row r="114" spans="1:3" x14ac:dyDescent="0.2">
      <c r="A114" s="1">
        <v>13391</v>
      </c>
      <c r="B114" s="1">
        <v>8184800665</v>
      </c>
      <c r="C114" s="32">
        <v>0</v>
      </c>
    </row>
    <row r="115" spans="1:3" x14ac:dyDescent="0.2">
      <c r="A115" s="1">
        <v>14138</v>
      </c>
      <c r="B115" s="1">
        <v>4526627310</v>
      </c>
      <c r="C115" s="32">
        <v>2.75</v>
      </c>
    </row>
    <row r="116" spans="1:3" x14ac:dyDescent="0.2">
      <c r="A116" s="1">
        <v>14400</v>
      </c>
      <c r="B116" s="1">
        <v>8286946446</v>
      </c>
      <c r="C116" s="32">
        <v>2.67</v>
      </c>
    </row>
    <row r="117" spans="1:3" x14ac:dyDescent="0.2">
      <c r="A117" s="1">
        <v>14425</v>
      </c>
      <c r="B117" s="1">
        <v>5988399884</v>
      </c>
      <c r="C117" s="32">
        <v>2.33</v>
      </c>
    </row>
    <row r="118" spans="1:3" x14ac:dyDescent="0.2">
      <c r="A118" s="1">
        <v>14132</v>
      </c>
      <c r="B118" s="1">
        <v>2110263647</v>
      </c>
      <c r="C118" s="32">
        <v>0.5</v>
      </c>
    </row>
    <row r="119" spans="1:3" x14ac:dyDescent="0.2">
      <c r="A119" s="1">
        <v>14382</v>
      </c>
      <c r="B119" s="1">
        <v>7371089144</v>
      </c>
      <c r="C119" s="32">
        <v>0.33</v>
      </c>
    </row>
    <row r="120" spans="1:3" x14ac:dyDescent="0.2">
      <c r="A120" s="1">
        <v>13966</v>
      </c>
      <c r="B120" s="1">
        <v>8768670276</v>
      </c>
      <c r="C120" s="32">
        <v>2</v>
      </c>
    </row>
    <row r="121" spans="1:3" x14ac:dyDescent="0.2">
      <c r="A121" s="1">
        <v>14145</v>
      </c>
      <c r="B121" s="1">
        <v>1452502157</v>
      </c>
      <c r="C121" s="32">
        <v>1.25</v>
      </c>
    </row>
    <row r="122" spans="1:3" x14ac:dyDescent="0.2">
      <c r="A122" s="1">
        <v>14174</v>
      </c>
      <c r="B122" s="1">
        <v>2521150402</v>
      </c>
      <c r="C122" s="32">
        <v>1.75</v>
      </c>
    </row>
    <row r="123" spans="1:3" x14ac:dyDescent="0.2">
      <c r="A123" s="1">
        <v>14371</v>
      </c>
      <c r="B123" s="1">
        <v>9173327760</v>
      </c>
      <c r="C123" s="32">
        <v>2.33</v>
      </c>
    </row>
    <row r="124" spans="1:3" x14ac:dyDescent="0.2">
      <c r="A124" s="1">
        <v>13393</v>
      </c>
      <c r="B124" s="1">
        <v>9927836392</v>
      </c>
      <c r="C124" s="32">
        <v>0.33</v>
      </c>
    </row>
    <row r="125" spans="1:3" x14ac:dyDescent="0.2">
      <c r="A125" s="1">
        <v>13392</v>
      </c>
      <c r="B125" s="1">
        <v>1011494542</v>
      </c>
      <c r="C125" s="32">
        <v>3</v>
      </c>
    </row>
    <row r="126" spans="1:3" x14ac:dyDescent="0.2">
      <c r="A126" s="1">
        <v>14303</v>
      </c>
      <c r="B126" s="1">
        <v>4713603401</v>
      </c>
      <c r="C126" s="32">
        <v>3.67</v>
      </c>
    </row>
    <row r="127" spans="1:3" x14ac:dyDescent="0.2">
      <c r="A127" s="1">
        <v>14342</v>
      </c>
      <c r="B127" s="1">
        <v>3399273494</v>
      </c>
      <c r="C127" s="32">
        <v>3.33</v>
      </c>
    </row>
    <row r="128" spans="1:3" x14ac:dyDescent="0.2">
      <c r="A128" s="1">
        <v>14307</v>
      </c>
      <c r="B128" s="1">
        <v>2776093964</v>
      </c>
      <c r="C128" s="32">
        <v>4</v>
      </c>
    </row>
    <row r="129" spans="1:3" x14ac:dyDescent="0.2">
      <c r="A129" s="1">
        <v>14287</v>
      </c>
      <c r="B129" s="1">
        <v>4033525263</v>
      </c>
      <c r="C129" s="32">
        <v>1.67</v>
      </c>
    </row>
    <row r="130" spans="1:3" x14ac:dyDescent="0.2">
      <c r="A130" s="1">
        <v>14415</v>
      </c>
      <c r="B130" s="1">
        <v>4471188963</v>
      </c>
      <c r="C130" s="32">
        <v>2</v>
      </c>
    </row>
    <row r="131" spans="1:3" x14ac:dyDescent="0.2">
      <c r="A131" s="1">
        <v>14329</v>
      </c>
      <c r="B131" s="1">
        <v>2486566822</v>
      </c>
      <c r="C131" s="32">
        <v>1</v>
      </c>
    </row>
    <row r="132" spans="1:3" x14ac:dyDescent="0.2">
      <c r="A132" s="1">
        <v>14286</v>
      </c>
      <c r="B132" s="1">
        <v>4269577151</v>
      </c>
      <c r="C132" s="32">
        <v>3</v>
      </c>
    </row>
    <row r="133" spans="1:3" x14ac:dyDescent="0.2">
      <c r="A133" s="1">
        <v>14101</v>
      </c>
      <c r="B133" s="1">
        <v>3044177357</v>
      </c>
      <c r="C133" s="32">
        <v>0</v>
      </c>
    </row>
    <row r="134" spans="1:3" x14ac:dyDescent="0.2">
      <c r="A134" s="1">
        <v>13397</v>
      </c>
      <c r="B134" s="1">
        <v>4037769292</v>
      </c>
      <c r="C134" s="32">
        <v>3.33</v>
      </c>
    </row>
    <row r="135" spans="1:3" x14ac:dyDescent="0.2">
      <c r="A135" s="1">
        <v>14192</v>
      </c>
      <c r="B135" s="1">
        <v>4257420974</v>
      </c>
      <c r="C135" s="32">
        <v>4</v>
      </c>
    </row>
    <row r="136" spans="1:3" x14ac:dyDescent="0.2">
      <c r="A136" s="1">
        <v>14090</v>
      </c>
      <c r="B136" s="1">
        <v>8256869043</v>
      </c>
      <c r="C136" s="32">
        <v>3.67</v>
      </c>
    </row>
    <row r="137" spans="1:3" x14ac:dyDescent="0.2">
      <c r="A137" s="1">
        <v>14149</v>
      </c>
      <c r="B137" s="1">
        <v>2989865024</v>
      </c>
      <c r="C137" s="32">
        <v>3.67</v>
      </c>
    </row>
    <row r="138" spans="1:3" x14ac:dyDescent="0.2">
      <c r="A138" s="1">
        <v>14341</v>
      </c>
      <c r="B138" s="1">
        <v>1205837425</v>
      </c>
      <c r="C138" s="32">
        <v>3.67</v>
      </c>
    </row>
    <row r="139" spans="1:3" x14ac:dyDescent="0.2">
      <c r="A139" s="1">
        <v>14106</v>
      </c>
      <c r="B139" s="1">
        <v>1478110972</v>
      </c>
      <c r="C139" s="32">
        <v>1.75</v>
      </c>
    </row>
    <row r="140" spans="1:3" x14ac:dyDescent="0.2">
      <c r="A140" s="1">
        <v>14088</v>
      </c>
      <c r="B140" s="1">
        <v>2198023997</v>
      </c>
      <c r="C140" s="32">
        <v>1.5</v>
      </c>
    </row>
    <row r="141" spans="1:3" x14ac:dyDescent="0.2">
      <c r="A141" s="1">
        <v>14121</v>
      </c>
      <c r="B141" s="1">
        <v>9577017832</v>
      </c>
      <c r="C141" s="32">
        <v>2.33</v>
      </c>
    </row>
    <row r="142" spans="1:3" x14ac:dyDescent="0.2">
      <c r="A142" s="1">
        <v>13398</v>
      </c>
      <c r="B142" s="1">
        <v>9052949283</v>
      </c>
      <c r="C142" s="32">
        <v>3.67</v>
      </c>
    </row>
    <row r="143" spans="1:3" x14ac:dyDescent="0.2">
      <c r="A143" s="1">
        <v>14146</v>
      </c>
      <c r="B143" s="1">
        <v>3151122118</v>
      </c>
      <c r="C143" s="32">
        <v>2.75</v>
      </c>
    </row>
    <row r="144" spans="1:3" x14ac:dyDescent="0.2">
      <c r="A144" s="1">
        <v>14198</v>
      </c>
      <c r="B144" s="1">
        <v>6354480611</v>
      </c>
      <c r="C144" s="32">
        <v>4</v>
      </c>
    </row>
    <row r="145" spans="1:3" x14ac:dyDescent="0.2">
      <c r="A145" s="1">
        <v>14154</v>
      </c>
      <c r="B145" s="1">
        <v>6352042105</v>
      </c>
      <c r="C145" s="32">
        <v>1.25</v>
      </c>
    </row>
    <row r="146" spans="1:3" x14ac:dyDescent="0.2">
      <c r="A146" s="1">
        <v>13404</v>
      </c>
      <c r="B146" s="1">
        <v>7211787851</v>
      </c>
      <c r="C146" s="32">
        <v>3</v>
      </c>
    </row>
    <row r="147" spans="1:3" x14ac:dyDescent="0.2">
      <c r="A147" s="1">
        <v>14163</v>
      </c>
      <c r="B147" s="1">
        <v>2923351345</v>
      </c>
      <c r="C147" s="32">
        <v>3.25</v>
      </c>
    </row>
    <row r="148" spans="1:3" x14ac:dyDescent="0.2">
      <c r="A148" s="1">
        <v>13405</v>
      </c>
      <c r="B148" s="1">
        <v>7283973508</v>
      </c>
      <c r="C148" s="32">
        <v>4</v>
      </c>
    </row>
    <row r="149" spans="1:3" x14ac:dyDescent="0.2">
      <c r="A149" s="1">
        <v>13406</v>
      </c>
      <c r="B149" s="1">
        <v>2791830464</v>
      </c>
      <c r="C149" s="32">
        <v>4</v>
      </c>
    </row>
    <row r="150" spans="1:3" x14ac:dyDescent="0.2">
      <c r="A150" s="1">
        <v>14118</v>
      </c>
      <c r="B150" s="1">
        <v>6048774876</v>
      </c>
      <c r="C150" s="32">
        <v>1.67</v>
      </c>
    </row>
    <row r="151" spans="1:3" x14ac:dyDescent="0.2">
      <c r="A151" s="1">
        <v>13407</v>
      </c>
      <c r="B151" s="1">
        <v>5357367731</v>
      </c>
      <c r="C151" s="32">
        <v>2.67</v>
      </c>
    </row>
    <row r="152" spans="1:3" x14ac:dyDescent="0.2">
      <c r="A152" s="1">
        <v>14084</v>
      </c>
      <c r="B152" s="1">
        <v>7537616921</v>
      </c>
      <c r="C152" s="32">
        <v>3.25</v>
      </c>
    </row>
    <row r="153" spans="1:3" x14ac:dyDescent="0.2">
      <c r="A153" s="1">
        <v>13847</v>
      </c>
      <c r="B153" s="1">
        <v>9279722193</v>
      </c>
      <c r="C153" s="32">
        <v>4</v>
      </c>
    </row>
    <row r="154" spans="1:3" x14ac:dyDescent="0.2">
      <c r="A154" s="1">
        <v>14443</v>
      </c>
      <c r="B154" s="1">
        <v>5742927797</v>
      </c>
      <c r="C154" s="32">
        <v>3.33</v>
      </c>
    </row>
    <row r="155" spans="1:3" x14ac:dyDescent="0.2">
      <c r="A155" s="1">
        <v>14229</v>
      </c>
      <c r="B155" s="1">
        <v>8784560711</v>
      </c>
      <c r="C155" s="32">
        <v>4</v>
      </c>
    </row>
    <row r="156" spans="1:3" x14ac:dyDescent="0.2">
      <c r="A156" s="1">
        <v>13449</v>
      </c>
      <c r="B156" s="1">
        <v>3579469290</v>
      </c>
      <c r="C156" s="32">
        <v>1.67</v>
      </c>
    </row>
    <row r="157" spans="1:3" x14ac:dyDescent="0.2">
      <c r="A157" s="1">
        <v>14098</v>
      </c>
      <c r="B157" s="1">
        <v>2109486284</v>
      </c>
      <c r="C157" s="32">
        <v>3.33</v>
      </c>
    </row>
    <row r="158" spans="1:3" x14ac:dyDescent="0.2">
      <c r="A158" s="1">
        <v>14158</v>
      </c>
      <c r="B158" s="1">
        <v>6961377677</v>
      </c>
      <c r="C158" s="32">
        <v>2.25</v>
      </c>
    </row>
    <row r="159" spans="1:3" x14ac:dyDescent="0.2">
      <c r="A159" s="1">
        <v>14216</v>
      </c>
      <c r="B159" s="1">
        <v>3268203568</v>
      </c>
      <c r="C159" s="32">
        <v>3.67</v>
      </c>
    </row>
    <row r="160" spans="1:3" x14ac:dyDescent="0.2">
      <c r="A160" s="1">
        <v>14235</v>
      </c>
      <c r="B160" s="1">
        <v>4613069946</v>
      </c>
      <c r="C160" s="32">
        <v>4</v>
      </c>
    </row>
    <row r="161" spans="1:3" x14ac:dyDescent="0.2">
      <c r="A161" s="1">
        <v>14417</v>
      </c>
      <c r="B161" s="1">
        <v>2716181234</v>
      </c>
      <c r="C161" s="32">
        <v>1</v>
      </c>
    </row>
    <row r="162" spans="1:3" x14ac:dyDescent="0.2">
      <c r="A162" s="1">
        <v>14420</v>
      </c>
      <c r="B162" s="1">
        <v>5500547807</v>
      </c>
      <c r="C162" s="32">
        <v>1.67</v>
      </c>
    </row>
    <row r="163" spans="1:3" x14ac:dyDescent="0.2">
      <c r="A163" s="1">
        <v>14166</v>
      </c>
      <c r="B163" s="1">
        <v>2181646078</v>
      </c>
      <c r="C163" s="32">
        <v>1.67</v>
      </c>
    </row>
    <row r="164" spans="1:3" x14ac:dyDescent="0.2">
      <c r="A164" s="1">
        <v>14136</v>
      </c>
      <c r="B164" s="1">
        <v>4368991476</v>
      </c>
      <c r="C164" s="32">
        <v>2.25</v>
      </c>
    </row>
    <row r="165" spans="1:3" x14ac:dyDescent="0.2">
      <c r="A165" s="1">
        <v>13411</v>
      </c>
      <c r="B165" s="1">
        <v>7167005098</v>
      </c>
      <c r="C165" s="32">
        <v>4</v>
      </c>
    </row>
    <row r="166" spans="1:3" x14ac:dyDescent="0.2">
      <c r="A166" s="1">
        <v>14007</v>
      </c>
      <c r="B166" s="1">
        <v>1255718924</v>
      </c>
      <c r="C166" s="32">
        <v>0</v>
      </c>
    </row>
    <row r="167" spans="1:3" x14ac:dyDescent="0.2">
      <c r="A167" s="1">
        <v>14432</v>
      </c>
      <c r="B167" s="1">
        <v>6478149881</v>
      </c>
      <c r="C167" s="32">
        <v>1.75</v>
      </c>
    </row>
    <row r="168" spans="1:3" x14ac:dyDescent="0.2">
      <c r="A168" s="1">
        <v>13375</v>
      </c>
      <c r="B168" s="1">
        <v>5311250493</v>
      </c>
      <c r="C168" s="32">
        <v>4</v>
      </c>
    </row>
    <row r="169" spans="1:3" x14ac:dyDescent="0.2">
      <c r="A169" s="1">
        <v>14125</v>
      </c>
      <c r="B169" s="1">
        <v>7964473691</v>
      </c>
      <c r="C169" s="32">
        <v>2.67</v>
      </c>
    </row>
    <row r="170" spans="1:3" x14ac:dyDescent="0.2">
      <c r="A170" s="1">
        <v>14207</v>
      </c>
      <c r="B170" s="1">
        <v>8906079521</v>
      </c>
      <c r="C170" s="32">
        <v>3.67</v>
      </c>
    </row>
    <row r="171" spans="1:3" x14ac:dyDescent="0.2">
      <c r="A171" s="1">
        <v>14128</v>
      </c>
      <c r="B171" s="1">
        <v>2551576432</v>
      </c>
      <c r="C171" s="32">
        <v>4</v>
      </c>
    </row>
    <row r="172" spans="1:3" x14ac:dyDescent="0.2">
      <c r="A172" s="1">
        <v>13413</v>
      </c>
      <c r="B172" s="1">
        <v>4748096114</v>
      </c>
      <c r="C172" s="32">
        <v>0.67</v>
      </c>
    </row>
    <row r="173" spans="1:3" x14ac:dyDescent="0.2">
      <c r="A173" s="1">
        <v>14131</v>
      </c>
      <c r="B173" s="1">
        <v>7937116492</v>
      </c>
      <c r="C173" s="32">
        <v>2.67</v>
      </c>
    </row>
    <row r="174" spans="1:3" x14ac:dyDescent="0.2">
      <c r="A174" s="1">
        <v>14437</v>
      </c>
      <c r="B174" s="1">
        <v>1395112792</v>
      </c>
      <c r="C174" s="32">
        <v>1.67</v>
      </c>
    </row>
    <row r="175" spans="1:3" x14ac:dyDescent="0.2">
      <c r="A175" s="1">
        <v>14430</v>
      </c>
      <c r="B175" s="1">
        <v>2083252127</v>
      </c>
      <c r="C175" s="32">
        <v>2.67</v>
      </c>
    </row>
    <row r="176" spans="1:3" x14ac:dyDescent="0.2">
      <c r="A176" s="1">
        <v>14238</v>
      </c>
      <c r="B176" s="1">
        <v>8613915636</v>
      </c>
      <c r="C176" s="32">
        <v>2</v>
      </c>
    </row>
    <row r="177" spans="1:3" x14ac:dyDescent="0.2">
      <c r="A177" s="1">
        <v>13414</v>
      </c>
      <c r="B177" s="1">
        <v>6325621683</v>
      </c>
      <c r="C177" s="32">
        <v>4</v>
      </c>
    </row>
    <row r="178" spans="1:3" x14ac:dyDescent="0.2">
      <c r="A178" s="1">
        <v>14427</v>
      </c>
      <c r="B178" s="1">
        <v>4285496351</v>
      </c>
      <c r="C178" s="32">
        <v>0</v>
      </c>
    </row>
    <row r="179" spans="1:3" x14ac:dyDescent="0.2">
      <c r="A179" s="1">
        <v>14254</v>
      </c>
      <c r="B179" s="1">
        <v>1213989265</v>
      </c>
      <c r="C179" s="32">
        <v>4</v>
      </c>
    </row>
    <row r="180" spans="1:3" x14ac:dyDescent="0.2">
      <c r="A180" s="1">
        <v>14305</v>
      </c>
      <c r="B180" s="1">
        <v>5343893550</v>
      </c>
      <c r="C180" s="32">
        <v>1.67</v>
      </c>
    </row>
    <row r="181" spans="1:3" x14ac:dyDescent="0.2">
      <c r="A181" s="1">
        <v>13415</v>
      </c>
      <c r="B181" s="1">
        <v>4201331062</v>
      </c>
      <c r="C181" s="32">
        <v>3</v>
      </c>
    </row>
    <row r="182" spans="1:3" x14ac:dyDescent="0.2">
      <c r="A182" s="1">
        <v>14071</v>
      </c>
      <c r="B182" s="1">
        <v>5233586005</v>
      </c>
      <c r="C182" s="32">
        <v>2</v>
      </c>
    </row>
    <row r="183" spans="1:3" x14ac:dyDescent="0.2">
      <c r="A183" s="1">
        <v>14153</v>
      </c>
      <c r="B183" s="1">
        <v>3148114847</v>
      </c>
      <c r="C183" s="32">
        <v>2.33</v>
      </c>
    </row>
    <row r="184" spans="1:3" x14ac:dyDescent="0.2">
      <c r="A184" s="1">
        <v>13360</v>
      </c>
      <c r="B184" s="1">
        <v>8163856067</v>
      </c>
      <c r="C184" s="32">
        <v>1.33</v>
      </c>
    </row>
    <row r="185" spans="1:3" x14ac:dyDescent="0.2">
      <c r="A185" s="1">
        <v>13416</v>
      </c>
      <c r="B185" s="1">
        <v>2775221133</v>
      </c>
      <c r="C185" s="32">
        <v>3</v>
      </c>
    </row>
    <row r="186" spans="1:3" x14ac:dyDescent="0.2">
      <c r="A186" s="1">
        <v>14038</v>
      </c>
      <c r="B186" s="1">
        <v>8943997252</v>
      </c>
      <c r="C186" s="32">
        <v>4</v>
      </c>
    </row>
    <row r="187" spans="1:3" x14ac:dyDescent="0.2">
      <c r="A187" s="1">
        <v>13417</v>
      </c>
      <c r="B187" s="1">
        <v>8761026688</v>
      </c>
      <c r="C187" s="32">
        <v>1.67</v>
      </c>
    </row>
    <row r="188" spans="1:3" x14ac:dyDescent="0.2">
      <c r="A188" s="1">
        <v>14284</v>
      </c>
      <c r="B188" s="1">
        <v>5973214511</v>
      </c>
      <c r="C188" s="32">
        <v>4</v>
      </c>
    </row>
    <row r="189" spans="1:3" x14ac:dyDescent="0.2">
      <c r="A189" s="1">
        <v>14179</v>
      </c>
      <c r="B189" s="1">
        <v>2717061592</v>
      </c>
      <c r="C189" s="32">
        <v>3.5</v>
      </c>
    </row>
    <row r="190" spans="1:3" x14ac:dyDescent="0.2">
      <c r="A190" s="1">
        <v>13418</v>
      </c>
      <c r="B190" s="1">
        <v>1260750554</v>
      </c>
      <c r="C190" s="32">
        <v>4</v>
      </c>
    </row>
    <row r="191" spans="1:3" x14ac:dyDescent="0.2">
      <c r="A191" s="1">
        <v>14141</v>
      </c>
      <c r="B191" s="1">
        <v>9319381229</v>
      </c>
      <c r="C191" s="32">
        <v>1</v>
      </c>
    </row>
    <row r="192" spans="1:3" x14ac:dyDescent="0.2">
      <c r="A192" s="1">
        <v>14260</v>
      </c>
      <c r="B192" s="1">
        <v>3487548688</v>
      </c>
      <c r="C192" s="32">
        <v>1.33</v>
      </c>
    </row>
    <row r="193" spans="1:3" x14ac:dyDescent="0.2">
      <c r="A193" s="1">
        <v>14134</v>
      </c>
      <c r="B193" s="1">
        <v>6257279913</v>
      </c>
      <c r="C193" s="32">
        <v>3.33</v>
      </c>
    </row>
    <row r="194" spans="1:3" x14ac:dyDescent="0.2">
      <c r="A194" s="1">
        <v>14293</v>
      </c>
      <c r="B194" s="1">
        <v>2401139013</v>
      </c>
      <c r="C194" s="32">
        <v>1</v>
      </c>
    </row>
    <row r="195" spans="1:3" x14ac:dyDescent="0.2">
      <c r="A195" s="1">
        <v>13420</v>
      </c>
      <c r="B195" s="1">
        <v>8450272822</v>
      </c>
      <c r="C195" s="32">
        <v>2.67</v>
      </c>
    </row>
    <row r="196" spans="1:3" x14ac:dyDescent="0.2">
      <c r="A196" s="1">
        <v>14237</v>
      </c>
      <c r="B196" s="1">
        <v>8986707630</v>
      </c>
      <c r="C196" s="32">
        <v>3.67</v>
      </c>
    </row>
    <row r="197" spans="1:3" x14ac:dyDescent="0.2">
      <c r="A197" s="1">
        <v>13421</v>
      </c>
      <c r="B197" s="1">
        <v>5201753321</v>
      </c>
      <c r="C197" s="32">
        <v>0.67</v>
      </c>
    </row>
    <row r="198" spans="1:3" x14ac:dyDescent="0.2">
      <c r="A198" s="1">
        <v>14094</v>
      </c>
      <c r="B198" s="1">
        <v>1754749282</v>
      </c>
      <c r="C198" s="32">
        <v>4</v>
      </c>
    </row>
    <row r="199" spans="1:3" x14ac:dyDescent="0.2">
      <c r="A199" s="1">
        <v>13426</v>
      </c>
      <c r="B199" s="1">
        <v>7769182050</v>
      </c>
      <c r="C199" s="32">
        <v>2.33</v>
      </c>
    </row>
    <row r="200" spans="1:3" x14ac:dyDescent="0.2">
      <c r="A200" s="1">
        <v>14076</v>
      </c>
      <c r="B200" s="1">
        <v>3425176001</v>
      </c>
      <c r="C200" s="32">
        <v>1</v>
      </c>
    </row>
    <row r="201" spans="1:3" x14ac:dyDescent="0.2">
      <c r="A201" s="1">
        <v>14301</v>
      </c>
      <c r="B201" s="1">
        <v>4234318018</v>
      </c>
      <c r="C201" s="32">
        <v>0.67</v>
      </c>
    </row>
    <row r="202" spans="1:3" x14ac:dyDescent="0.2">
      <c r="A202" s="1">
        <v>14116</v>
      </c>
      <c r="B202" s="1">
        <v>4272267126</v>
      </c>
      <c r="C202" s="32">
        <v>4</v>
      </c>
    </row>
    <row r="203" spans="1:3" x14ac:dyDescent="0.2">
      <c r="A203" s="1">
        <v>14047</v>
      </c>
      <c r="B203" s="1">
        <v>6575757682</v>
      </c>
      <c r="C203" s="32">
        <v>3</v>
      </c>
    </row>
    <row r="204" spans="1:3" x14ac:dyDescent="0.2">
      <c r="A204" s="1">
        <v>13672</v>
      </c>
      <c r="B204" s="1">
        <v>6572540158</v>
      </c>
      <c r="C204" s="32">
        <v>3.67</v>
      </c>
    </row>
    <row r="205" spans="1:3" x14ac:dyDescent="0.2">
      <c r="A205" s="1">
        <v>13439</v>
      </c>
      <c r="B205" s="1">
        <v>7019959061</v>
      </c>
      <c r="C205" s="32">
        <v>1.33</v>
      </c>
    </row>
    <row r="206" spans="1:3" x14ac:dyDescent="0.2">
      <c r="A206" s="1">
        <v>13666</v>
      </c>
      <c r="B206" s="1">
        <v>4219403613</v>
      </c>
      <c r="C206" s="32">
        <v>2.33</v>
      </c>
    </row>
    <row r="207" spans="1:3" x14ac:dyDescent="0.2">
      <c r="A207" s="1">
        <v>14280</v>
      </c>
      <c r="B207" s="1">
        <v>3536229543</v>
      </c>
      <c r="C207" s="32">
        <v>4</v>
      </c>
    </row>
    <row r="208" spans="1:3" x14ac:dyDescent="0.2">
      <c r="A208" s="1">
        <v>14102</v>
      </c>
      <c r="B208" s="1">
        <v>6500443814</v>
      </c>
      <c r="C208" s="32">
        <v>3</v>
      </c>
    </row>
    <row r="209" spans="1:3" x14ac:dyDescent="0.2">
      <c r="A209" s="1">
        <v>14103</v>
      </c>
      <c r="B209" s="1">
        <v>9001701450</v>
      </c>
      <c r="C209" s="32">
        <v>0.67</v>
      </c>
    </row>
    <row r="210" spans="1:3" x14ac:dyDescent="0.2">
      <c r="A210" s="1">
        <v>13440</v>
      </c>
      <c r="B210" s="1">
        <v>5101362180</v>
      </c>
      <c r="C210" s="32">
        <v>1.67</v>
      </c>
    </row>
    <row r="211" spans="1:3" x14ac:dyDescent="0.2">
      <c r="A211" s="1">
        <v>13849</v>
      </c>
      <c r="B211" s="1">
        <v>9504693562</v>
      </c>
      <c r="C211" s="32">
        <v>1.33</v>
      </c>
    </row>
    <row r="212" spans="1:3" x14ac:dyDescent="0.2">
      <c r="A212" s="1">
        <v>14152</v>
      </c>
      <c r="B212" s="1">
        <v>6406211880</v>
      </c>
      <c r="C212" s="32">
        <v>2.75</v>
      </c>
    </row>
    <row r="213" spans="1:3" x14ac:dyDescent="0.2">
      <c r="A213" s="1">
        <v>13445</v>
      </c>
      <c r="B213" s="1">
        <v>8337559410</v>
      </c>
      <c r="C213" s="32">
        <v>2</v>
      </c>
    </row>
    <row r="214" spans="1:3" x14ac:dyDescent="0.2">
      <c r="A214" s="1">
        <v>14374</v>
      </c>
      <c r="B214" s="1">
        <v>4353406560</v>
      </c>
      <c r="C214" s="32">
        <v>1.33</v>
      </c>
    </row>
    <row r="215" spans="1:3" x14ac:dyDescent="0.2">
      <c r="A215" s="1">
        <v>13673</v>
      </c>
      <c r="B215" s="1">
        <v>1512198663</v>
      </c>
      <c r="C215" s="32">
        <v>4</v>
      </c>
    </row>
    <row r="216" spans="1:3" x14ac:dyDescent="0.2">
      <c r="A216" s="1">
        <v>14080</v>
      </c>
      <c r="B216" s="1">
        <v>4356281946</v>
      </c>
      <c r="C216" s="32">
        <v>3.67</v>
      </c>
    </row>
    <row r="217" spans="1:3" x14ac:dyDescent="0.2">
      <c r="A217" s="1">
        <v>14113</v>
      </c>
      <c r="B217" s="1">
        <v>9196228664</v>
      </c>
      <c r="C217" s="32">
        <v>2.75</v>
      </c>
    </row>
    <row r="218" spans="1:3" x14ac:dyDescent="0.2">
      <c r="A218" s="1">
        <v>14441</v>
      </c>
      <c r="B218" s="1">
        <v>7231989565</v>
      </c>
      <c r="C218" s="32">
        <v>4</v>
      </c>
    </row>
    <row r="219" spans="1:3" x14ac:dyDescent="0.2">
      <c r="A219" s="1">
        <v>14326</v>
      </c>
      <c r="B219" s="1">
        <v>9512477548</v>
      </c>
      <c r="C219" s="32">
        <v>0.33</v>
      </c>
    </row>
    <row r="220" spans="1:3" x14ac:dyDescent="0.2">
      <c r="A220" s="1">
        <v>13850</v>
      </c>
      <c r="B220" s="1">
        <v>1936771233</v>
      </c>
      <c r="C220" s="32">
        <v>2.33</v>
      </c>
    </row>
    <row r="221" spans="1:3" x14ac:dyDescent="0.2">
      <c r="A221" s="1">
        <v>13670</v>
      </c>
      <c r="B221" s="1">
        <v>4978277853</v>
      </c>
      <c r="C221" s="32">
        <v>2</v>
      </c>
    </row>
    <row r="222" spans="1:3" x14ac:dyDescent="0.2">
      <c r="A222" s="1">
        <v>14170</v>
      </c>
      <c r="B222" s="1">
        <v>5442672813</v>
      </c>
      <c r="C222" s="32">
        <v>3.33</v>
      </c>
    </row>
    <row r="223" spans="1:3" x14ac:dyDescent="0.2">
      <c r="A223" s="1">
        <v>14122</v>
      </c>
      <c r="B223" s="1">
        <v>2925002992</v>
      </c>
      <c r="C223" s="32">
        <v>4</v>
      </c>
    </row>
    <row r="224" spans="1:3" x14ac:dyDescent="0.2">
      <c r="A224" s="1">
        <v>14416</v>
      </c>
      <c r="B224" s="1">
        <v>9719891414</v>
      </c>
      <c r="C224" s="32">
        <v>0.33</v>
      </c>
    </row>
    <row r="225" spans="1:3" x14ac:dyDescent="0.2">
      <c r="A225" s="1">
        <v>14119</v>
      </c>
      <c r="B225" s="1">
        <v>9231767741</v>
      </c>
      <c r="C225" s="32">
        <v>1.67</v>
      </c>
    </row>
    <row r="226" spans="1:3" x14ac:dyDescent="0.2">
      <c r="A226" s="1">
        <v>14433</v>
      </c>
      <c r="B226" s="1">
        <v>4659023395</v>
      </c>
      <c r="C226" s="32">
        <v>1.33</v>
      </c>
    </row>
    <row r="227" spans="1:3" x14ac:dyDescent="0.2">
      <c r="A227" s="1">
        <v>14411</v>
      </c>
      <c r="B227" s="1">
        <v>5145787181</v>
      </c>
      <c r="C227" s="32">
        <v>1.67</v>
      </c>
    </row>
    <row r="228" spans="1:3" x14ac:dyDescent="0.2">
      <c r="A228" s="1">
        <v>14380</v>
      </c>
      <c r="B228" s="1">
        <v>7989114104</v>
      </c>
      <c r="C228" s="32">
        <v>4</v>
      </c>
    </row>
    <row r="229" spans="1:3" x14ac:dyDescent="0.2">
      <c r="A229" s="1">
        <v>14133</v>
      </c>
      <c r="B229" s="1">
        <v>5397175236</v>
      </c>
      <c r="C229" s="32">
        <v>3.67</v>
      </c>
    </row>
    <row r="230" spans="1:3" x14ac:dyDescent="0.2">
      <c r="A230" s="1">
        <v>14231</v>
      </c>
      <c r="B230" s="1">
        <v>8020483817</v>
      </c>
      <c r="C230" s="32">
        <v>0.67</v>
      </c>
    </row>
    <row r="231" spans="1:3" x14ac:dyDescent="0.2">
      <c r="A231" s="1">
        <v>14104</v>
      </c>
      <c r="B231" s="1">
        <v>8671418706</v>
      </c>
      <c r="C231" s="32">
        <v>4</v>
      </c>
    </row>
    <row r="232" spans="1:3" x14ac:dyDescent="0.2">
      <c r="A232" s="1">
        <v>14431</v>
      </c>
      <c r="B232" s="1">
        <v>2154489074</v>
      </c>
      <c r="C232" s="32">
        <v>2</v>
      </c>
    </row>
    <row r="233" spans="1:3" x14ac:dyDescent="0.2">
      <c r="A233" s="1">
        <v>14108</v>
      </c>
      <c r="B233" s="1">
        <v>9219745157</v>
      </c>
      <c r="C233" s="32">
        <v>2.75</v>
      </c>
    </row>
    <row r="234" spans="1:3" x14ac:dyDescent="0.2">
      <c r="A234" s="1">
        <v>13441</v>
      </c>
      <c r="B234" s="1">
        <v>4174524628</v>
      </c>
      <c r="C234" s="32">
        <v>3.67</v>
      </c>
    </row>
    <row r="235" spans="1:3" x14ac:dyDescent="0.2">
      <c r="A235" s="1">
        <v>14406</v>
      </c>
      <c r="B235" s="1">
        <v>4034742581</v>
      </c>
      <c r="C235" s="32">
        <v>2</v>
      </c>
    </row>
    <row r="236" spans="1:3" x14ac:dyDescent="0.2">
      <c r="A236" s="1">
        <v>14117</v>
      </c>
      <c r="B236" s="1">
        <v>7387358747</v>
      </c>
      <c r="C236" s="32">
        <v>4</v>
      </c>
    </row>
    <row r="237" spans="1:3" x14ac:dyDescent="0.2">
      <c r="A237" s="1">
        <v>14095</v>
      </c>
      <c r="B237" s="1">
        <v>7750917663</v>
      </c>
      <c r="C237" s="32">
        <v>4</v>
      </c>
    </row>
    <row r="238" spans="1:3" x14ac:dyDescent="0.2">
      <c r="A238" s="1">
        <v>14160</v>
      </c>
      <c r="B238" s="1">
        <v>5170992153</v>
      </c>
      <c r="C238" s="32">
        <v>2.33</v>
      </c>
    </row>
    <row r="239" spans="1:3" x14ac:dyDescent="0.2">
      <c r="A239" s="1">
        <v>14178</v>
      </c>
      <c r="B239" s="1">
        <v>1597691834</v>
      </c>
      <c r="C239" s="32">
        <v>3</v>
      </c>
    </row>
    <row r="240" spans="1:3" x14ac:dyDescent="0.2">
      <c r="A240" s="1">
        <v>14093</v>
      </c>
      <c r="B240" s="1">
        <v>3433173636</v>
      </c>
      <c r="C240" s="32">
        <v>2.67</v>
      </c>
    </row>
    <row r="241" spans="1:3" x14ac:dyDescent="0.2">
      <c r="A241" s="1">
        <v>14112</v>
      </c>
      <c r="B241" s="1">
        <v>7360596731</v>
      </c>
      <c r="C241" s="32">
        <v>4</v>
      </c>
    </row>
    <row r="242" spans="1:3" x14ac:dyDescent="0.2">
      <c r="A242" s="1">
        <v>14318</v>
      </c>
      <c r="B242" s="1">
        <v>8236191521</v>
      </c>
      <c r="C242" s="32">
        <v>0.33</v>
      </c>
    </row>
    <row r="243" spans="1:3" x14ac:dyDescent="0.2">
      <c r="A243" s="1">
        <v>14212</v>
      </c>
      <c r="B243" s="1">
        <v>4397294880</v>
      </c>
      <c r="C243" s="32">
        <v>3.67</v>
      </c>
    </row>
    <row r="244" spans="1:3" x14ac:dyDescent="0.2">
      <c r="A244" s="1">
        <v>14137</v>
      </c>
      <c r="B244" s="1">
        <v>2342601988</v>
      </c>
      <c r="C244" s="32">
        <v>0.67</v>
      </c>
    </row>
    <row r="245" spans="1:3" x14ac:dyDescent="0.2">
      <c r="A245" s="1">
        <v>14083</v>
      </c>
      <c r="B245" s="1">
        <v>2763561194</v>
      </c>
      <c r="C245" s="32">
        <v>1.75</v>
      </c>
    </row>
    <row r="246" spans="1:3" x14ac:dyDescent="0.2">
      <c r="A246" s="1">
        <v>14295</v>
      </c>
      <c r="B246" s="1">
        <v>2215664212</v>
      </c>
      <c r="C246" s="32">
        <v>3</v>
      </c>
    </row>
    <row r="247" spans="1:3" x14ac:dyDescent="0.2">
      <c r="A247" s="1">
        <v>14078</v>
      </c>
      <c r="B247" s="1">
        <v>5344328700</v>
      </c>
      <c r="C247" s="32">
        <v>2.67</v>
      </c>
    </row>
    <row r="248" spans="1:3" x14ac:dyDescent="0.2">
      <c r="A248" s="1">
        <v>13669</v>
      </c>
      <c r="B248" s="1">
        <v>1284558344</v>
      </c>
      <c r="C248" s="32">
        <v>2</v>
      </c>
    </row>
    <row r="249" spans="1:3" x14ac:dyDescent="0.2">
      <c r="A249" s="1">
        <v>14277</v>
      </c>
      <c r="B249" s="1">
        <v>8157096720</v>
      </c>
      <c r="C249" s="32">
        <v>3.67</v>
      </c>
    </row>
    <row r="250" spans="1:3" x14ac:dyDescent="0.2">
      <c r="A250" s="1">
        <v>14379</v>
      </c>
      <c r="B250" s="1">
        <v>9263411335</v>
      </c>
      <c r="C250" s="32">
        <v>4</v>
      </c>
    </row>
    <row r="251" spans="1:3" x14ac:dyDescent="0.2">
      <c r="A251" s="1">
        <v>14130</v>
      </c>
      <c r="B251" s="1">
        <v>1232615193</v>
      </c>
      <c r="C251" s="32">
        <v>4</v>
      </c>
    </row>
    <row r="252" spans="1:3" x14ac:dyDescent="0.2">
      <c r="A252" s="1">
        <v>14412</v>
      </c>
      <c r="B252" s="1">
        <v>1963491478</v>
      </c>
      <c r="C252" s="32">
        <v>0.67</v>
      </c>
    </row>
    <row r="253" spans="1:3" x14ac:dyDescent="0.2">
      <c r="A253" s="1">
        <v>13442</v>
      </c>
      <c r="B253" s="1">
        <v>7549460166</v>
      </c>
      <c r="C253" s="32">
        <v>0.67</v>
      </c>
    </row>
    <row r="254" spans="1:3" x14ac:dyDescent="0.2">
      <c r="A254" s="1">
        <v>14099</v>
      </c>
      <c r="B254" s="1">
        <v>8998708590</v>
      </c>
      <c r="C254" s="32">
        <v>4</v>
      </c>
    </row>
    <row r="255" spans="1:3" x14ac:dyDescent="0.2">
      <c r="A255" s="1">
        <v>13443</v>
      </c>
      <c r="B255" s="1">
        <v>2427983921</v>
      </c>
      <c r="C255" s="32">
        <v>2.33</v>
      </c>
    </row>
    <row r="256" spans="1:3" x14ac:dyDescent="0.2">
      <c r="A256" s="1">
        <v>14296</v>
      </c>
      <c r="B256" s="1">
        <v>4019911852</v>
      </c>
      <c r="C256" s="32">
        <v>1.33</v>
      </c>
    </row>
    <row r="257" spans="1:3" x14ac:dyDescent="0.2">
      <c r="A257" s="1">
        <v>13659</v>
      </c>
      <c r="B257" s="1">
        <v>2318734023</v>
      </c>
      <c r="C257" s="32">
        <v>3</v>
      </c>
    </row>
    <row r="258" spans="1:3" x14ac:dyDescent="0.2">
      <c r="A258" s="1">
        <v>12910</v>
      </c>
      <c r="B258" s="1">
        <v>4120239093</v>
      </c>
      <c r="C258" s="32">
        <v>3.67</v>
      </c>
    </row>
    <row r="259" spans="1:3" x14ac:dyDescent="0.2">
      <c r="A259" s="1">
        <v>12980</v>
      </c>
      <c r="B259" s="1">
        <v>1527690431</v>
      </c>
      <c r="C259" s="32">
        <v>3.33</v>
      </c>
    </row>
    <row r="260" spans="1:3" x14ac:dyDescent="0.2">
      <c r="A260" s="1">
        <v>13579</v>
      </c>
      <c r="B260" s="1">
        <v>6388371360</v>
      </c>
      <c r="C260" s="32">
        <v>1</v>
      </c>
    </row>
    <row r="261" spans="1:3" x14ac:dyDescent="0.2">
      <c r="A261" s="1">
        <v>14182</v>
      </c>
      <c r="B261" s="1">
        <v>5232880350</v>
      </c>
      <c r="C261" s="32">
        <v>1</v>
      </c>
    </row>
    <row r="262" spans="1:3" x14ac:dyDescent="0.2">
      <c r="A262" s="1">
        <v>12870</v>
      </c>
      <c r="B262" s="1">
        <v>6633871874</v>
      </c>
      <c r="C262" s="32">
        <v>4</v>
      </c>
    </row>
    <row r="263" spans="1:3" x14ac:dyDescent="0.2">
      <c r="A263" s="1">
        <v>13494</v>
      </c>
      <c r="B263" s="1">
        <v>3275042951</v>
      </c>
      <c r="C263" s="32">
        <v>3</v>
      </c>
    </row>
    <row r="264" spans="1:3" x14ac:dyDescent="0.2">
      <c r="A264" s="1">
        <v>13704</v>
      </c>
      <c r="B264" s="1">
        <v>7064615913</v>
      </c>
      <c r="C264" s="32">
        <v>3</v>
      </c>
    </row>
    <row r="265" spans="1:3" x14ac:dyDescent="0.2">
      <c r="A265" s="1">
        <v>13480</v>
      </c>
      <c r="B265" s="1">
        <v>3355356453</v>
      </c>
      <c r="C265" s="32">
        <v>3.67</v>
      </c>
    </row>
    <row r="266" spans="1:3" x14ac:dyDescent="0.2">
      <c r="A266" s="1">
        <v>13550</v>
      </c>
      <c r="B266" s="1">
        <v>9456721863</v>
      </c>
      <c r="C266" s="32">
        <v>2.33</v>
      </c>
    </row>
    <row r="267" spans="1:3" x14ac:dyDescent="0.2">
      <c r="A267" s="1">
        <v>13680</v>
      </c>
      <c r="B267" s="1">
        <v>1243626693</v>
      </c>
      <c r="C267" s="32">
        <v>3.33</v>
      </c>
    </row>
    <row r="268" spans="1:3" x14ac:dyDescent="0.2">
      <c r="A268" s="1">
        <v>13004</v>
      </c>
      <c r="B268" s="1">
        <v>4235181456</v>
      </c>
      <c r="C268" s="32">
        <v>1</v>
      </c>
    </row>
    <row r="269" spans="1:3" x14ac:dyDescent="0.2">
      <c r="A269" s="1">
        <v>12895</v>
      </c>
      <c r="B269" s="1">
        <v>7382810968</v>
      </c>
      <c r="C269" s="32">
        <v>3.33</v>
      </c>
    </row>
    <row r="270" spans="1:3" x14ac:dyDescent="0.2">
      <c r="A270" s="1">
        <v>13586</v>
      </c>
      <c r="B270" s="1">
        <v>8348092086</v>
      </c>
      <c r="C270" s="32">
        <v>2.33</v>
      </c>
    </row>
    <row r="271" spans="1:3" x14ac:dyDescent="0.2">
      <c r="A271" s="1">
        <v>13662</v>
      </c>
      <c r="B271" s="1">
        <v>7937042130</v>
      </c>
      <c r="C271" s="32">
        <v>0.67</v>
      </c>
    </row>
    <row r="272" spans="1:3" x14ac:dyDescent="0.2">
      <c r="A272" s="1">
        <v>12935</v>
      </c>
      <c r="B272" s="1">
        <v>2761313411</v>
      </c>
      <c r="C272" s="32">
        <v>3.33</v>
      </c>
    </row>
    <row r="273" spans="1:3" x14ac:dyDescent="0.2">
      <c r="A273" s="1">
        <v>13587</v>
      </c>
      <c r="B273" s="1">
        <v>6141647237</v>
      </c>
      <c r="C273" s="32">
        <v>1.67</v>
      </c>
    </row>
    <row r="274" spans="1:3" x14ac:dyDescent="0.2">
      <c r="A274" s="1">
        <v>12971</v>
      </c>
      <c r="B274" s="1">
        <v>3962109960</v>
      </c>
      <c r="C274" s="32">
        <v>3.67</v>
      </c>
    </row>
    <row r="275" spans="1:3" x14ac:dyDescent="0.2">
      <c r="A275" s="1">
        <v>13528</v>
      </c>
      <c r="B275" s="1">
        <v>8629885260</v>
      </c>
      <c r="C275" s="32">
        <v>3.67</v>
      </c>
    </row>
    <row r="276" spans="1:3" x14ac:dyDescent="0.2">
      <c r="A276" s="1">
        <v>13462</v>
      </c>
      <c r="B276" s="1">
        <v>2932920652</v>
      </c>
      <c r="C276" s="32">
        <v>3.33</v>
      </c>
    </row>
    <row r="277" spans="1:3" x14ac:dyDescent="0.2">
      <c r="A277" s="1">
        <v>13459</v>
      </c>
      <c r="B277" s="1">
        <v>5350446876</v>
      </c>
      <c r="C277" s="32">
        <v>2.67</v>
      </c>
    </row>
    <row r="278" spans="1:3" x14ac:dyDescent="0.2">
      <c r="A278" s="1">
        <v>13538</v>
      </c>
      <c r="B278" s="1">
        <v>3791440326</v>
      </c>
      <c r="C278" s="32">
        <v>1.33</v>
      </c>
    </row>
    <row r="279" spans="1:3" x14ac:dyDescent="0.2">
      <c r="A279" s="1">
        <v>14030</v>
      </c>
      <c r="B279" s="1">
        <v>8939010669</v>
      </c>
      <c r="C279" s="32">
        <v>1.67</v>
      </c>
    </row>
    <row r="280" spans="1:3" x14ac:dyDescent="0.2">
      <c r="A280" s="1">
        <v>13256</v>
      </c>
      <c r="B280" s="1">
        <v>2913935310</v>
      </c>
      <c r="C280" s="32">
        <v>2</v>
      </c>
    </row>
    <row r="281" spans="1:3" x14ac:dyDescent="0.2">
      <c r="A281" s="1">
        <v>13590</v>
      </c>
      <c r="B281" s="1">
        <v>2579025014</v>
      </c>
      <c r="C281" s="32">
        <v>4</v>
      </c>
    </row>
    <row r="282" spans="1:3" x14ac:dyDescent="0.2">
      <c r="A282" s="1">
        <v>13516</v>
      </c>
      <c r="B282" s="1">
        <v>3259926472</v>
      </c>
      <c r="C282" s="32">
        <v>4</v>
      </c>
    </row>
    <row r="283" spans="1:3" x14ac:dyDescent="0.2">
      <c r="A283" s="1">
        <v>13427</v>
      </c>
      <c r="B283" s="1">
        <v>5717784150</v>
      </c>
      <c r="C283" s="32">
        <v>3.33</v>
      </c>
    </row>
    <row r="284" spans="1:3" x14ac:dyDescent="0.2">
      <c r="A284" s="1">
        <v>14169</v>
      </c>
      <c r="B284" s="1">
        <v>9585564480</v>
      </c>
      <c r="C284" s="32">
        <v>3.5</v>
      </c>
    </row>
    <row r="285" spans="1:3" x14ac:dyDescent="0.2">
      <c r="A285" s="1">
        <v>13681</v>
      </c>
      <c r="B285" s="1">
        <v>6037996410</v>
      </c>
      <c r="C285" s="32">
        <v>1</v>
      </c>
    </row>
    <row r="286" spans="1:3" x14ac:dyDescent="0.2">
      <c r="A286" s="1">
        <v>13365</v>
      </c>
      <c r="B286" s="1">
        <v>8340269141</v>
      </c>
      <c r="C286" s="32">
        <v>2.75</v>
      </c>
    </row>
    <row r="287" spans="1:3" x14ac:dyDescent="0.2">
      <c r="A287" s="1">
        <v>13544</v>
      </c>
      <c r="B287" s="1">
        <v>2778940697</v>
      </c>
      <c r="C287" s="32">
        <v>1</v>
      </c>
    </row>
    <row r="288" spans="1:3" x14ac:dyDescent="0.2">
      <c r="A288" s="1">
        <v>13860</v>
      </c>
      <c r="B288" s="1">
        <v>9467514630</v>
      </c>
      <c r="C288" s="32">
        <v>3.67</v>
      </c>
    </row>
    <row r="289" spans="1:3" x14ac:dyDescent="0.2">
      <c r="A289" s="1">
        <v>13682</v>
      </c>
      <c r="B289" s="1">
        <v>8230678244</v>
      </c>
      <c r="C289" s="32">
        <v>0</v>
      </c>
    </row>
    <row r="290" spans="1:3" x14ac:dyDescent="0.2">
      <c r="A290" s="1">
        <v>13594</v>
      </c>
      <c r="B290" s="1">
        <v>6549714854</v>
      </c>
      <c r="C290" s="32">
        <v>1.33</v>
      </c>
    </row>
    <row r="291" spans="1:3" x14ac:dyDescent="0.2">
      <c r="A291" s="1">
        <v>14156</v>
      </c>
      <c r="B291" s="1">
        <v>3267558551</v>
      </c>
      <c r="C291" s="32">
        <v>3.33</v>
      </c>
    </row>
    <row r="292" spans="1:3" x14ac:dyDescent="0.2">
      <c r="A292" s="1">
        <v>13025</v>
      </c>
      <c r="B292" s="1">
        <v>6342119291</v>
      </c>
      <c r="C292" s="32">
        <v>2.33</v>
      </c>
    </row>
    <row r="293" spans="1:3" x14ac:dyDescent="0.2">
      <c r="A293" s="1">
        <v>14221</v>
      </c>
      <c r="B293" s="1">
        <v>9595354217</v>
      </c>
      <c r="C293" s="32">
        <v>4</v>
      </c>
    </row>
    <row r="294" spans="1:3" x14ac:dyDescent="0.2">
      <c r="A294" s="1">
        <v>14017</v>
      </c>
      <c r="B294" s="1">
        <v>6134124251</v>
      </c>
      <c r="C294" s="32">
        <v>1</v>
      </c>
    </row>
    <row r="295" spans="1:3" x14ac:dyDescent="0.2">
      <c r="A295" s="1">
        <v>13438</v>
      </c>
      <c r="B295" s="1">
        <v>8226320141</v>
      </c>
      <c r="C295" s="32">
        <v>4</v>
      </c>
    </row>
    <row r="296" spans="1:3" x14ac:dyDescent="0.2">
      <c r="A296" s="1">
        <v>13750</v>
      </c>
      <c r="B296" s="1">
        <v>7299437692</v>
      </c>
      <c r="C296" s="32">
        <v>3.33</v>
      </c>
    </row>
    <row r="297" spans="1:3" x14ac:dyDescent="0.2">
      <c r="A297" s="1">
        <v>13431</v>
      </c>
      <c r="B297" s="1">
        <v>8369930575</v>
      </c>
      <c r="C297" s="32">
        <v>1</v>
      </c>
    </row>
    <row r="298" spans="1:3" x14ac:dyDescent="0.2">
      <c r="A298" s="1">
        <v>14214</v>
      </c>
      <c r="B298" s="1">
        <v>9197389901</v>
      </c>
      <c r="C298" s="32">
        <v>3.33</v>
      </c>
    </row>
    <row r="299" spans="1:3" x14ac:dyDescent="0.2">
      <c r="A299" s="1">
        <v>12981</v>
      </c>
      <c r="B299" s="1">
        <v>2518504492</v>
      </c>
      <c r="C299" s="32">
        <v>2</v>
      </c>
    </row>
    <row r="300" spans="1:3" x14ac:dyDescent="0.2">
      <c r="A300" s="1">
        <v>13540</v>
      </c>
      <c r="B300" s="1">
        <v>5755068358</v>
      </c>
      <c r="C300" s="32">
        <v>1</v>
      </c>
    </row>
    <row r="301" spans="1:3" x14ac:dyDescent="0.2">
      <c r="A301" s="1">
        <v>13539</v>
      </c>
      <c r="B301" s="1">
        <v>6126865918</v>
      </c>
      <c r="C301" s="32">
        <v>3.67</v>
      </c>
    </row>
    <row r="302" spans="1:3" x14ac:dyDescent="0.2">
      <c r="A302" s="1">
        <v>13483</v>
      </c>
      <c r="B302" s="1">
        <v>9315039644</v>
      </c>
      <c r="C302" s="32">
        <v>1.33</v>
      </c>
    </row>
    <row r="303" spans="1:3" x14ac:dyDescent="0.2">
      <c r="A303" s="1">
        <v>13432</v>
      </c>
      <c r="B303" s="1">
        <v>8255149918</v>
      </c>
      <c r="C303" s="32">
        <v>4</v>
      </c>
    </row>
    <row r="304" spans="1:3" x14ac:dyDescent="0.2">
      <c r="A304" s="1">
        <v>14232</v>
      </c>
      <c r="B304" s="1">
        <v>9773823025</v>
      </c>
      <c r="C304" s="32">
        <v>2.67</v>
      </c>
    </row>
    <row r="305" spans="1:3" x14ac:dyDescent="0.2">
      <c r="A305" s="1">
        <v>13683</v>
      </c>
      <c r="B305" s="1">
        <v>6329869817</v>
      </c>
      <c r="C305" s="32">
        <v>1.33</v>
      </c>
    </row>
    <row r="306" spans="1:3" x14ac:dyDescent="0.2">
      <c r="A306" s="1">
        <v>12914</v>
      </c>
      <c r="B306" s="1">
        <v>1385929833</v>
      </c>
      <c r="C306" s="32">
        <v>0.67</v>
      </c>
    </row>
    <row r="307" spans="1:3" x14ac:dyDescent="0.2">
      <c r="A307" s="1">
        <v>14367</v>
      </c>
      <c r="B307" s="1">
        <v>6563368721</v>
      </c>
      <c r="C307" s="32">
        <v>4</v>
      </c>
    </row>
    <row r="308" spans="1:3" x14ac:dyDescent="0.2">
      <c r="A308" s="1">
        <v>13825</v>
      </c>
      <c r="B308" s="1">
        <v>8161651563</v>
      </c>
      <c r="C308" s="32">
        <v>4</v>
      </c>
    </row>
    <row r="309" spans="1:3" x14ac:dyDescent="0.2">
      <c r="A309" s="1">
        <v>13843</v>
      </c>
      <c r="B309" s="1">
        <v>1615901130</v>
      </c>
      <c r="C309" s="32">
        <v>0</v>
      </c>
    </row>
    <row r="310" spans="1:3" x14ac:dyDescent="0.2">
      <c r="A310" s="1">
        <v>12911</v>
      </c>
      <c r="B310" s="1">
        <v>8909481734</v>
      </c>
      <c r="C310" s="32">
        <v>3.67</v>
      </c>
    </row>
    <row r="311" spans="1:3" x14ac:dyDescent="0.2">
      <c r="A311" s="1">
        <v>13751</v>
      </c>
      <c r="B311" s="1">
        <v>2622528448</v>
      </c>
      <c r="C311" s="32">
        <v>0</v>
      </c>
    </row>
    <row r="312" spans="1:3" x14ac:dyDescent="0.2">
      <c r="A312" s="1">
        <v>13595</v>
      </c>
      <c r="B312" s="1">
        <v>5205173455</v>
      </c>
      <c r="C312" s="32">
        <v>3.67</v>
      </c>
    </row>
    <row r="313" spans="1:3" x14ac:dyDescent="0.2">
      <c r="A313" s="1">
        <v>13493</v>
      </c>
      <c r="B313" s="1">
        <v>7375195023</v>
      </c>
      <c r="C313" s="32">
        <v>0.33</v>
      </c>
    </row>
    <row r="314" spans="1:3" x14ac:dyDescent="0.2">
      <c r="A314" s="1">
        <v>13596</v>
      </c>
      <c r="B314" s="1">
        <v>9182893559</v>
      </c>
      <c r="C314" s="32">
        <v>3.67</v>
      </c>
    </row>
    <row r="315" spans="1:3" x14ac:dyDescent="0.2">
      <c r="A315" s="1">
        <v>14428</v>
      </c>
      <c r="B315" s="1">
        <v>1468828642</v>
      </c>
      <c r="C315" s="32">
        <v>2</v>
      </c>
    </row>
    <row r="316" spans="1:3" x14ac:dyDescent="0.2">
      <c r="A316" s="1">
        <v>13367</v>
      </c>
      <c r="B316" s="1">
        <v>2034936718</v>
      </c>
      <c r="C316" s="32">
        <v>1.33</v>
      </c>
    </row>
    <row r="317" spans="1:3" x14ac:dyDescent="0.2">
      <c r="A317" s="1">
        <v>13771</v>
      </c>
      <c r="B317" s="1">
        <v>2988654625</v>
      </c>
      <c r="C317" s="32">
        <v>3.67</v>
      </c>
    </row>
    <row r="318" spans="1:3" x14ac:dyDescent="0.2">
      <c r="A318" s="1">
        <v>14355</v>
      </c>
      <c r="B318" s="1">
        <v>9952926535</v>
      </c>
      <c r="C318" s="32">
        <v>3</v>
      </c>
    </row>
    <row r="319" spans="1:3" x14ac:dyDescent="0.2">
      <c r="A319" s="1">
        <v>13543</v>
      </c>
      <c r="B319" s="1">
        <v>4324076458</v>
      </c>
      <c r="C319" s="32">
        <v>2.67</v>
      </c>
    </row>
    <row r="320" spans="1:3" x14ac:dyDescent="0.2">
      <c r="A320" s="1">
        <v>14135</v>
      </c>
      <c r="B320" s="1">
        <v>6462108810</v>
      </c>
      <c r="C320" s="32">
        <v>1</v>
      </c>
    </row>
    <row r="321" spans="1:3" x14ac:dyDescent="0.2">
      <c r="A321" s="1">
        <v>13684</v>
      </c>
      <c r="B321" s="1">
        <v>2906117212</v>
      </c>
      <c r="C321" s="32">
        <v>3.33</v>
      </c>
    </row>
    <row r="322" spans="1:3" x14ac:dyDescent="0.2">
      <c r="A322" s="1">
        <v>13764</v>
      </c>
      <c r="B322" s="1">
        <v>6155358603</v>
      </c>
      <c r="C322" s="32">
        <v>2.33</v>
      </c>
    </row>
    <row r="323" spans="1:3" x14ac:dyDescent="0.2">
      <c r="A323" s="1">
        <v>13520</v>
      </c>
      <c r="B323" s="1">
        <v>4219720863</v>
      </c>
      <c r="C323" s="32">
        <v>0.67</v>
      </c>
    </row>
    <row r="324" spans="1:3" x14ac:dyDescent="0.2">
      <c r="A324" s="1">
        <v>12906</v>
      </c>
      <c r="B324" s="1">
        <v>3106028248</v>
      </c>
      <c r="C324" s="32">
        <v>4</v>
      </c>
    </row>
    <row r="325" spans="1:3" x14ac:dyDescent="0.2">
      <c r="A325" s="1">
        <v>14408</v>
      </c>
      <c r="B325" s="1">
        <v>7721597845</v>
      </c>
      <c r="C325" s="32">
        <v>0.67</v>
      </c>
    </row>
    <row r="326" spans="1:3" x14ac:dyDescent="0.2">
      <c r="A326" s="1">
        <v>13456</v>
      </c>
      <c r="B326" s="1">
        <v>9759793498</v>
      </c>
      <c r="C326" s="32">
        <v>2.67</v>
      </c>
    </row>
    <row r="327" spans="1:3" x14ac:dyDescent="0.2">
      <c r="A327" s="1">
        <v>13597</v>
      </c>
      <c r="B327" s="1">
        <v>3959297256</v>
      </c>
      <c r="C327" s="32">
        <v>4</v>
      </c>
    </row>
    <row r="328" spans="1:3" x14ac:dyDescent="0.2">
      <c r="A328" s="1">
        <v>12929</v>
      </c>
      <c r="B328" s="1">
        <v>6447225622</v>
      </c>
      <c r="C328" s="32">
        <v>1</v>
      </c>
    </row>
    <row r="329" spans="1:3" x14ac:dyDescent="0.2">
      <c r="A329" s="1">
        <v>13533</v>
      </c>
      <c r="B329" s="1">
        <v>4479014902</v>
      </c>
      <c r="C329" s="32">
        <v>3</v>
      </c>
    </row>
    <row r="330" spans="1:3" x14ac:dyDescent="0.2">
      <c r="A330" s="1">
        <v>14020</v>
      </c>
      <c r="B330" s="1">
        <v>9791499521</v>
      </c>
      <c r="C330" s="32">
        <v>4</v>
      </c>
    </row>
    <row r="331" spans="1:3" x14ac:dyDescent="0.2">
      <c r="A331" s="1">
        <v>13525</v>
      </c>
      <c r="B331" s="1">
        <v>1478857656</v>
      </c>
      <c r="C331" s="32">
        <v>0.67</v>
      </c>
    </row>
    <row r="332" spans="1:3" x14ac:dyDescent="0.2">
      <c r="A332" s="1">
        <v>12894</v>
      </c>
      <c r="B332" s="1">
        <v>6684490901</v>
      </c>
      <c r="C332" s="32">
        <v>1.33</v>
      </c>
    </row>
    <row r="333" spans="1:3" x14ac:dyDescent="0.2">
      <c r="A333" s="1">
        <v>13556</v>
      </c>
      <c r="B333" s="1">
        <v>6136973886</v>
      </c>
      <c r="C333" s="32">
        <v>4</v>
      </c>
    </row>
    <row r="334" spans="1:3" x14ac:dyDescent="0.2">
      <c r="A334" s="1">
        <v>13770</v>
      </c>
      <c r="B334" s="1">
        <v>5078923582</v>
      </c>
      <c r="C334" s="32">
        <v>3</v>
      </c>
    </row>
    <row r="335" spans="1:3" x14ac:dyDescent="0.2">
      <c r="A335" s="1">
        <v>13598</v>
      </c>
      <c r="B335" s="1">
        <v>1903959033</v>
      </c>
      <c r="C335" s="32">
        <v>2</v>
      </c>
    </row>
    <row r="336" spans="1:3" x14ac:dyDescent="0.2">
      <c r="A336" s="1">
        <v>13519</v>
      </c>
      <c r="B336" s="1">
        <v>7757171043</v>
      </c>
      <c r="C336" s="32">
        <v>0.75</v>
      </c>
    </row>
    <row r="337" spans="1:3" x14ac:dyDescent="0.2">
      <c r="A337" s="1">
        <v>12873</v>
      </c>
      <c r="B337" s="1">
        <v>2606620983</v>
      </c>
      <c r="C337" s="32">
        <v>3.67</v>
      </c>
    </row>
    <row r="338" spans="1:3" x14ac:dyDescent="0.2">
      <c r="A338" s="1">
        <v>12903</v>
      </c>
      <c r="B338" s="1">
        <v>5040280978</v>
      </c>
      <c r="C338" s="32">
        <v>4</v>
      </c>
    </row>
    <row r="339" spans="1:3" x14ac:dyDescent="0.2">
      <c r="A339" s="1">
        <v>13502</v>
      </c>
      <c r="B339" s="1">
        <v>5041125494</v>
      </c>
      <c r="C339" s="32">
        <v>3</v>
      </c>
    </row>
    <row r="340" spans="1:3" x14ac:dyDescent="0.2">
      <c r="A340" s="1">
        <v>13809</v>
      </c>
      <c r="B340" s="1">
        <v>6693282990</v>
      </c>
      <c r="C340" s="32">
        <v>4</v>
      </c>
    </row>
    <row r="341" spans="1:3" x14ac:dyDescent="0.2">
      <c r="A341" s="1">
        <v>13304</v>
      </c>
      <c r="B341" s="1">
        <v>5327368920</v>
      </c>
      <c r="C341" s="32">
        <v>3.67</v>
      </c>
    </row>
    <row r="342" spans="1:3" x14ac:dyDescent="0.2">
      <c r="A342" s="1">
        <v>14059</v>
      </c>
      <c r="B342" s="1">
        <v>5363447973</v>
      </c>
      <c r="C342" s="32">
        <v>2</v>
      </c>
    </row>
    <row r="343" spans="1:3" x14ac:dyDescent="0.2">
      <c r="A343" s="1">
        <v>13555</v>
      </c>
      <c r="B343" s="1">
        <v>8559101891</v>
      </c>
      <c r="C343" s="32">
        <v>3</v>
      </c>
    </row>
    <row r="344" spans="1:3" x14ac:dyDescent="0.2">
      <c r="A344" s="1">
        <v>13599</v>
      </c>
      <c r="B344" s="1">
        <v>6592404497</v>
      </c>
      <c r="C344" s="32">
        <v>0.67</v>
      </c>
    </row>
    <row r="345" spans="1:3" x14ac:dyDescent="0.2">
      <c r="A345" s="1">
        <v>13600</v>
      </c>
      <c r="B345" s="1">
        <v>4939441470</v>
      </c>
      <c r="C345" s="32">
        <v>1</v>
      </c>
    </row>
    <row r="346" spans="1:3" x14ac:dyDescent="0.2">
      <c r="A346" s="1">
        <v>13686</v>
      </c>
      <c r="B346" s="1">
        <v>1614941842</v>
      </c>
      <c r="C346" s="32">
        <v>4</v>
      </c>
    </row>
    <row r="347" spans="1:3" x14ac:dyDescent="0.2">
      <c r="A347" s="1">
        <v>13272</v>
      </c>
      <c r="B347" s="1">
        <v>6783491147</v>
      </c>
      <c r="C347" s="32">
        <v>2.67</v>
      </c>
    </row>
    <row r="348" spans="1:3" x14ac:dyDescent="0.2">
      <c r="A348" s="1">
        <v>13470</v>
      </c>
      <c r="B348" s="1">
        <v>4632643192</v>
      </c>
      <c r="C348" s="32">
        <v>3.67</v>
      </c>
    </row>
    <row r="349" spans="1:3" x14ac:dyDescent="0.2">
      <c r="A349" s="1">
        <v>13515</v>
      </c>
      <c r="B349" s="1">
        <v>4985269334</v>
      </c>
      <c r="C349" s="32">
        <v>1.33</v>
      </c>
    </row>
    <row r="350" spans="1:3" x14ac:dyDescent="0.2">
      <c r="A350" s="1">
        <v>13497</v>
      </c>
      <c r="B350" s="1">
        <v>6340688155</v>
      </c>
      <c r="C350" s="32">
        <v>4</v>
      </c>
    </row>
    <row r="351" spans="1:3" x14ac:dyDescent="0.2">
      <c r="A351" s="1">
        <v>13755</v>
      </c>
      <c r="B351" s="1">
        <v>6627862743</v>
      </c>
      <c r="C351" s="32">
        <v>1.33</v>
      </c>
    </row>
    <row r="352" spans="1:3" x14ac:dyDescent="0.2">
      <c r="A352" s="1">
        <v>14405</v>
      </c>
      <c r="B352" s="1">
        <v>8370178942</v>
      </c>
      <c r="C352" s="32">
        <v>2.33</v>
      </c>
    </row>
    <row r="353" spans="1:3" x14ac:dyDescent="0.2">
      <c r="A353" s="1">
        <v>14150</v>
      </c>
      <c r="B353" s="1">
        <v>2103139967</v>
      </c>
      <c r="C353" s="32">
        <v>4</v>
      </c>
    </row>
    <row r="354" spans="1:3" x14ac:dyDescent="0.2">
      <c r="A354" s="1">
        <v>13423</v>
      </c>
      <c r="B354" s="1">
        <v>5234469017</v>
      </c>
      <c r="C354" s="32">
        <v>0.67</v>
      </c>
    </row>
    <row r="355" spans="1:3" x14ac:dyDescent="0.2">
      <c r="A355" s="1">
        <v>13601</v>
      </c>
      <c r="B355" s="1">
        <v>3591889503</v>
      </c>
      <c r="C355" s="32">
        <v>3.67</v>
      </c>
    </row>
    <row r="356" spans="1:3" x14ac:dyDescent="0.2">
      <c r="A356" s="1">
        <v>14067</v>
      </c>
      <c r="B356" s="1">
        <v>1572214735</v>
      </c>
      <c r="C356" s="32">
        <v>0.67</v>
      </c>
    </row>
    <row r="357" spans="1:3" x14ac:dyDescent="0.2">
      <c r="A357" s="1">
        <v>14391</v>
      </c>
      <c r="B357" s="1">
        <v>5564028598</v>
      </c>
      <c r="C357" s="32">
        <v>2.67</v>
      </c>
    </row>
    <row r="358" spans="1:3" x14ac:dyDescent="0.2">
      <c r="A358" s="1">
        <v>13864</v>
      </c>
      <c r="B358" s="1">
        <v>5692449475</v>
      </c>
      <c r="C358" s="32">
        <v>0.75</v>
      </c>
    </row>
    <row r="359" spans="1:3" x14ac:dyDescent="0.2">
      <c r="A359" s="1">
        <v>13518</v>
      </c>
      <c r="B359" s="1">
        <v>4724595573</v>
      </c>
      <c r="C359" s="32">
        <v>4</v>
      </c>
    </row>
    <row r="360" spans="1:3" x14ac:dyDescent="0.2">
      <c r="A360" s="1">
        <v>13463</v>
      </c>
      <c r="B360" s="1">
        <v>2585925167</v>
      </c>
      <c r="C360" s="32">
        <v>2.67</v>
      </c>
    </row>
    <row r="361" spans="1:3" x14ac:dyDescent="0.2">
      <c r="A361" s="1">
        <v>13835</v>
      </c>
      <c r="B361" s="1">
        <v>2610649315</v>
      </c>
      <c r="C361" s="32">
        <v>0.67</v>
      </c>
    </row>
    <row r="362" spans="1:3" x14ac:dyDescent="0.2">
      <c r="A362" s="1">
        <v>13603</v>
      </c>
      <c r="B362" s="1">
        <v>9007192012</v>
      </c>
      <c r="C362" s="32">
        <v>2.33</v>
      </c>
    </row>
    <row r="363" spans="1:3" x14ac:dyDescent="0.2">
      <c r="A363" s="1">
        <v>13676</v>
      </c>
      <c r="B363" s="1">
        <v>9473289502</v>
      </c>
      <c r="C363" s="32">
        <v>0</v>
      </c>
    </row>
    <row r="364" spans="1:3" x14ac:dyDescent="0.2">
      <c r="A364" s="1">
        <v>13450</v>
      </c>
      <c r="B364" s="1">
        <v>5081633100</v>
      </c>
      <c r="C364" s="32">
        <v>4</v>
      </c>
    </row>
    <row r="365" spans="1:3" x14ac:dyDescent="0.2">
      <c r="A365" s="1">
        <v>13997</v>
      </c>
      <c r="B365" s="1">
        <v>6723136901</v>
      </c>
      <c r="C365" s="32">
        <v>3.33</v>
      </c>
    </row>
    <row r="366" spans="1:3" x14ac:dyDescent="0.2">
      <c r="A366" s="1">
        <v>13604</v>
      </c>
      <c r="B366" s="1">
        <v>6345204671</v>
      </c>
      <c r="C366" s="32">
        <v>2.67</v>
      </c>
    </row>
    <row r="367" spans="1:3" x14ac:dyDescent="0.2">
      <c r="A367" s="1">
        <v>13000</v>
      </c>
      <c r="B367" s="1">
        <v>6728495580</v>
      </c>
      <c r="C367" s="32">
        <v>3</v>
      </c>
    </row>
    <row r="368" spans="1:3" x14ac:dyDescent="0.2">
      <c r="A368" s="1">
        <v>13508</v>
      </c>
      <c r="B368" s="1">
        <v>7045253234</v>
      </c>
      <c r="C368" s="32">
        <v>0</v>
      </c>
    </row>
    <row r="369" spans="1:3" x14ac:dyDescent="0.2">
      <c r="A369" s="1">
        <v>13861</v>
      </c>
      <c r="B369" s="1">
        <v>6382870468</v>
      </c>
      <c r="C369" s="32">
        <v>2.33</v>
      </c>
    </row>
    <row r="370" spans="1:3" x14ac:dyDescent="0.2">
      <c r="A370" s="1">
        <v>14299</v>
      </c>
      <c r="B370" s="1">
        <v>8988299796</v>
      </c>
      <c r="C370" s="32">
        <v>2.67</v>
      </c>
    </row>
    <row r="371" spans="1:3" x14ac:dyDescent="0.2">
      <c r="A371" s="1">
        <v>13513</v>
      </c>
      <c r="B371" s="1">
        <v>4089485092</v>
      </c>
      <c r="C371" s="32">
        <v>4</v>
      </c>
    </row>
    <row r="372" spans="1:3" x14ac:dyDescent="0.2">
      <c r="A372" s="1">
        <v>12919</v>
      </c>
      <c r="B372" s="1">
        <v>2660153398</v>
      </c>
      <c r="C372" s="32">
        <v>4</v>
      </c>
    </row>
    <row r="373" spans="1:3" x14ac:dyDescent="0.2">
      <c r="A373" s="1">
        <v>13532</v>
      </c>
      <c r="B373" s="1">
        <v>3261734820</v>
      </c>
      <c r="C373" s="32">
        <v>1</v>
      </c>
    </row>
    <row r="374" spans="1:3" x14ac:dyDescent="0.2">
      <c r="A374" s="1">
        <v>13486</v>
      </c>
      <c r="B374" s="1">
        <v>7184404710</v>
      </c>
      <c r="C374" s="32">
        <v>3</v>
      </c>
    </row>
    <row r="375" spans="1:3" x14ac:dyDescent="0.2">
      <c r="A375" s="1">
        <v>14404</v>
      </c>
      <c r="B375" s="1">
        <v>7138448785</v>
      </c>
      <c r="C375" s="32">
        <v>3.67</v>
      </c>
    </row>
    <row r="376" spans="1:3" x14ac:dyDescent="0.2">
      <c r="A376" s="1">
        <v>12940</v>
      </c>
      <c r="B376" s="1">
        <v>3543144107</v>
      </c>
      <c r="C376" s="32">
        <v>1</v>
      </c>
    </row>
    <row r="377" spans="1:3" x14ac:dyDescent="0.2">
      <c r="A377" s="1">
        <v>13836</v>
      </c>
      <c r="B377" s="1">
        <v>6245326225</v>
      </c>
      <c r="C377" s="32">
        <v>1</v>
      </c>
    </row>
    <row r="378" spans="1:3" x14ac:dyDescent="0.2">
      <c r="A378" s="1">
        <v>13468</v>
      </c>
      <c r="B378" s="1">
        <v>6574206161</v>
      </c>
      <c r="C378" s="32">
        <v>3.5</v>
      </c>
    </row>
    <row r="379" spans="1:3" x14ac:dyDescent="0.2">
      <c r="A379" s="1">
        <v>13495</v>
      </c>
      <c r="B379" s="1">
        <v>1528099154</v>
      </c>
      <c r="C379" s="32">
        <v>0.75</v>
      </c>
    </row>
    <row r="380" spans="1:3" x14ac:dyDescent="0.2">
      <c r="A380" s="1">
        <v>12939</v>
      </c>
      <c r="B380" s="1">
        <v>8274624625</v>
      </c>
      <c r="C380" s="32">
        <v>2</v>
      </c>
    </row>
    <row r="381" spans="1:3" x14ac:dyDescent="0.2">
      <c r="A381" s="1">
        <v>14392</v>
      </c>
      <c r="B381" s="1">
        <v>3296917866</v>
      </c>
      <c r="C381" s="32">
        <v>0.33</v>
      </c>
    </row>
    <row r="382" spans="1:3" x14ac:dyDescent="0.2">
      <c r="A382" s="1">
        <v>13756</v>
      </c>
      <c r="B382" s="1">
        <v>3037921198</v>
      </c>
      <c r="C382" s="32">
        <v>2.33</v>
      </c>
    </row>
    <row r="383" spans="1:3" x14ac:dyDescent="0.2">
      <c r="A383" s="1">
        <v>12946</v>
      </c>
      <c r="B383" s="1">
        <v>7533785215</v>
      </c>
      <c r="C383" s="32">
        <v>0.33</v>
      </c>
    </row>
    <row r="384" spans="1:3" x14ac:dyDescent="0.2">
      <c r="A384" s="1">
        <v>14290</v>
      </c>
      <c r="B384" s="1">
        <v>6283749688</v>
      </c>
      <c r="C384" s="32">
        <v>1.67</v>
      </c>
    </row>
    <row r="385" spans="1:3" x14ac:dyDescent="0.2">
      <c r="A385" s="1">
        <v>13019</v>
      </c>
      <c r="B385" s="1">
        <v>8763687505</v>
      </c>
      <c r="C385" s="32">
        <v>3.33</v>
      </c>
    </row>
    <row r="386" spans="1:3" x14ac:dyDescent="0.2">
      <c r="A386" s="1">
        <v>13359</v>
      </c>
      <c r="B386" s="1">
        <v>4639280872</v>
      </c>
      <c r="C386" s="32">
        <v>3</v>
      </c>
    </row>
    <row r="387" spans="1:3" x14ac:dyDescent="0.2">
      <c r="A387" s="1">
        <v>13514</v>
      </c>
      <c r="B387" s="1">
        <v>5537698367</v>
      </c>
      <c r="C387" s="32">
        <v>4</v>
      </c>
    </row>
    <row r="388" spans="1:3" x14ac:dyDescent="0.2">
      <c r="A388" s="1">
        <v>13317</v>
      </c>
      <c r="B388" s="1">
        <v>8538797531</v>
      </c>
      <c r="C388" s="32">
        <v>0</v>
      </c>
    </row>
    <row r="389" spans="1:3" x14ac:dyDescent="0.2">
      <c r="A389" s="1">
        <v>14200</v>
      </c>
      <c r="B389" s="1">
        <v>1407601023</v>
      </c>
      <c r="C389" s="32">
        <v>3.67</v>
      </c>
    </row>
    <row r="390" spans="1:3" x14ac:dyDescent="0.2">
      <c r="A390" s="1">
        <v>13607</v>
      </c>
      <c r="B390" s="1">
        <v>1040899667</v>
      </c>
      <c r="C390" s="32">
        <v>3.67</v>
      </c>
    </row>
    <row r="391" spans="1:3" x14ac:dyDescent="0.2">
      <c r="A391" s="1">
        <v>13472</v>
      </c>
      <c r="B391" s="1">
        <v>8961319541</v>
      </c>
      <c r="C391" s="32">
        <v>2.33</v>
      </c>
    </row>
    <row r="392" spans="1:3" x14ac:dyDescent="0.2">
      <c r="A392" s="1">
        <v>13708</v>
      </c>
      <c r="B392" s="1">
        <v>1589168474</v>
      </c>
      <c r="C392" s="32">
        <v>0</v>
      </c>
    </row>
    <row r="393" spans="1:3" x14ac:dyDescent="0.2">
      <c r="A393" s="1">
        <v>13609</v>
      </c>
      <c r="B393" s="1">
        <v>7311588726</v>
      </c>
      <c r="C393" s="32">
        <v>3.67</v>
      </c>
    </row>
    <row r="394" spans="1:3" x14ac:dyDescent="0.2">
      <c r="A394" s="1">
        <v>13484</v>
      </c>
      <c r="B394" s="1">
        <v>7161247350</v>
      </c>
      <c r="C394" s="32">
        <v>3.33</v>
      </c>
    </row>
    <row r="395" spans="1:3" x14ac:dyDescent="0.2">
      <c r="A395" s="1">
        <v>13358</v>
      </c>
      <c r="B395" s="1">
        <v>8751802432</v>
      </c>
      <c r="C395" s="32">
        <v>4</v>
      </c>
    </row>
    <row r="396" spans="1:3" x14ac:dyDescent="0.2">
      <c r="A396" s="1">
        <v>14365</v>
      </c>
      <c r="B396" s="1">
        <v>5925566722</v>
      </c>
      <c r="C396" s="32">
        <v>2</v>
      </c>
    </row>
    <row r="397" spans="1:3" x14ac:dyDescent="0.2">
      <c r="A397" s="1">
        <v>13610</v>
      </c>
      <c r="B397" s="1">
        <v>7925572012</v>
      </c>
      <c r="C397" s="32">
        <v>1</v>
      </c>
    </row>
    <row r="398" spans="1:3" x14ac:dyDescent="0.2">
      <c r="A398" s="1">
        <v>12900</v>
      </c>
      <c r="B398" s="1">
        <v>9920848364</v>
      </c>
      <c r="C398" s="32">
        <v>1.33</v>
      </c>
    </row>
    <row r="399" spans="1:3" x14ac:dyDescent="0.2">
      <c r="A399" s="1">
        <v>13476</v>
      </c>
      <c r="B399" s="1">
        <v>9368350086</v>
      </c>
      <c r="C399" s="32">
        <v>1.5</v>
      </c>
    </row>
    <row r="400" spans="1:3" x14ac:dyDescent="0.2">
      <c r="A400" s="1">
        <v>14397</v>
      </c>
      <c r="B400" s="1">
        <v>1477983824</v>
      </c>
      <c r="C400" s="32">
        <v>2</v>
      </c>
    </row>
    <row r="401" spans="1:3" x14ac:dyDescent="0.2">
      <c r="A401" s="1">
        <v>13709</v>
      </c>
      <c r="B401" s="1">
        <v>2620661580</v>
      </c>
      <c r="C401" s="32">
        <v>0.33</v>
      </c>
    </row>
    <row r="402" spans="1:3" x14ac:dyDescent="0.2">
      <c r="A402" s="1">
        <v>14213</v>
      </c>
      <c r="B402" s="1">
        <v>9969971624</v>
      </c>
      <c r="C402" s="32">
        <v>3</v>
      </c>
    </row>
    <row r="403" spans="1:3" x14ac:dyDescent="0.2">
      <c r="A403" s="1">
        <v>13854</v>
      </c>
      <c r="B403" s="1">
        <v>5513564733</v>
      </c>
      <c r="C403" s="32">
        <v>4</v>
      </c>
    </row>
    <row r="404" spans="1:3" x14ac:dyDescent="0.2">
      <c r="A404" s="1">
        <v>14435</v>
      </c>
      <c r="B404" s="1">
        <v>7091158320</v>
      </c>
      <c r="C404" s="32">
        <v>2.67</v>
      </c>
    </row>
    <row r="405" spans="1:3" x14ac:dyDescent="0.2">
      <c r="A405" s="1">
        <v>13772</v>
      </c>
      <c r="B405" s="1">
        <v>4569329621</v>
      </c>
      <c r="C405" s="32">
        <v>0.33</v>
      </c>
    </row>
    <row r="406" spans="1:3" x14ac:dyDescent="0.2">
      <c r="A406" s="1">
        <v>14024</v>
      </c>
      <c r="B406" s="1">
        <v>2256713122</v>
      </c>
      <c r="C406" s="32">
        <v>1</v>
      </c>
    </row>
    <row r="407" spans="1:3" x14ac:dyDescent="0.2">
      <c r="A407" s="1">
        <v>13466</v>
      </c>
      <c r="B407" s="1">
        <v>7730404997</v>
      </c>
      <c r="C407" s="32">
        <v>1.33</v>
      </c>
    </row>
    <row r="408" spans="1:3" x14ac:dyDescent="0.2">
      <c r="A408" s="1">
        <v>14403</v>
      </c>
      <c r="B408" s="1">
        <v>6456215608</v>
      </c>
      <c r="C408" s="32">
        <v>2.33</v>
      </c>
    </row>
    <row r="409" spans="1:3" x14ac:dyDescent="0.2">
      <c r="A409" s="1">
        <v>14203</v>
      </c>
      <c r="B409" s="1">
        <v>5141394685</v>
      </c>
      <c r="C409" s="32">
        <v>3.33</v>
      </c>
    </row>
    <row r="410" spans="1:3" x14ac:dyDescent="0.2">
      <c r="A410" s="1">
        <v>13529</v>
      </c>
      <c r="B410" s="1">
        <v>6681198126</v>
      </c>
      <c r="C410" s="32">
        <v>1.25</v>
      </c>
    </row>
    <row r="411" spans="1:3" x14ac:dyDescent="0.2">
      <c r="A411" s="1">
        <v>13611</v>
      </c>
      <c r="B411" s="1">
        <v>3982006326</v>
      </c>
      <c r="C411" s="32">
        <v>2.67</v>
      </c>
    </row>
    <row r="412" spans="1:3" x14ac:dyDescent="0.2">
      <c r="A412" s="1">
        <v>13471</v>
      </c>
      <c r="B412" s="1">
        <v>7526297147</v>
      </c>
      <c r="C412" s="32">
        <v>4</v>
      </c>
    </row>
    <row r="413" spans="1:3" x14ac:dyDescent="0.2">
      <c r="A413" s="1">
        <v>12920</v>
      </c>
      <c r="B413" s="1">
        <v>3915770760</v>
      </c>
      <c r="C413" s="32">
        <v>1</v>
      </c>
    </row>
    <row r="414" spans="1:3" x14ac:dyDescent="0.2">
      <c r="A414" s="1">
        <v>14366</v>
      </c>
      <c r="B414" s="1">
        <v>1754850205</v>
      </c>
      <c r="C414" s="32">
        <v>3.67</v>
      </c>
    </row>
    <row r="415" spans="1:3" x14ac:dyDescent="0.2">
      <c r="A415" s="1">
        <v>13303</v>
      </c>
      <c r="B415" s="1">
        <v>1185113542</v>
      </c>
      <c r="C415" s="32">
        <v>2.67</v>
      </c>
    </row>
    <row r="416" spans="1:3" x14ac:dyDescent="0.2">
      <c r="A416" s="1">
        <v>12881</v>
      </c>
      <c r="B416" s="1">
        <v>5655905741</v>
      </c>
      <c r="C416" s="32">
        <v>4</v>
      </c>
    </row>
    <row r="417" spans="1:3" x14ac:dyDescent="0.2">
      <c r="A417" s="1">
        <v>13863</v>
      </c>
      <c r="B417" s="1">
        <v>1714312080</v>
      </c>
      <c r="C417" s="32">
        <v>2</v>
      </c>
    </row>
    <row r="418" spans="1:3" x14ac:dyDescent="0.2">
      <c r="A418" s="1">
        <v>14257</v>
      </c>
      <c r="B418" s="1">
        <v>4183671352</v>
      </c>
      <c r="C418" s="32">
        <v>3</v>
      </c>
    </row>
    <row r="419" spans="1:3" x14ac:dyDescent="0.2">
      <c r="A419" s="1">
        <v>13001</v>
      </c>
      <c r="B419" s="1">
        <v>9210458158</v>
      </c>
      <c r="C419" s="32">
        <v>1</v>
      </c>
    </row>
    <row r="420" spans="1:3" x14ac:dyDescent="0.2">
      <c r="A420" s="1">
        <v>13615</v>
      </c>
      <c r="B420" s="1">
        <v>7769259448</v>
      </c>
      <c r="C420" s="32">
        <v>2.67</v>
      </c>
    </row>
    <row r="421" spans="1:3" x14ac:dyDescent="0.2">
      <c r="A421" s="1">
        <v>13467</v>
      </c>
      <c r="B421" s="1">
        <v>8517436334</v>
      </c>
      <c r="C421" s="32">
        <v>3.33</v>
      </c>
    </row>
    <row r="422" spans="1:3" x14ac:dyDescent="0.2">
      <c r="A422" s="1">
        <v>13551</v>
      </c>
      <c r="B422" s="1">
        <v>3307855140</v>
      </c>
      <c r="C422" s="32">
        <v>1.67</v>
      </c>
    </row>
    <row r="423" spans="1:3" x14ac:dyDescent="0.2">
      <c r="A423" s="1">
        <v>13499</v>
      </c>
      <c r="B423" s="1">
        <v>2286476188</v>
      </c>
      <c r="C423" s="32">
        <v>3</v>
      </c>
    </row>
    <row r="424" spans="1:3" x14ac:dyDescent="0.2">
      <c r="A424" s="1">
        <v>13475</v>
      </c>
      <c r="B424" s="1">
        <v>2765907371</v>
      </c>
      <c r="C424" s="32">
        <v>3.67</v>
      </c>
    </row>
    <row r="425" spans="1:3" x14ac:dyDescent="0.2">
      <c r="A425" s="1">
        <v>13617</v>
      </c>
      <c r="B425" s="1">
        <v>3063184165</v>
      </c>
      <c r="C425" s="32">
        <v>3.67</v>
      </c>
    </row>
    <row r="426" spans="1:3" x14ac:dyDescent="0.2">
      <c r="A426" s="1">
        <v>13429</v>
      </c>
      <c r="B426" s="1">
        <v>8155195683</v>
      </c>
      <c r="C426" s="32">
        <v>2</v>
      </c>
    </row>
    <row r="427" spans="1:3" x14ac:dyDescent="0.2">
      <c r="A427" s="1">
        <v>13448</v>
      </c>
      <c r="B427" s="1">
        <v>9425424565</v>
      </c>
      <c r="C427" s="32">
        <v>2.67</v>
      </c>
    </row>
    <row r="428" spans="1:3" x14ac:dyDescent="0.2">
      <c r="A428" s="1">
        <v>14210</v>
      </c>
      <c r="B428" s="1">
        <v>8324410926</v>
      </c>
      <c r="C428" s="32">
        <v>3.33</v>
      </c>
    </row>
    <row r="429" spans="1:3" x14ac:dyDescent="0.2">
      <c r="A429" s="1">
        <v>13618</v>
      </c>
      <c r="B429" s="1">
        <v>1100934156</v>
      </c>
      <c r="C429" s="32">
        <v>3.33</v>
      </c>
    </row>
    <row r="430" spans="1:3" x14ac:dyDescent="0.2">
      <c r="A430" s="1">
        <v>13616</v>
      </c>
      <c r="B430" s="1">
        <v>7583126130</v>
      </c>
      <c r="C430" s="32">
        <v>1.67</v>
      </c>
    </row>
    <row r="431" spans="1:3" x14ac:dyDescent="0.2">
      <c r="A431" s="1">
        <v>13641</v>
      </c>
      <c r="B431" s="1">
        <v>9972023411</v>
      </c>
      <c r="C431" s="32">
        <v>3.33</v>
      </c>
    </row>
    <row r="432" spans="1:3" x14ac:dyDescent="0.2">
      <c r="A432" s="1">
        <v>14005</v>
      </c>
      <c r="B432" s="1">
        <v>3938491596</v>
      </c>
      <c r="C432" s="32">
        <v>4</v>
      </c>
    </row>
    <row r="433" spans="1:3" x14ac:dyDescent="0.2">
      <c r="A433" s="1">
        <v>13461</v>
      </c>
      <c r="B433" s="1">
        <v>1699325065</v>
      </c>
      <c r="C433" s="32">
        <v>2.33</v>
      </c>
    </row>
    <row r="434" spans="1:3" x14ac:dyDescent="0.2">
      <c r="A434" s="1">
        <v>13620</v>
      </c>
      <c r="B434" s="1">
        <v>8046397574</v>
      </c>
      <c r="C434" s="32">
        <v>3</v>
      </c>
    </row>
    <row r="435" spans="1:3" x14ac:dyDescent="0.2">
      <c r="A435" s="1">
        <v>14021</v>
      </c>
      <c r="B435" s="1">
        <v>5280199784</v>
      </c>
      <c r="C435" s="32">
        <v>2.67</v>
      </c>
    </row>
    <row r="436" spans="1:3" x14ac:dyDescent="0.2">
      <c r="A436" s="1">
        <v>14423</v>
      </c>
      <c r="B436" s="1">
        <v>5595733405</v>
      </c>
      <c r="C436" s="32">
        <v>2.67</v>
      </c>
    </row>
    <row r="437" spans="1:3" x14ac:dyDescent="0.2">
      <c r="A437" s="1">
        <v>13621</v>
      </c>
      <c r="B437" s="1">
        <v>1249028526</v>
      </c>
      <c r="C437" s="32">
        <v>1.67</v>
      </c>
    </row>
    <row r="438" spans="1:3" x14ac:dyDescent="0.2">
      <c r="A438" s="1">
        <v>13622</v>
      </c>
      <c r="B438" s="1">
        <v>4428957194</v>
      </c>
      <c r="C438" s="32">
        <v>3.67</v>
      </c>
    </row>
    <row r="439" spans="1:3" x14ac:dyDescent="0.2">
      <c r="A439" s="1">
        <v>14281</v>
      </c>
      <c r="B439" s="1">
        <v>2064970484</v>
      </c>
      <c r="C439" s="32">
        <v>2.33</v>
      </c>
    </row>
    <row r="440" spans="1:3" x14ac:dyDescent="0.2">
      <c r="A440" s="1">
        <v>13451</v>
      </c>
      <c r="B440" s="1">
        <v>7568050061</v>
      </c>
      <c r="C440" s="32">
        <v>4</v>
      </c>
    </row>
    <row r="441" spans="1:3" x14ac:dyDescent="0.2">
      <c r="A441" s="1">
        <v>13542</v>
      </c>
      <c r="B441" s="1">
        <v>2487868874</v>
      </c>
      <c r="C441" s="32">
        <v>4</v>
      </c>
    </row>
    <row r="442" spans="1:3" x14ac:dyDescent="0.2">
      <c r="A442" s="1">
        <v>13623</v>
      </c>
      <c r="B442" s="1">
        <v>7258296993</v>
      </c>
      <c r="C442" s="32">
        <v>3.33</v>
      </c>
    </row>
    <row r="443" spans="1:3" x14ac:dyDescent="0.2">
      <c r="A443" s="1">
        <v>12886</v>
      </c>
      <c r="B443" s="1">
        <v>7058319355</v>
      </c>
      <c r="C443" s="32">
        <v>2.33</v>
      </c>
    </row>
    <row r="444" spans="1:3" x14ac:dyDescent="0.2">
      <c r="A444" s="1">
        <v>13624</v>
      </c>
      <c r="B444" s="1">
        <v>4312231604</v>
      </c>
      <c r="C444" s="32">
        <v>4</v>
      </c>
    </row>
    <row r="445" spans="1:3" x14ac:dyDescent="0.2">
      <c r="A445" s="1">
        <v>13018</v>
      </c>
      <c r="B445" s="1">
        <v>4495362041</v>
      </c>
      <c r="C445" s="32">
        <v>3.67</v>
      </c>
    </row>
    <row r="446" spans="1:3" x14ac:dyDescent="0.2">
      <c r="A446" s="1">
        <v>14272</v>
      </c>
      <c r="B446" s="1">
        <v>5436843873</v>
      </c>
      <c r="C446" s="32">
        <v>2.67</v>
      </c>
    </row>
    <row r="447" spans="1:3" x14ac:dyDescent="0.2">
      <c r="A447" s="1">
        <v>13452</v>
      </c>
      <c r="B447" s="1">
        <v>2011537271</v>
      </c>
      <c r="C447" s="32">
        <v>0.67</v>
      </c>
    </row>
    <row r="448" spans="1:3" x14ac:dyDescent="0.2">
      <c r="A448" s="1">
        <v>12934</v>
      </c>
      <c r="B448" s="1">
        <v>5187927982</v>
      </c>
      <c r="C448" s="32">
        <v>4</v>
      </c>
    </row>
    <row r="449" spans="1:3" x14ac:dyDescent="0.2">
      <c r="A449" s="1">
        <v>13437</v>
      </c>
      <c r="B449" s="1">
        <v>7723104513</v>
      </c>
      <c r="C449" s="32">
        <v>1.5</v>
      </c>
    </row>
    <row r="450" spans="1:3" x14ac:dyDescent="0.2">
      <c r="A450" s="1">
        <v>13813</v>
      </c>
      <c r="B450" s="1">
        <v>2926151144</v>
      </c>
      <c r="C450" s="32">
        <v>3.67</v>
      </c>
    </row>
    <row r="451" spans="1:3" x14ac:dyDescent="0.2">
      <c r="A451" s="1">
        <v>14012</v>
      </c>
      <c r="B451" s="1">
        <v>1377645985</v>
      </c>
      <c r="C451" s="32">
        <v>2</v>
      </c>
    </row>
    <row r="452" spans="1:3" x14ac:dyDescent="0.2">
      <c r="A452" s="1">
        <v>13625</v>
      </c>
      <c r="B452" s="1">
        <v>7989252513</v>
      </c>
      <c r="C452" s="32">
        <v>4</v>
      </c>
    </row>
    <row r="453" spans="1:3" x14ac:dyDescent="0.2">
      <c r="A453" s="1">
        <v>14014</v>
      </c>
      <c r="B453" s="1">
        <v>6531735892</v>
      </c>
      <c r="C453" s="32">
        <v>1</v>
      </c>
    </row>
    <row r="454" spans="1:3" x14ac:dyDescent="0.2">
      <c r="A454" s="1">
        <v>12874</v>
      </c>
      <c r="B454" s="1">
        <v>8727406503</v>
      </c>
      <c r="C454" s="32">
        <v>3.67</v>
      </c>
    </row>
    <row r="455" spans="1:3" x14ac:dyDescent="0.2">
      <c r="A455" s="1">
        <v>12977</v>
      </c>
      <c r="B455" s="1">
        <v>4027080925</v>
      </c>
      <c r="C455" s="32">
        <v>4</v>
      </c>
    </row>
    <row r="456" spans="1:3" x14ac:dyDescent="0.2">
      <c r="A456" s="1">
        <v>12966</v>
      </c>
      <c r="B456" s="1">
        <v>9692538287</v>
      </c>
      <c r="C456" s="32">
        <v>3</v>
      </c>
    </row>
    <row r="457" spans="1:3" x14ac:dyDescent="0.2">
      <c r="A457" s="1">
        <v>12878</v>
      </c>
      <c r="B457" s="1">
        <v>5704814125</v>
      </c>
      <c r="C457" s="32">
        <v>1.67</v>
      </c>
    </row>
    <row r="458" spans="1:3" x14ac:dyDescent="0.2">
      <c r="A458" s="1">
        <v>14298</v>
      </c>
      <c r="B458" s="1">
        <v>9337949640</v>
      </c>
      <c r="C458" s="32">
        <v>2</v>
      </c>
    </row>
    <row r="459" spans="1:3" x14ac:dyDescent="0.2">
      <c r="A459" s="1">
        <v>13626</v>
      </c>
      <c r="B459" s="1">
        <v>8787351148</v>
      </c>
      <c r="C459" s="32">
        <v>2.67</v>
      </c>
    </row>
    <row r="460" spans="1:3" x14ac:dyDescent="0.2">
      <c r="A460" s="1">
        <v>12933</v>
      </c>
      <c r="B460" s="1">
        <v>5608680827</v>
      </c>
      <c r="C460" s="32">
        <v>3</v>
      </c>
    </row>
    <row r="461" spans="1:3" x14ac:dyDescent="0.2">
      <c r="A461" s="1">
        <v>12947</v>
      </c>
      <c r="B461" s="1">
        <v>3367294200</v>
      </c>
      <c r="C461" s="32">
        <v>3.67</v>
      </c>
    </row>
    <row r="462" spans="1:3" x14ac:dyDescent="0.2">
      <c r="A462" s="1">
        <v>13627</v>
      </c>
      <c r="B462" s="1">
        <v>2298056275</v>
      </c>
      <c r="C462" s="32">
        <v>3.33</v>
      </c>
    </row>
    <row r="463" spans="1:3" x14ac:dyDescent="0.2">
      <c r="A463" s="1">
        <v>13837</v>
      </c>
      <c r="B463" s="1">
        <v>1007374230</v>
      </c>
      <c r="C463" s="32">
        <v>3</v>
      </c>
    </row>
    <row r="464" spans="1:3" x14ac:dyDescent="0.2">
      <c r="A464" s="1">
        <v>14165</v>
      </c>
      <c r="B464" s="1">
        <v>2497329393</v>
      </c>
      <c r="C464" s="32">
        <v>3.33</v>
      </c>
    </row>
    <row r="465" spans="1:3" x14ac:dyDescent="0.2">
      <c r="A465" s="1">
        <v>13501</v>
      </c>
      <c r="B465" s="1">
        <v>2393921610</v>
      </c>
      <c r="C465" s="32">
        <v>4</v>
      </c>
    </row>
    <row r="466" spans="1:3" x14ac:dyDescent="0.2">
      <c r="A466" s="1">
        <v>13994</v>
      </c>
      <c r="B466" s="1">
        <v>4476673517</v>
      </c>
      <c r="C466" s="32">
        <v>2.33</v>
      </c>
    </row>
    <row r="467" spans="1:3" x14ac:dyDescent="0.2">
      <c r="A467" s="1">
        <v>13853</v>
      </c>
      <c r="B467" s="1">
        <v>5247659779</v>
      </c>
      <c r="C467" s="32">
        <v>1</v>
      </c>
    </row>
    <row r="468" spans="1:3" x14ac:dyDescent="0.2">
      <c r="A468" s="1">
        <v>13535</v>
      </c>
      <c r="B468" s="1">
        <v>1749095100</v>
      </c>
      <c r="C468" s="32">
        <v>1</v>
      </c>
    </row>
    <row r="469" spans="1:3" x14ac:dyDescent="0.2">
      <c r="A469" s="1">
        <v>13628</v>
      </c>
      <c r="B469" s="1">
        <v>4742706756</v>
      </c>
      <c r="C469" s="32">
        <v>4</v>
      </c>
    </row>
    <row r="470" spans="1:3" x14ac:dyDescent="0.2">
      <c r="A470" s="1">
        <v>14175</v>
      </c>
      <c r="B470" s="1">
        <v>7148029318</v>
      </c>
      <c r="C470" s="32">
        <v>1.67</v>
      </c>
    </row>
    <row r="471" spans="1:3" x14ac:dyDescent="0.2">
      <c r="A471" s="1">
        <v>14003</v>
      </c>
      <c r="B471" s="1">
        <v>3784623851</v>
      </c>
      <c r="C471" s="32">
        <v>0.67</v>
      </c>
    </row>
    <row r="472" spans="1:3" x14ac:dyDescent="0.2">
      <c r="A472" s="1">
        <v>12944</v>
      </c>
      <c r="B472" s="1">
        <v>3564121151</v>
      </c>
      <c r="C472" s="32">
        <v>2.67</v>
      </c>
    </row>
    <row r="473" spans="1:3" x14ac:dyDescent="0.2">
      <c r="A473" s="1">
        <v>13807</v>
      </c>
      <c r="B473" s="1">
        <v>5205413496</v>
      </c>
      <c r="C473" s="32">
        <v>2</v>
      </c>
    </row>
    <row r="474" spans="1:3" x14ac:dyDescent="0.2">
      <c r="A474" s="1">
        <v>13820</v>
      </c>
      <c r="B474" s="1">
        <v>7320589233</v>
      </c>
      <c r="C474" s="32">
        <v>0.33</v>
      </c>
    </row>
    <row r="475" spans="1:3" x14ac:dyDescent="0.2">
      <c r="A475" s="1">
        <v>13629</v>
      </c>
      <c r="B475" s="1">
        <v>8798739175</v>
      </c>
      <c r="C475" s="32">
        <v>4</v>
      </c>
    </row>
    <row r="476" spans="1:3" x14ac:dyDescent="0.2">
      <c r="A476" s="1">
        <v>13500</v>
      </c>
      <c r="B476" s="1">
        <v>5933278056</v>
      </c>
      <c r="C476" s="32">
        <v>2</v>
      </c>
    </row>
    <row r="477" spans="1:3" x14ac:dyDescent="0.2">
      <c r="A477" s="1">
        <v>13630</v>
      </c>
      <c r="B477" s="1">
        <v>5203410524</v>
      </c>
      <c r="C477" s="32">
        <v>3.67</v>
      </c>
    </row>
    <row r="478" spans="1:3" x14ac:dyDescent="0.2">
      <c r="A478" s="1">
        <v>13838</v>
      </c>
      <c r="B478" s="1">
        <v>6360925566</v>
      </c>
      <c r="C478" s="32">
        <v>0.33</v>
      </c>
    </row>
    <row r="479" spans="1:3" x14ac:dyDescent="0.2">
      <c r="A479" s="1">
        <v>14061</v>
      </c>
      <c r="B479" s="1">
        <v>3449683067</v>
      </c>
      <c r="C479" s="32">
        <v>0</v>
      </c>
    </row>
    <row r="480" spans="1:3" x14ac:dyDescent="0.2">
      <c r="A480" s="1">
        <v>12937</v>
      </c>
      <c r="B480" s="1">
        <v>3920512713</v>
      </c>
      <c r="C480" s="32">
        <v>3.33</v>
      </c>
    </row>
    <row r="481" spans="1:3" x14ac:dyDescent="0.2">
      <c r="A481" s="1">
        <v>13631</v>
      </c>
      <c r="B481" s="1">
        <v>5966876384</v>
      </c>
      <c r="C481" s="32">
        <v>2.33</v>
      </c>
    </row>
    <row r="482" spans="1:3" x14ac:dyDescent="0.2">
      <c r="A482" s="1">
        <v>13433</v>
      </c>
      <c r="B482" s="1">
        <v>6458409224</v>
      </c>
      <c r="C482" s="32">
        <v>4</v>
      </c>
    </row>
    <row r="483" spans="1:3" x14ac:dyDescent="0.2">
      <c r="A483" s="1">
        <v>13469</v>
      </c>
      <c r="B483" s="1">
        <v>2712051696</v>
      </c>
      <c r="C483" s="32">
        <v>3</v>
      </c>
    </row>
    <row r="484" spans="1:3" x14ac:dyDescent="0.2">
      <c r="A484" s="1">
        <v>13868</v>
      </c>
      <c r="B484" s="1">
        <v>3194526857</v>
      </c>
      <c r="C484" s="32">
        <v>2.5</v>
      </c>
    </row>
    <row r="485" spans="1:3" x14ac:dyDescent="0.2">
      <c r="A485" s="1">
        <v>13009</v>
      </c>
      <c r="B485" s="1">
        <v>5470412117</v>
      </c>
      <c r="C485" s="32">
        <v>0.67</v>
      </c>
    </row>
    <row r="486" spans="1:3" x14ac:dyDescent="0.2">
      <c r="A486" s="1">
        <v>13816</v>
      </c>
      <c r="B486" s="1">
        <v>6538713761</v>
      </c>
      <c r="C486" s="32">
        <v>1.67</v>
      </c>
    </row>
    <row r="487" spans="1:3" x14ac:dyDescent="0.2">
      <c r="A487" s="1">
        <v>13642</v>
      </c>
      <c r="B487" s="1">
        <v>1536211451</v>
      </c>
      <c r="C487" s="32">
        <v>2.33</v>
      </c>
    </row>
    <row r="488" spans="1:3" x14ac:dyDescent="0.2">
      <c r="A488" s="1">
        <v>14434</v>
      </c>
      <c r="B488" s="1">
        <v>2442573382</v>
      </c>
      <c r="C488" s="32">
        <v>2.67</v>
      </c>
    </row>
    <row r="489" spans="1:3" x14ac:dyDescent="0.2">
      <c r="A489" s="1">
        <v>13692</v>
      </c>
      <c r="B489" s="1">
        <v>4154124791</v>
      </c>
      <c r="C489" s="32">
        <v>3</v>
      </c>
    </row>
    <row r="490" spans="1:3" x14ac:dyDescent="0.2">
      <c r="A490" s="1">
        <v>13524</v>
      </c>
      <c r="B490" s="1">
        <v>4628478925</v>
      </c>
      <c r="C490" s="32">
        <v>3.5</v>
      </c>
    </row>
    <row r="491" spans="1:3" x14ac:dyDescent="0.2">
      <c r="A491" s="1">
        <v>13693</v>
      </c>
      <c r="B491" s="1">
        <v>9966750693</v>
      </c>
      <c r="C491" s="32">
        <v>3</v>
      </c>
    </row>
    <row r="492" spans="1:3" x14ac:dyDescent="0.2">
      <c r="A492" s="1">
        <v>14053</v>
      </c>
      <c r="B492" s="1">
        <v>7942321326</v>
      </c>
      <c r="C492" s="32">
        <v>3.33</v>
      </c>
    </row>
    <row r="493" spans="1:3" x14ac:dyDescent="0.2">
      <c r="A493" s="1">
        <v>13026</v>
      </c>
      <c r="B493" s="1">
        <v>4013265846</v>
      </c>
      <c r="C493" s="32">
        <v>4</v>
      </c>
    </row>
    <row r="494" spans="1:3" x14ac:dyDescent="0.2">
      <c r="A494" s="1">
        <v>13512</v>
      </c>
      <c r="B494" s="1">
        <v>8114199254</v>
      </c>
      <c r="C494" s="32">
        <v>1.33</v>
      </c>
    </row>
    <row r="495" spans="1:3" x14ac:dyDescent="0.2">
      <c r="A495" s="1">
        <v>13848</v>
      </c>
      <c r="B495" s="1">
        <v>3158765098</v>
      </c>
      <c r="C495" s="32">
        <v>1.33</v>
      </c>
    </row>
    <row r="496" spans="1:3" x14ac:dyDescent="0.2">
      <c r="A496" s="1">
        <v>14246</v>
      </c>
      <c r="B496" s="1">
        <v>5623140813</v>
      </c>
      <c r="C496" s="32">
        <v>2.33</v>
      </c>
    </row>
    <row r="497" spans="1:3" x14ac:dyDescent="0.2">
      <c r="A497" s="1">
        <v>14100</v>
      </c>
      <c r="B497" s="1">
        <v>3098600572</v>
      </c>
      <c r="C497" s="32">
        <v>1.67</v>
      </c>
    </row>
    <row r="498" spans="1:3" x14ac:dyDescent="0.2">
      <c r="A498" s="1">
        <v>13762</v>
      </c>
      <c r="B498" s="1">
        <v>2963166783</v>
      </c>
      <c r="C498" s="32">
        <v>3</v>
      </c>
    </row>
    <row r="499" spans="1:3" x14ac:dyDescent="0.2">
      <c r="A499" s="1">
        <v>13479</v>
      </c>
      <c r="B499" s="1">
        <v>8134733237</v>
      </c>
      <c r="C499" s="32">
        <v>0.5</v>
      </c>
    </row>
    <row r="500" spans="1:3" x14ac:dyDescent="0.2">
      <c r="A500" s="1">
        <v>14373</v>
      </c>
      <c r="B500" s="1">
        <v>2538065665</v>
      </c>
      <c r="C500" s="32">
        <v>3.67</v>
      </c>
    </row>
    <row r="501" spans="1:3" x14ac:dyDescent="0.2">
      <c r="A501" s="1">
        <v>13015</v>
      </c>
      <c r="B501" s="1">
        <v>2047729162</v>
      </c>
      <c r="C501" s="32">
        <v>4</v>
      </c>
    </row>
    <row r="502" spans="1:3" x14ac:dyDescent="0.2">
      <c r="A502" s="1">
        <v>13633</v>
      </c>
      <c r="B502" s="1">
        <v>4975815565</v>
      </c>
      <c r="C502" s="32">
        <v>3.67</v>
      </c>
    </row>
    <row r="503" spans="1:3" x14ac:dyDescent="0.2">
      <c r="A503" s="1">
        <v>14009</v>
      </c>
      <c r="B503" s="1">
        <v>5297867820</v>
      </c>
      <c r="C503" s="32">
        <v>0</v>
      </c>
    </row>
    <row r="504" spans="1:3" x14ac:dyDescent="0.2">
      <c r="A504" s="1">
        <v>14028</v>
      </c>
      <c r="B504" s="1">
        <v>2607702884</v>
      </c>
      <c r="C504" s="32">
        <v>0.33</v>
      </c>
    </row>
    <row r="505" spans="1:3" x14ac:dyDescent="0.2">
      <c r="A505" s="1">
        <v>12893</v>
      </c>
      <c r="B505" s="1">
        <v>9932239260</v>
      </c>
      <c r="C505" s="32">
        <v>2.67</v>
      </c>
    </row>
    <row r="506" spans="1:3" x14ac:dyDescent="0.2">
      <c r="A506" s="1">
        <v>13634</v>
      </c>
      <c r="B506" s="1">
        <v>7760353140</v>
      </c>
      <c r="C506" s="32">
        <v>2</v>
      </c>
    </row>
    <row r="507" spans="1:3" x14ac:dyDescent="0.2">
      <c r="A507" s="1">
        <v>13364</v>
      </c>
      <c r="B507" s="1">
        <v>6041817832</v>
      </c>
      <c r="C507" s="32">
        <v>0.25</v>
      </c>
    </row>
    <row r="508" spans="1:3" x14ac:dyDescent="0.2">
      <c r="A508" s="1">
        <v>14217</v>
      </c>
      <c r="B508" s="1">
        <v>3015690388</v>
      </c>
      <c r="C508" s="32">
        <v>3.67</v>
      </c>
    </row>
    <row r="509" spans="1:3" x14ac:dyDescent="0.2">
      <c r="A509" s="1">
        <v>13635</v>
      </c>
      <c r="B509" s="1">
        <v>2370979247</v>
      </c>
      <c r="C509" s="32">
        <v>3</v>
      </c>
    </row>
    <row r="510" spans="1:3" x14ac:dyDescent="0.2">
      <c r="A510" s="1">
        <v>13313</v>
      </c>
      <c r="B510" s="1">
        <v>9043552945</v>
      </c>
      <c r="C510" s="32">
        <v>2.67</v>
      </c>
    </row>
    <row r="511" spans="1:3" x14ac:dyDescent="0.2">
      <c r="A511" s="1">
        <v>13511</v>
      </c>
      <c r="B511" s="1">
        <v>4690360012</v>
      </c>
      <c r="C511" s="32">
        <v>4</v>
      </c>
    </row>
    <row r="512" spans="1:3" x14ac:dyDescent="0.2">
      <c r="A512" s="1">
        <v>13636</v>
      </c>
      <c r="B512" s="1">
        <v>7606857802</v>
      </c>
      <c r="C512" s="32">
        <v>3.67</v>
      </c>
    </row>
    <row r="513" spans="1:3" x14ac:dyDescent="0.2">
      <c r="A513" s="1">
        <v>13695</v>
      </c>
      <c r="B513" s="1">
        <v>9238266887</v>
      </c>
      <c r="C513" s="32">
        <v>2.67</v>
      </c>
    </row>
    <row r="514" spans="1:3" x14ac:dyDescent="0.2">
      <c r="A514" s="1">
        <v>12899</v>
      </c>
      <c r="B514" s="1">
        <v>3075316648</v>
      </c>
      <c r="C514" s="32">
        <v>3</v>
      </c>
    </row>
    <row r="515" spans="1:3" x14ac:dyDescent="0.2">
      <c r="A515" s="1">
        <v>13720</v>
      </c>
      <c r="B515" s="1">
        <v>7968788155</v>
      </c>
      <c r="C515" s="32">
        <v>3.33</v>
      </c>
    </row>
    <row r="516" spans="1:3" x14ac:dyDescent="0.2">
      <c r="A516" s="1">
        <v>13460</v>
      </c>
      <c r="B516" s="1">
        <v>7211423092</v>
      </c>
      <c r="C516" s="32">
        <v>1</v>
      </c>
    </row>
    <row r="517" spans="1:3" x14ac:dyDescent="0.2">
      <c r="A517" s="1">
        <v>13980</v>
      </c>
      <c r="B517" s="1">
        <v>6428127194</v>
      </c>
      <c r="C517" s="32">
        <v>0</v>
      </c>
    </row>
    <row r="518" spans="1:3" x14ac:dyDescent="0.2">
      <c r="A518" s="1">
        <v>13531</v>
      </c>
      <c r="B518" s="1">
        <v>5384481197</v>
      </c>
      <c r="C518" s="32">
        <v>2.67</v>
      </c>
    </row>
    <row r="519" spans="1:3" x14ac:dyDescent="0.2">
      <c r="A519" s="1">
        <v>13845</v>
      </c>
      <c r="B519" s="1">
        <v>5707679411</v>
      </c>
      <c r="C519" s="32">
        <v>0.67</v>
      </c>
    </row>
    <row r="520" spans="1:3" x14ac:dyDescent="0.2">
      <c r="A520" s="1">
        <v>13481</v>
      </c>
      <c r="B520" s="1">
        <v>1534367136</v>
      </c>
      <c r="C520" s="32">
        <v>0.25</v>
      </c>
    </row>
    <row r="521" spans="1:3" x14ac:dyDescent="0.2">
      <c r="A521" s="1">
        <v>13487</v>
      </c>
      <c r="B521" s="1">
        <v>6567849707</v>
      </c>
      <c r="C521" s="32">
        <v>3</v>
      </c>
    </row>
    <row r="522" spans="1:3" x14ac:dyDescent="0.2">
      <c r="A522" s="1">
        <v>13821</v>
      </c>
      <c r="B522" s="1">
        <v>7386984764</v>
      </c>
      <c r="C522" s="32">
        <v>1.67</v>
      </c>
    </row>
    <row r="523" spans="1:3" x14ac:dyDescent="0.2">
      <c r="A523" s="1">
        <v>14015</v>
      </c>
      <c r="B523" s="1">
        <v>4347160255</v>
      </c>
      <c r="C523" s="32">
        <v>4</v>
      </c>
    </row>
    <row r="524" spans="1:3" x14ac:dyDescent="0.2">
      <c r="A524" s="1">
        <v>13822</v>
      </c>
      <c r="B524" s="1">
        <v>6028050363</v>
      </c>
      <c r="C524" s="32">
        <v>2.67</v>
      </c>
    </row>
    <row r="525" spans="1:3" x14ac:dyDescent="0.2">
      <c r="A525" s="1">
        <v>12945</v>
      </c>
      <c r="B525" s="1">
        <v>9702708761</v>
      </c>
      <c r="C525" s="32">
        <v>3</v>
      </c>
    </row>
    <row r="526" spans="1:3" x14ac:dyDescent="0.2">
      <c r="A526" s="1">
        <v>13552</v>
      </c>
      <c r="B526" s="1">
        <v>8767481095</v>
      </c>
      <c r="C526" s="32">
        <v>0.25</v>
      </c>
    </row>
    <row r="527" spans="1:3" x14ac:dyDescent="0.2">
      <c r="A527" s="1">
        <v>13637</v>
      </c>
      <c r="B527" s="1">
        <v>4771193398</v>
      </c>
      <c r="C527" s="32">
        <v>1.67</v>
      </c>
    </row>
    <row r="528" spans="1:3" x14ac:dyDescent="0.2">
      <c r="A528" s="1">
        <v>14372</v>
      </c>
      <c r="B528" s="1">
        <v>7550873188</v>
      </c>
      <c r="C528" s="32">
        <v>2.33</v>
      </c>
    </row>
    <row r="529" spans="1:3" x14ac:dyDescent="0.2">
      <c r="A529" s="1">
        <v>13430</v>
      </c>
      <c r="B529" s="1">
        <v>6181249634</v>
      </c>
      <c r="C529" s="32">
        <v>3</v>
      </c>
    </row>
    <row r="530" spans="1:3" x14ac:dyDescent="0.2">
      <c r="A530" s="1">
        <v>13866</v>
      </c>
      <c r="B530" s="1">
        <v>9524574213</v>
      </c>
      <c r="C530" s="32">
        <v>1.33</v>
      </c>
    </row>
    <row r="531" spans="1:3" x14ac:dyDescent="0.2">
      <c r="A531" s="1">
        <v>13526</v>
      </c>
      <c r="B531" s="1">
        <v>6713298933</v>
      </c>
      <c r="C531" s="32">
        <v>4</v>
      </c>
    </row>
    <row r="532" spans="1:3" x14ac:dyDescent="0.2">
      <c r="A532" s="1">
        <v>13643</v>
      </c>
      <c r="B532" s="1">
        <v>7701144322</v>
      </c>
      <c r="C532" s="32">
        <v>3.67</v>
      </c>
    </row>
    <row r="533" spans="1:3" x14ac:dyDescent="0.2">
      <c r="A533" s="1">
        <v>14002</v>
      </c>
      <c r="B533" s="1">
        <v>4314668185</v>
      </c>
      <c r="C533" s="32">
        <v>0.33</v>
      </c>
    </row>
    <row r="534" spans="1:3" x14ac:dyDescent="0.2">
      <c r="A534" s="1">
        <v>13522</v>
      </c>
      <c r="B534" s="1">
        <v>5267789460</v>
      </c>
      <c r="C534" s="32">
        <v>3.5</v>
      </c>
    </row>
    <row r="535" spans="1:3" x14ac:dyDescent="0.2">
      <c r="A535" s="1">
        <v>14234</v>
      </c>
      <c r="B535" s="1">
        <v>2097296908</v>
      </c>
      <c r="C535" s="32">
        <v>3.67</v>
      </c>
    </row>
    <row r="536" spans="1:3" x14ac:dyDescent="0.2">
      <c r="A536" s="1">
        <v>13503</v>
      </c>
      <c r="B536" s="1">
        <v>1063299780</v>
      </c>
      <c r="C536" s="32">
        <v>0.67</v>
      </c>
    </row>
    <row r="537" spans="1:3" x14ac:dyDescent="0.2">
      <c r="A537" s="1">
        <v>13644</v>
      </c>
      <c r="B537" s="1">
        <v>8684682074</v>
      </c>
      <c r="C537" s="32">
        <v>2.67</v>
      </c>
    </row>
    <row r="538" spans="1:3" x14ac:dyDescent="0.2">
      <c r="A538" s="1">
        <v>12974</v>
      </c>
      <c r="B538" s="1">
        <v>4792088902</v>
      </c>
      <c r="C538" s="32">
        <v>1.5</v>
      </c>
    </row>
    <row r="539" spans="1:3" x14ac:dyDescent="0.2">
      <c r="A539" s="1">
        <v>13833</v>
      </c>
      <c r="B539" s="1">
        <v>8322809376</v>
      </c>
      <c r="C539" s="32">
        <v>0</v>
      </c>
    </row>
    <row r="540" spans="1:3" x14ac:dyDescent="0.2">
      <c r="A540" s="1">
        <v>13646</v>
      </c>
      <c r="B540" s="1">
        <v>7059186854</v>
      </c>
      <c r="C540" s="32">
        <v>3.67</v>
      </c>
    </row>
    <row r="541" spans="1:3" x14ac:dyDescent="0.2">
      <c r="A541" s="1">
        <v>13696</v>
      </c>
      <c r="B541" s="1">
        <v>5194579950</v>
      </c>
      <c r="C541" s="32">
        <v>3.33</v>
      </c>
    </row>
    <row r="542" spans="1:3" x14ac:dyDescent="0.2">
      <c r="A542" s="1">
        <v>13548</v>
      </c>
      <c r="B542" s="1">
        <v>2690784257</v>
      </c>
      <c r="C542" s="32">
        <v>1.33</v>
      </c>
    </row>
    <row r="543" spans="1:3" x14ac:dyDescent="0.2">
      <c r="A543" s="1">
        <v>13557</v>
      </c>
      <c r="B543" s="1">
        <v>7543309421</v>
      </c>
      <c r="C543" s="32">
        <v>0.67</v>
      </c>
    </row>
    <row r="544" spans="1:3" x14ac:dyDescent="0.2">
      <c r="A544" s="1">
        <v>13496</v>
      </c>
      <c r="B544" s="1">
        <v>2150559066</v>
      </c>
      <c r="C544" s="32">
        <v>3</v>
      </c>
    </row>
    <row r="545" spans="1:3" x14ac:dyDescent="0.2">
      <c r="A545" s="1">
        <v>12930</v>
      </c>
      <c r="B545" s="1">
        <v>2391897104</v>
      </c>
      <c r="C545" s="32">
        <v>0.33</v>
      </c>
    </row>
    <row r="546" spans="1:3" x14ac:dyDescent="0.2">
      <c r="A546" s="1">
        <v>13831</v>
      </c>
      <c r="B546" s="1">
        <v>1151362124</v>
      </c>
      <c r="C546" s="32">
        <v>1.33</v>
      </c>
    </row>
    <row r="547" spans="1:3" x14ac:dyDescent="0.2">
      <c r="A547" s="1">
        <v>13478</v>
      </c>
      <c r="B547" s="1">
        <v>9017807973</v>
      </c>
      <c r="C547" s="32">
        <v>4</v>
      </c>
    </row>
    <row r="548" spans="1:3" x14ac:dyDescent="0.2">
      <c r="A548" s="1">
        <v>13453</v>
      </c>
      <c r="B548" s="1">
        <v>1512974643</v>
      </c>
      <c r="C548" s="32">
        <v>4</v>
      </c>
    </row>
    <row r="549" spans="1:3" x14ac:dyDescent="0.2">
      <c r="A549" s="1">
        <v>13698</v>
      </c>
      <c r="B549" s="1">
        <v>8051556183</v>
      </c>
      <c r="C549" s="32">
        <v>4</v>
      </c>
    </row>
    <row r="550" spans="1:3" x14ac:dyDescent="0.2">
      <c r="A550" s="1">
        <v>14376</v>
      </c>
      <c r="B550" s="1">
        <v>2644115951</v>
      </c>
      <c r="C550" s="32">
        <v>1</v>
      </c>
    </row>
    <row r="551" spans="1:3" x14ac:dyDescent="0.2">
      <c r="A551" s="1">
        <v>13648</v>
      </c>
      <c r="B551" s="1">
        <v>6766883414</v>
      </c>
      <c r="C551" s="32">
        <v>3.33</v>
      </c>
    </row>
    <row r="552" spans="1:3" x14ac:dyDescent="0.2">
      <c r="A552" s="1">
        <v>13653</v>
      </c>
      <c r="B552" s="1">
        <v>7628358172</v>
      </c>
      <c r="C552" s="32">
        <v>3.67</v>
      </c>
    </row>
    <row r="553" spans="1:3" x14ac:dyDescent="0.2">
      <c r="A553" s="1">
        <v>13477</v>
      </c>
      <c r="B553" s="1">
        <v>5743530731</v>
      </c>
      <c r="C553" s="32">
        <v>4</v>
      </c>
    </row>
    <row r="554" spans="1:3" x14ac:dyDescent="0.2">
      <c r="A554" s="1">
        <v>13655</v>
      </c>
      <c r="B554" s="1">
        <v>1089761736</v>
      </c>
      <c r="C554" s="32">
        <v>1.33</v>
      </c>
    </row>
    <row r="555" spans="1:3" x14ac:dyDescent="0.2">
      <c r="A555" s="1">
        <v>13485</v>
      </c>
      <c r="B555" s="1">
        <v>6209382767</v>
      </c>
      <c r="C555" s="32">
        <v>1.67</v>
      </c>
    </row>
    <row r="556" spans="1:3" x14ac:dyDescent="0.2">
      <c r="A556" s="1">
        <v>13758</v>
      </c>
      <c r="B556" s="1">
        <v>9914027275</v>
      </c>
      <c r="C556" s="32">
        <v>1.67</v>
      </c>
    </row>
    <row r="557" spans="1:3" x14ac:dyDescent="0.2">
      <c r="A557" s="1">
        <v>13832</v>
      </c>
      <c r="B557" s="1">
        <v>7550056754</v>
      </c>
      <c r="C557" s="32">
        <v>0.67</v>
      </c>
    </row>
    <row r="558" spans="1:3" x14ac:dyDescent="0.2">
      <c r="A558" s="1">
        <v>14442</v>
      </c>
      <c r="B558" s="1">
        <v>3750809218</v>
      </c>
      <c r="C558" s="32">
        <v>0</v>
      </c>
    </row>
    <row r="559" spans="1:3" x14ac:dyDescent="0.2">
      <c r="A559" s="1">
        <v>13226</v>
      </c>
      <c r="B559" s="1">
        <v>3129609892</v>
      </c>
      <c r="C559" s="32">
        <v>4</v>
      </c>
    </row>
    <row r="560" spans="1:3" x14ac:dyDescent="0.2">
      <c r="A560" s="1">
        <v>12915</v>
      </c>
      <c r="B560" s="1">
        <v>6520385158</v>
      </c>
      <c r="C560" s="32">
        <v>3.67</v>
      </c>
    </row>
    <row r="561" spans="1:3" x14ac:dyDescent="0.2">
      <c r="A561" s="1">
        <v>14032</v>
      </c>
      <c r="B561" s="1">
        <v>3058046796</v>
      </c>
      <c r="C561" s="32">
        <v>4</v>
      </c>
    </row>
    <row r="562" spans="1:3" x14ac:dyDescent="0.2">
      <c r="A562" s="1">
        <v>13151</v>
      </c>
      <c r="B562" s="1">
        <v>1269340468</v>
      </c>
      <c r="C562" s="32">
        <v>2.33</v>
      </c>
    </row>
    <row r="563" spans="1:3" x14ac:dyDescent="0.2">
      <c r="A563" s="1">
        <v>12627</v>
      </c>
      <c r="B563" s="1">
        <v>9966347335</v>
      </c>
      <c r="C563" s="32">
        <v>2.33</v>
      </c>
    </row>
    <row r="564" spans="1:3" x14ac:dyDescent="0.2">
      <c r="A564" s="1">
        <v>13137</v>
      </c>
      <c r="B564" s="1">
        <v>6523223826</v>
      </c>
      <c r="C564" s="32">
        <v>1</v>
      </c>
    </row>
    <row r="565" spans="1:3" x14ac:dyDescent="0.2">
      <c r="A565" s="1">
        <v>12795</v>
      </c>
      <c r="B565" s="1">
        <v>2412042974</v>
      </c>
      <c r="C565" s="32">
        <v>2.33</v>
      </c>
    </row>
    <row r="566" spans="1:3" x14ac:dyDescent="0.2">
      <c r="A566" s="1">
        <v>13245</v>
      </c>
      <c r="B566" s="1">
        <v>8757612044</v>
      </c>
      <c r="C566" s="32">
        <v>0.67</v>
      </c>
    </row>
    <row r="567" spans="1:3" x14ac:dyDescent="0.2">
      <c r="A567" s="1">
        <v>13244</v>
      </c>
      <c r="B567" s="1">
        <v>2925139533</v>
      </c>
      <c r="C567" s="32">
        <v>4</v>
      </c>
    </row>
    <row r="568" spans="1:3" x14ac:dyDescent="0.2">
      <c r="A568" s="1">
        <v>92163</v>
      </c>
      <c r="B568" s="1">
        <v>5970499042</v>
      </c>
      <c r="C568" s="32">
        <v>1.67</v>
      </c>
    </row>
    <row r="569" spans="1:3" x14ac:dyDescent="0.2">
      <c r="A569" s="1">
        <v>92164</v>
      </c>
      <c r="B569" s="1">
        <v>8653245928</v>
      </c>
      <c r="C569" s="32">
        <v>2</v>
      </c>
    </row>
    <row r="570" spans="1:3" x14ac:dyDescent="0.2">
      <c r="A570" s="1">
        <v>12545</v>
      </c>
      <c r="B570" s="1">
        <v>2707715125</v>
      </c>
      <c r="C570" s="32">
        <v>3.33</v>
      </c>
    </row>
    <row r="571" spans="1:3" x14ac:dyDescent="0.2">
      <c r="A571" s="1">
        <v>13457</v>
      </c>
      <c r="B571" s="1">
        <v>7667763557</v>
      </c>
      <c r="C571" s="32">
        <v>4</v>
      </c>
    </row>
    <row r="572" spans="1:3" x14ac:dyDescent="0.2">
      <c r="A572" s="1">
        <v>13473</v>
      </c>
      <c r="B572" s="1">
        <v>8552948760</v>
      </c>
      <c r="C572" s="32">
        <v>3</v>
      </c>
    </row>
    <row r="573" spans="1:3" x14ac:dyDescent="0.2">
      <c r="A573" s="1">
        <v>13723</v>
      </c>
      <c r="B573" s="1">
        <v>4009630836</v>
      </c>
      <c r="C573" s="32">
        <v>3.67</v>
      </c>
    </row>
    <row r="574" spans="1:3" x14ac:dyDescent="0.2">
      <c r="A574" s="1">
        <v>12983</v>
      </c>
      <c r="B574" s="1">
        <v>3775793185</v>
      </c>
      <c r="C574" s="32">
        <v>2</v>
      </c>
    </row>
    <row r="575" spans="1:3" x14ac:dyDescent="0.2">
      <c r="A575" s="1">
        <v>13010</v>
      </c>
      <c r="B575" s="1">
        <v>8749061368</v>
      </c>
      <c r="C575" s="32">
        <v>4</v>
      </c>
    </row>
    <row r="576" spans="1:3" x14ac:dyDescent="0.2">
      <c r="A576" s="1">
        <v>13270</v>
      </c>
      <c r="B576" s="1">
        <v>1358705092</v>
      </c>
      <c r="C576" s="32">
        <v>4</v>
      </c>
    </row>
    <row r="577" spans="1:3" x14ac:dyDescent="0.2">
      <c r="A577" s="1">
        <v>12801</v>
      </c>
      <c r="B577" s="1">
        <v>1641355435</v>
      </c>
      <c r="C577" s="32">
        <v>3</v>
      </c>
    </row>
    <row r="578" spans="1:3" x14ac:dyDescent="0.2">
      <c r="A578" s="1">
        <v>13096</v>
      </c>
      <c r="B578" s="1">
        <v>3652430038</v>
      </c>
      <c r="C578" s="32">
        <v>2.33</v>
      </c>
    </row>
    <row r="579" spans="1:3" x14ac:dyDescent="0.2">
      <c r="A579" s="1">
        <v>12771</v>
      </c>
      <c r="B579" s="1">
        <v>7997284462</v>
      </c>
      <c r="C579" s="32">
        <v>1</v>
      </c>
    </row>
    <row r="580" spans="1:3" x14ac:dyDescent="0.2">
      <c r="A580" s="1">
        <v>14001</v>
      </c>
      <c r="B580" s="1">
        <v>4123568226</v>
      </c>
      <c r="C580" s="32">
        <v>0.67</v>
      </c>
    </row>
    <row r="581" spans="1:3" x14ac:dyDescent="0.2">
      <c r="A581" s="1">
        <v>12614</v>
      </c>
      <c r="B581" s="1">
        <v>7936400237</v>
      </c>
      <c r="C581" s="32">
        <v>4</v>
      </c>
    </row>
    <row r="582" spans="1:3" x14ac:dyDescent="0.2">
      <c r="A582" s="1">
        <v>14025</v>
      </c>
      <c r="B582" s="1">
        <v>1009224156</v>
      </c>
      <c r="C582" s="32">
        <v>2.33</v>
      </c>
    </row>
    <row r="583" spans="1:3" x14ac:dyDescent="0.2">
      <c r="A583" s="1">
        <v>13728</v>
      </c>
      <c r="B583" s="1">
        <v>7068378835</v>
      </c>
      <c r="C583" s="32">
        <v>3</v>
      </c>
    </row>
    <row r="584" spans="1:3" x14ac:dyDescent="0.2">
      <c r="A584" s="1">
        <v>14218</v>
      </c>
      <c r="B584" s="1">
        <v>9957822118</v>
      </c>
      <c r="C584" s="32">
        <v>0</v>
      </c>
    </row>
    <row r="585" spans="1:3" x14ac:dyDescent="0.2">
      <c r="A585" s="1">
        <v>13063</v>
      </c>
      <c r="B585" s="1">
        <v>6722559325</v>
      </c>
      <c r="C585" s="32">
        <v>1.33</v>
      </c>
    </row>
    <row r="586" spans="1:3" x14ac:dyDescent="0.2">
      <c r="A586" s="1">
        <v>14395</v>
      </c>
      <c r="B586" s="1">
        <v>2705171962</v>
      </c>
      <c r="C586" s="32">
        <v>4</v>
      </c>
    </row>
    <row r="587" spans="1:3" x14ac:dyDescent="0.2">
      <c r="A587" s="1">
        <v>13078</v>
      </c>
      <c r="B587" s="1">
        <v>6303065668</v>
      </c>
      <c r="C587" s="32">
        <v>3.33</v>
      </c>
    </row>
    <row r="588" spans="1:3" x14ac:dyDescent="0.2">
      <c r="A588" s="1">
        <v>92172</v>
      </c>
      <c r="B588" s="1">
        <v>7102596565</v>
      </c>
      <c r="C588" s="32">
        <v>1.67</v>
      </c>
    </row>
    <row r="589" spans="1:3" x14ac:dyDescent="0.2">
      <c r="A589" s="1">
        <v>92174</v>
      </c>
      <c r="B589" s="1">
        <v>2265162153</v>
      </c>
      <c r="C589" s="32">
        <v>3.33</v>
      </c>
    </row>
    <row r="590" spans="1:3" x14ac:dyDescent="0.2">
      <c r="A590" s="1">
        <v>14162</v>
      </c>
      <c r="B590" s="1">
        <v>8368661790</v>
      </c>
      <c r="C590" s="32">
        <v>1.33</v>
      </c>
    </row>
    <row r="591" spans="1:3" x14ac:dyDescent="0.2">
      <c r="A591" s="1">
        <v>92179</v>
      </c>
      <c r="B591" s="1">
        <v>4332081780</v>
      </c>
      <c r="C591" s="32">
        <v>2</v>
      </c>
    </row>
    <row r="592" spans="1:3" x14ac:dyDescent="0.2">
      <c r="A592" s="1">
        <v>12887</v>
      </c>
      <c r="B592" s="1">
        <v>6548563956</v>
      </c>
      <c r="C592" s="32">
        <v>1.33</v>
      </c>
    </row>
    <row r="593" spans="1:3" x14ac:dyDescent="0.2">
      <c r="A593" s="1">
        <v>12997</v>
      </c>
      <c r="B593" s="1">
        <v>7680075366</v>
      </c>
      <c r="C593" s="32">
        <v>3</v>
      </c>
    </row>
    <row r="594" spans="1:3" x14ac:dyDescent="0.2">
      <c r="A594" s="1">
        <v>14060</v>
      </c>
      <c r="B594" s="1">
        <v>8359608835</v>
      </c>
      <c r="C594" s="32">
        <v>0</v>
      </c>
    </row>
    <row r="595" spans="1:3" x14ac:dyDescent="0.2">
      <c r="A595" s="1">
        <v>13153</v>
      </c>
      <c r="B595" s="1">
        <v>9516958200</v>
      </c>
      <c r="C595" s="32">
        <v>3.67</v>
      </c>
    </row>
    <row r="596" spans="1:3" x14ac:dyDescent="0.2">
      <c r="A596" s="1">
        <v>13113</v>
      </c>
      <c r="B596" s="1">
        <v>7049268854</v>
      </c>
      <c r="C596" s="32">
        <v>3</v>
      </c>
    </row>
    <row r="597" spans="1:3" x14ac:dyDescent="0.2">
      <c r="A597" s="1">
        <v>12574</v>
      </c>
      <c r="B597" s="1">
        <v>7593110155</v>
      </c>
      <c r="C597" s="32">
        <v>3.67</v>
      </c>
    </row>
    <row r="598" spans="1:3" x14ac:dyDescent="0.2">
      <c r="A598" s="1">
        <v>13125</v>
      </c>
      <c r="B598" s="1">
        <v>6016429776</v>
      </c>
      <c r="C598" s="32">
        <v>0.67</v>
      </c>
    </row>
    <row r="599" spans="1:3" x14ac:dyDescent="0.2">
      <c r="A599" s="1">
        <v>12668</v>
      </c>
      <c r="B599" s="1">
        <v>6600143351</v>
      </c>
      <c r="C599" s="32">
        <v>0.5</v>
      </c>
    </row>
    <row r="600" spans="1:3" x14ac:dyDescent="0.2">
      <c r="A600" s="1">
        <v>12959</v>
      </c>
      <c r="B600" s="1">
        <v>3734200530</v>
      </c>
      <c r="C600" s="32">
        <v>4</v>
      </c>
    </row>
    <row r="601" spans="1:3" x14ac:dyDescent="0.2">
      <c r="A601" s="1">
        <v>13234</v>
      </c>
      <c r="B601" s="1">
        <v>6971492687</v>
      </c>
      <c r="C601" s="32">
        <v>1.75</v>
      </c>
    </row>
    <row r="602" spans="1:3" x14ac:dyDescent="0.2">
      <c r="A602" s="1">
        <v>13815</v>
      </c>
      <c r="B602" s="1">
        <v>7096282378</v>
      </c>
      <c r="C602" s="32">
        <v>2.67</v>
      </c>
    </row>
    <row r="603" spans="1:3" x14ac:dyDescent="0.2">
      <c r="A603" s="1">
        <v>13971</v>
      </c>
      <c r="B603" s="1">
        <v>8151692938</v>
      </c>
      <c r="C603" s="32">
        <v>2.33</v>
      </c>
    </row>
    <row r="604" spans="1:3" x14ac:dyDescent="0.2">
      <c r="A604" s="1">
        <v>13135</v>
      </c>
      <c r="B604" s="1">
        <v>3466981462</v>
      </c>
      <c r="C604" s="32">
        <v>1</v>
      </c>
    </row>
    <row r="605" spans="1:3" x14ac:dyDescent="0.2">
      <c r="A605" s="1">
        <v>13541</v>
      </c>
      <c r="B605" s="1">
        <v>9467260288</v>
      </c>
      <c r="C605" s="32">
        <v>3.33</v>
      </c>
    </row>
    <row r="606" spans="1:3" x14ac:dyDescent="0.2">
      <c r="A606" s="1">
        <v>13133</v>
      </c>
      <c r="B606" s="1">
        <v>1348927132</v>
      </c>
      <c r="C606" s="32">
        <v>1</v>
      </c>
    </row>
    <row r="607" spans="1:3" x14ac:dyDescent="0.2">
      <c r="A607" s="1">
        <v>12928</v>
      </c>
      <c r="B607" s="1">
        <v>9740425680</v>
      </c>
      <c r="C607" s="32">
        <v>3</v>
      </c>
    </row>
    <row r="608" spans="1:3" x14ac:dyDescent="0.2">
      <c r="A608" s="1">
        <v>13144</v>
      </c>
      <c r="B608" s="1">
        <v>1096479371</v>
      </c>
      <c r="C608" s="32">
        <v>0</v>
      </c>
    </row>
    <row r="609" spans="1:3" x14ac:dyDescent="0.2">
      <c r="A609" s="1">
        <v>13095</v>
      </c>
      <c r="B609" s="1">
        <v>6516576281</v>
      </c>
      <c r="C609" s="32">
        <v>2.33</v>
      </c>
    </row>
    <row r="610" spans="1:3" x14ac:dyDescent="0.2">
      <c r="A610" s="1">
        <v>13130</v>
      </c>
      <c r="B610" s="1">
        <v>5224761101</v>
      </c>
      <c r="C610" s="32">
        <v>4</v>
      </c>
    </row>
    <row r="611" spans="1:3" x14ac:dyDescent="0.2">
      <c r="A611" s="1">
        <v>13291</v>
      </c>
      <c r="B611" s="1">
        <v>5786095713</v>
      </c>
      <c r="C611" s="32">
        <v>0.67</v>
      </c>
    </row>
    <row r="612" spans="1:3" x14ac:dyDescent="0.2">
      <c r="A612" s="1">
        <v>13099</v>
      </c>
      <c r="B612" s="1">
        <v>3697599598</v>
      </c>
      <c r="C612" s="32">
        <v>3.67</v>
      </c>
    </row>
    <row r="613" spans="1:3" x14ac:dyDescent="0.2">
      <c r="A613" s="1">
        <v>12921</v>
      </c>
      <c r="B613" s="1">
        <v>6644519774</v>
      </c>
      <c r="C613" s="32">
        <v>3.67</v>
      </c>
    </row>
    <row r="614" spans="1:3" x14ac:dyDescent="0.2">
      <c r="A614" s="1">
        <v>13999</v>
      </c>
      <c r="B614" s="1">
        <v>7317018911</v>
      </c>
      <c r="C614" s="32">
        <v>1</v>
      </c>
    </row>
    <row r="615" spans="1:3" x14ac:dyDescent="0.2">
      <c r="A615" s="1">
        <v>12549</v>
      </c>
      <c r="B615" s="1">
        <v>9198309475</v>
      </c>
      <c r="C615" s="32">
        <v>2</v>
      </c>
    </row>
    <row r="616" spans="1:3" x14ac:dyDescent="0.2">
      <c r="A616" s="1">
        <v>13205</v>
      </c>
      <c r="B616" s="1">
        <v>1241626511</v>
      </c>
      <c r="C616" s="32">
        <v>2.67</v>
      </c>
    </row>
    <row r="617" spans="1:3" x14ac:dyDescent="0.2">
      <c r="A617" s="1">
        <v>13084</v>
      </c>
      <c r="B617" s="1">
        <v>8521691095</v>
      </c>
      <c r="C617" s="32">
        <v>3</v>
      </c>
    </row>
    <row r="618" spans="1:3" x14ac:dyDescent="0.2">
      <c r="A618" s="1">
        <v>13184</v>
      </c>
      <c r="B618" s="1">
        <v>1933591151</v>
      </c>
      <c r="C618" s="32">
        <v>2.75</v>
      </c>
    </row>
    <row r="619" spans="1:3" x14ac:dyDescent="0.2">
      <c r="A619" s="1">
        <v>14035</v>
      </c>
      <c r="B619" s="1">
        <v>4364972818</v>
      </c>
      <c r="C619" s="32">
        <v>2.33</v>
      </c>
    </row>
    <row r="620" spans="1:3" x14ac:dyDescent="0.2">
      <c r="A620" s="1">
        <v>13536</v>
      </c>
      <c r="B620" s="1">
        <v>3263479582</v>
      </c>
      <c r="C620" s="32">
        <v>3</v>
      </c>
    </row>
    <row r="621" spans="1:3" x14ac:dyDescent="0.2">
      <c r="A621" s="1">
        <v>13217</v>
      </c>
      <c r="B621" s="1">
        <v>9938966940</v>
      </c>
      <c r="C621" s="32">
        <v>0</v>
      </c>
    </row>
    <row r="622" spans="1:3" x14ac:dyDescent="0.2">
      <c r="A622" s="1">
        <v>13177</v>
      </c>
      <c r="B622" s="1">
        <v>7362826020</v>
      </c>
      <c r="C622" s="32">
        <v>0.67</v>
      </c>
    </row>
    <row r="623" spans="1:3" x14ac:dyDescent="0.2">
      <c r="A623" s="1">
        <v>14253</v>
      </c>
      <c r="B623" s="1">
        <v>5584297397</v>
      </c>
      <c r="C623" s="32">
        <v>1.67</v>
      </c>
    </row>
    <row r="624" spans="1:3" x14ac:dyDescent="0.2">
      <c r="A624" s="1">
        <v>12636</v>
      </c>
      <c r="B624" s="1">
        <v>7750148275</v>
      </c>
      <c r="C624" s="32">
        <v>0.67</v>
      </c>
    </row>
    <row r="625" spans="1:3" x14ac:dyDescent="0.2">
      <c r="A625" s="1">
        <v>13050</v>
      </c>
      <c r="B625" s="1">
        <v>1979526442</v>
      </c>
      <c r="C625" s="32">
        <v>3.33</v>
      </c>
    </row>
    <row r="626" spans="1:3" x14ac:dyDescent="0.2">
      <c r="A626" s="1">
        <v>13061</v>
      </c>
      <c r="B626" s="1">
        <v>7791094350</v>
      </c>
      <c r="C626" s="32">
        <v>1.33</v>
      </c>
    </row>
    <row r="627" spans="1:3" x14ac:dyDescent="0.2">
      <c r="A627" s="1">
        <v>13156</v>
      </c>
      <c r="B627" s="1">
        <v>3487744552</v>
      </c>
      <c r="C627" s="32">
        <v>4</v>
      </c>
    </row>
    <row r="628" spans="1:3" x14ac:dyDescent="0.2">
      <c r="A628" s="1">
        <v>12925</v>
      </c>
      <c r="B628" s="1">
        <v>6783135636</v>
      </c>
      <c r="C628" s="32">
        <v>4</v>
      </c>
    </row>
    <row r="629" spans="1:3" x14ac:dyDescent="0.2">
      <c r="A629" s="1">
        <v>13079</v>
      </c>
      <c r="B629" s="1">
        <v>7797109645</v>
      </c>
      <c r="C629" s="32">
        <v>3</v>
      </c>
    </row>
    <row r="630" spans="1:3" x14ac:dyDescent="0.2">
      <c r="A630" s="1">
        <v>13190</v>
      </c>
      <c r="B630" s="1">
        <v>4147745207</v>
      </c>
      <c r="C630" s="32">
        <v>3</v>
      </c>
    </row>
    <row r="631" spans="1:3" x14ac:dyDescent="0.2">
      <c r="A631" s="1">
        <v>13183</v>
      </c>
      <c r="B631" s="1">
        <v>9331132116</v>
      </c>
      <c r="C631" s="32">
        <v>1.33</v>
      </c>
    </row>
    <row r="632" spans="1:3" x14ac:dyDescent="0.2">
      <c r="A632" s="1">
        <v>13089</v>
      </c>
      <c r="B632" s="1">
        <v>2735977241</v>
      </c>
      <c r="C632" s="32">
        <v>4</v>
      </c>
    </row>
    <row r="633" spans="1:3" x14ac:dyDescent="0.2">
      <c r="A633" s="1">
        <v>13258</v>
      </c>
      <c r="B633" s="1">
        <v>4616284814</v>
      </c>
      <c r="C633" s="32">
        <v>3.5</v>
      </c>
    </row>
    <row r="634" spans="1:3" x14ac:dyDescent="0.2">
      <c r="A634" s="1">
        <v>13257</v>
      </c>
      <c r="B634" s="1">
        <v>6131233113</v>
      </c>
      <c r="C634" s="32">
        <v>3</v>
      </c>
    </row>
    <row r="635" spans="1:3" x14ac:dyDescent="0.2">
      <c r="A635" s="1">
        <v>12547</v>
      </c>
      <c r="B635" s="1">
        <v>5008557993</v>
      </c>
      <c r="C635" s="32">
        <v>3.33</v>
      </c>
    </row>
    <row r="636" spans="1:3" x14ac:dyDescent="0.2">
      <c r="A636" s="1">
        <v>13968</v>
      </c>
      <c r="B636" s="1">
        <v>2526967348</v>
      </c>
      <c r="C636" s="32">
        <v>1.67</v>
      </c>
    </row>
    <row r="637" spans="1:3" x14ac:dyDescent="0.2">
      <c r="A637" s="1">
        <v>13166</v>
      </c>
      <c r="B637" s="1">
        <v>5799057164</v>
      </c>
      <c r="C637" s="32">
        <v>3</v>
      </c>
    </row>
    <row r="638" spans="1:3" x14ac:dyDescent="0.2">
      <c r="A638" s="1">
        <v>14026</v>
      </c>
      <c r="B638" s="1">
        <v>2191851123</v>
      </c>
      <c r="C638" s="32">
        <v>1</v>
      </c>
    </row>
    <row r="639" spans="1:3" x14ac:dyDescent="0.2">
      <c r="A639" s="1">
        <v>13087</v>
      </c>
      <c r="B639" s="1">
        <v>1636654296</v>
      </c>
      <c r="C639" s="32">
        <v>2.67</v>
      </c>
    </row>
    <row r="640" spans="1:3" x14ac:dyDescent="0.2">
      <c r="A640" s="1">
        <v>92190</v>
      </c>
      <c r="B640" s="1">
        <v>2510837032</v>
      </c>
      <c r="C640" s="32">
        <v>0.67</v>
      </c>
    </row>
    <row r="641" spans="1:3" x14ac:dyDescent="0.2">
      <c r="A641" s="1">
        <v>92191</v>
      </c>
      <c r="B641" s="1">
        <v>9280446840</v>
      </c>
      <c r="C641" s="32">
        <v>3.67</v>
      </c>
    </row>
    <row r="642" spans="1:3" x14ac:dyDescent="0.2">
      <c r="A642" s="1">
        <v>13111</v>
      </c>
      <c r="B642" s="1">
        <v>6137145270</v>
      </c>
      <c r="C642" s="32">
        <v>0</v>
      </c>
    </row>
    <row r="643" spans="1:3" x14ac:dyDescent="0.2">
      <c r="A643" s="1">
        <v>13172</v>
      </c>
      <c r="B643" s="1">
        <v>9340877531</v>
      </c>
      <c r="C643" s="32">
        <v>3.33</v>
      </c>
    </row>
    <row r="644" spans="1:3" x14ac:dyDescent="0.2">
      <c r="A644" s="1">
        <v>13071</v>
      </c>
      <c r="B644" s="1">
        <v>6417363396</v>
      </c>
      <c r="C644" s="32">
        <v>3.67</v>
      </c>
    </row>
    <row r="645" spans="1:3" x14ac:dyDescent="0.2">
      <c r="A645" s="1">
        <v>12676</v>
      </c>
      <c r="B645" s="1">
        <v>5448851842</v>
      </c>
      <c r="C645" s="32">
        <v>3.33</v>
      </c>
    </row>
    <row r="646" spans="1:3" x14ac:dyDescent="0.2">
      <c r="A646" s="1">
        <v>13249</v>
      </c>
      <c r="B646" s="1">
        <v>4677127694</v>
      </c>
      <c r="C646" s="32">
        <v>4</v>
      </c>
    </row>
    <row r="647" spans="1:3" x14ac:dyDescent="0.2">
      <c r="A647" s="1">
        <v>13142</v>
      </c>
      <c r="B647" s="1">
        <v>5076523787</v>
      </c>
      <c r="C647" s="32">
        <v>0.5</v>
      </c>
    </row>
    <row r="648" spans="1:3" x14ac:dyDescent="0.2">
      <c r="A648" s="1">
        <v>12955</v>
      </c>
      <c r="B648" s="1">
        <v>9636937367</v>
      </c>
      <c r="C648" s="32">
        <v>2.67</v>
      </c>
    </row>
    <row r="649" spans="1:3" x14ac:dyDescent="0.2">
      <c r="A649" s="1">
        <v>13278</v>
      </c>
      <c r="B649" s="1">
        <v>9187786776</v>
      </c>
      <c r="C649" s="32">
        <v>2.67</v>
      </c>
    </row>
    <row r="650" spans="1:3" x14ac:dyDescent="0.2">
      <c r="A650" s="1">
        <v>13148</v>
      </c>
      <c r="B650" s="1">
        <v>5036116498</v>
      </c>
      <c r="C650" s="32">
        <v>2.67</v>
      </c>
    </row>
    <row r="651" spans="1:3" x14ac:dyDescent="0.2">
      <c r="A651" s="1">
        <v>13745</v>
      </c>
      <c r="B651" s="1">
        <v>7541211328</v>
      </c>
      <c r="C651" s="32">
        <v>4</v>
      </c>
    </row>
    <row r="652" spans="1:3" x14ac:dyDescent="0.2">
      <c r="A652" s="1">
        <v>13998</v>
      </c>
      <c r="B652" s="1">
        <v>3046031864</v>
      </c>
      <c r="C652" s="32">
        <v>2.67</v>
      </c>
    </row>
    <row r="653" spans="1:3" x14ac:dyDescent="0.2">
      <c r="A653" s="1">
        <v>12565</v>
      </c>
      <c r="B653" s="1">
        <v>7914753011</v>
      </c>
      <c r="C653" s="32">
        <v>3.33</v>
      </c>
    </row>
    <row r="654" spans="1:3" x14ac:dyDescent="0.2">
      <c r="A654" s="1">
        <v>13250</v>
      </c>
      <c r="B654" s="1">
        <v>8929672828</v>
      </c>
      <c r="C654" s="32">
        <v>2.33</v>
      </c>
    </row>
    <row r="655" spans="1:3" x14ac:dyDescent="0.2">
      <c r="A655" s="1">
        <v>12571</v>
      </c>
      <c r="B655" s="1">
        <v>5209340545</v>
      </c>
      <c r="C655" s="32">
        <v>2.67</v>
      </c>
    </row>
    <row r="656" spans="1:3" x14ac:dyDescent="0.2">
      <c r="A656" s="1">
        <v>12957</v>
      </c>
      <c r="B656" s="1">
        <v>9163079818</v>
      </c>
      <c r="C656" s="32">
        <v>0.67</v>
      </c>
    </row>
    <row r="657" spans="1:3" x14ac:dyDescent="0.2">
      <c r="A657" s="1">
        <v>13973</v>
      </c>
      <c r="B657" s="1">
        <v>9973739621</v>
      </c>
      <c r="C657" s="32">
        <v>1.33</v>
      </c>
    </row>
    <row r="658" spans="1:3" x14ac:dyDescent="0.2">
      <c r="A658" s="1">
        <v>13136</v>
      </c>
      <c r="B658" s="1">
        <v>9619957258</v>
      </c>
      <c r="C658" s="32">
        <v>3.67</v>
      </c>
    </row>
    <row r="659" spans="1:3" x14ac:dyDescent="0.2">
      <c r="A659" s="1">
        <v>13090</v>
      </c>
      <c r="B659" s="1">
        <v>3447769050</v>
      </c>
      <c r="C659" s="32">
        <v>0</v>
      </c>
    </row>
    <row r="660" spans="1:3" x14ac:dyDescent="0.2">
      <c r="A660" s="1">
        <v>12956</v>
      </c>
      <c r="B660" s="1">
        <v>5314454684</v>
      </c>
      <c r="C660" s="32">
        <v>2</v>
      </c>
    </row>
    <row r="661" spans="1:3" x14ac:dyDescent="0.2">
      <c r="A661" s="1">
        <v>12553</v>
      </c>
      <c r="B661" s="1">
        <v>9794503484</v>
      </c>
      <c r="C661" s="32">
        <v>4</v>
      </c>
    </row>
    <row r="662" spans="1:3" x14ac:dyDescent="0.2">
      <c r="A662" s="1">
        <v>13139</v>
      </c>
      <c r="B662" s="1">
        <v>8148296171</v>
      </c>
      <c r="C662" s="32">
        <v>1</v>
      </c>
    </row>
    <row r="663" spans="1:3" x14ac:dyDescent="0.2">
      <c r="A663" s="1">
        <v>13251</v>
      </c>
      <c r="B663" s="1">
        <v>2651592508</v>
      </c>
      <c r="C663" s="32">
        <v>1</v>
      </c>
    </row>
    <row r="664" spans="1:3" x14ac:dyDescent="0.2">
      <c r="A664" s="1">
        <v>13197</v>
      </c>
      <c r="B664" s="1">
        <v>2958421893</v>
      </c>
      <c r="C664" s="32">
        <v>2.67</v>
      </c>
    </row>
    <row r="665" spans="1:3" x14ac:dyDescent="0.2">
      <c r="A665" s="1">
        <v>13243</v>
      </c>
      <c r="B665" s="1">
        <v>1611369156</v>
      </c>
      <c r="C665" s="32">
        <v>3</v>
      </c>
    </row>
    <row r="666" spans="1:3" x14ac:dyDescent="0.2">
      <c r="A666" s="1">
        <v>13161</v>
      </c>
      <c r="B666" s="1">
        <v>9313922182</v>
      </c>
      <c r="C666" s="32">
        <v>3.33</v>
      </c>
    </row>
    <row r="667" spans="1:3" x14ac:dyDescent="0.2">
      <c r="A667" s="1">
        <v>13039</v>
      </c>
      <c r="B667" s="1">
        <v>2590738086</v>
      </c>
      <c r="C667" s="32">
        <v>4</v>
      </c>
    </row>
    <row r="668" spans="1:3" x14ac:dyDescent="0.2">
      <c r="A668" s="1">
        <v>13143</v>
      </c>
      <c r="B668" s="1">
        <v>7921901316</v>
      </c>
      <c r="C668" s="32">
        <v>3</v>
      </c>
    </row>
    <row r="669" spans="1:3" x14ac:dyDescent="0.2">
      <c r="A669" s="1">
        <v>13077</v>
      </c>
      <c r="B669" s="1">
        <v>9397193163</v>
      </c>
      <c r="C669" s="32">
        <v>3.33</v>
      </c>
    </row>
    <row r="670" spans="1:3" x14ac:dyDescent="0.2">
      <c r="A670" s="1">
        <v>13721</v>
      </c>
      <c r="B670" s="1">
        <v>4360918871</v>
      </c>
      <c r="C670" s="32">
        <v>4</v>
      </c>
    </row>
    <row r="671" spans="1:3" x14ac:dyDescent="0.2">
      <c r="A671" s="1">
        <v>12960</v>
      </c>
      <c r="B671" s="1">
        <v>1935191485</v>
      </c>
      <c r="C671" s="32">
        <v>2</v>
      </c>
    </row>
    <row r="672" spans="1:3" x14ac:dyDescent="0.2">
      <c r="A672" s="1">
        <v>13075</v>
      </c>
      <c r="B672" s="1">
        <v>2774436513</v>
      </c>
      <c r="C672" s="32">
        <v>4</v>
      </c>
    </row>
    <row r="673" spans="1:3" x14ac:dyDescent="0.2">
      <c r="A673" s="1">
        <v>13060</v>
      </c>
      <c r="B673" s="1">
        <v>2349785160</v>
      </c>
      <c r="C673" s="32">
        <v>4</v>
      </c>
    </row>
    <row r="674" spans="1:3" x14ac:dyDescent="0.2">
      <c r="A674" s="1">
        <v>12982</v>
      </c>
      <c r="B674" s="1">
        <v>9747097931</v>
      </c>
      <c r="C674" s="32">
        <v>4</v>
      </c>
    </row>
    <row r="675" spans="1:3" x14ac:dyDescent="0.2">
      <c r="A675" s="1">
        <v>12986</v>
      </c>
      <c r="B675" s="1">
        <v>8945391047</v>
      </c>
      <c r="C675" s="32">
        <v>4</v>
      </c>
    </row>
    <row r="676" spans="1:3" x14ac:dyDescent="0.2">
      <c r="A676" s="1">
        <v>13107</v>
      </c>
      <c r="B676" s="1">
        <v>3142562308</v>
      </c>
      <c r="C676" s="32">
        <v>1</v>
      </c>
    </row>
    <row r="677" spans="1:3" x14ac:dyDescent="0.2">
      <c r="A677" s="1">
        <v>14436</v>
      </c>
      <c r="B677" s="1">
        <v>9553980993</v>
      </c>
      <c r="C677" s="32">
        <v>2.67</v>
      </c>
    </row>
    <row r="678" spans="1:3" x14ac:dyDescent="0.2">
      <c r="A678" s="1">
        <v>92204</v>
      </c>
      <c r="B678" s="1">
        <v>9218005942</v>
      </c>
      <c r="C678" s="32">
        <v>1.67</v>
      </c>
    </row>
    <row r="679" spans="1:3" x14ac:dyDescent="0.2">
      <c r="A679" s="1">
        <v>92205</v>
      </c>
      <c r="B679" s="1">
        <v>6577926480</v>
      </c>
      <c r="C679" s="32">
        <v>0.33</v>
      </c>
    </row>
    <row r="680" spans="1:3" x14ac:dyDescent="0.2">
      <c r="A680" s="1">
        <v>12990</v>
      </c>
      <c r="B680" s="1">
        <v>8233413658</v>
      </c>
      <c r="C680" s="32">
        <v>4</v>
      </c>
    </row>
    <row r="681" spans="1:3" x14ac:dyDescent="0.2">
      <c r="A681" s="1">
        <v>92207</v>
      </c>
      <c r="B681" s="1">
        <v>8313970735</v>
      </c>
      <c r="C681" s="32">
        <v>0.67</v>
      </c>
    </row>
    <row r="682" spans="1:3" x14ac:dyDescent="0.2">
      <c r="A682" s="1">
        <v>12603</v>
      </c>
      <c r="B682" s="1">
        <v>3774185223</v>
      </c>
      <c r="C682" s="32">
        <v>4</v>
      </c>
    </row>
    <row r="683" spans="1:3" x14ac:dyDescent="0.2">
      <c r="A683" s="1">
        <v>13114</v>
      </c>
      <c r="B683" s="1">
        <v>7502570763</v>
      </c>
      <c r="C683" s="32">
        <v>4</v>
      </c>
    </row>
    <row r="684" spans="1:3" x14ac:dyDescent="0.2">
      <c r="A684" s="1">
        <v>12995</v>
      </c>
      <c r="B684" s="1">
        <v>1471125363</v>
      </c>
      <c r="C684" s="32">
        <v>1.33</v>
      </c>
    </row>
    <row r="685" spans="1:3" x14ac:dyDescent="0.2">
      <c r="A685" s="1">
        <v>13073</v>
      </c>
      <c r="B685" s="1">
        <v>1568171981</v>
      </c>
      <c r="C685" s="32">
        <v>2</v>
      </c>
    </row>
    <row r="686" spans="1:3" x14ac:dyDescent="0.2">
      <c r="A686" s="1">
        <v>92209</v>
      </c>
      <c r="B686" s="1">
        <v>6586720018</v>
      </c>
      <c r="C686" s="32">
        <v>4</v>
      </c>
    </row>
    <row r="687" spans="1:3" x14ac:dyDescent="0.2">
      <c r="A687" s="1">
        <v>12916</v>
      </c>
      <c r="B687" s="1">
        <v>5045337437</v>
      </c>
      <c r="C687" s="32">
        <v>3.67</v>
      </c>
    </row>
    <row r="688" spans="1:3" x14ac:dyDescent="0.2">
      <c r="A688" s="1">
        <v>14105</v>
      </c>
      <c r="B688" s="1">
        <v>3315360925</v>
      </c>
      <c r="C688" s="32">
        <v>2</v>
      </c>
    </row>
    <row r="689" spans="1:3" x14ac:dyDescent="0.2">
      <c r="A689" s="1">
        <v>92212</v>
      </c>
      <c r="B689" s="1">
        <v>2770914712</v>
      </c>
      <c r="C689" s="32">
        <v>4</v>
      </c>
    </row>
    <row r="690" spans="1:3" x14ac:dyDescent="0.2">
      <c r="A690" s="1">
        <v>13339</v>
      </c>
      <c r="B690" s="1">
        <v>5009989950</v>
      </c>
      <c r="C690" s="32">
        <v>3</v>
      </c>
    </row>
    <row r="691" spans="1:3" x14ac:dyDescent="0.2">
      <c r="A691" s="1">
        <v>13146</v>
      </c>
      <c r="B691" s="1">
        <v>1365260850</v>
      </c>
      <c r="C691" s="32">
        <v>2.67</v>
      </c>
    </row>
    <row r="692" spans="1:3" x14ac:dyDescent="0.2">
      <c r="A692" s="1">
        <v>12964</v>
      </c>
      <c r="B692" s="1">
        <v>5074662734</v>
      </c>
      <c r="C692" s="32">
        <v>0.67</v>
      </c>
    </row>
    <row r="693" spans="1:3" x14ac:dyDescent="0.2">
      <c r="A693" s="1">
        <v>13553</v>
      </c>
      <c r="B693" s="1">
        <v>6910519241</v>
      </c>
      <c r="C693" s="32">
        <v>4</v>
      </c>
    </row>
    <row r="694" spans="1:3" x14ac:dyDescent="0.2">
      <c r="A694" s="1">
        <v>92213</v>
      </c>
      <c r="B694" s="1">
        <v>6392450766</v>
      </c>
      <c r="C694" s="32">
        <v>2</v>
      </c>
    </row>
    <row r="695" spans="1:3" x14ac:dyDescent="0.2">
      <c r="A695" s="1">
        <v>13155</v>
      </c>
      <c r="B695" s="1">
        <v>8659652016</v>
      </c>
      <c r="C695" s="32">
        <v>0</v>
      </c>
    </row>
    <row r="696" spans="1:3" x14ac:dyDescent="0.2">
      <c r="A696" s="1">
        <v>92211</v>
      </c>
      <c r="B696" s="1">
        <v>4068990887</v>
      </c>
      <c r="C696" s="32">
        <v>2</v>
      </c>
    </row>
    <row r="697" spans="1:3" x14ac:dyDescent="0.2">
      <c r="A697" s="1">
        <v>12932</v>
      </c>
      <c r="B697" s="1">
        <v>8630237880</v>
      </c>
      <c r="C697" s="32">
        <v>2.33</v>
      </c>
    </row>
    <row r="698" spans="1:3" x14ac:dyDescent="0.2">
      <c r="A698" s="1">
        <v>92216</v>
      </c>
      <c r="B698" s="1">
        <v>8580049143</v>
      </c>
      <c r="C698" s="32">
        <v>1.33</v>
      </c>
    </row>
    <row r="699" spans="1:3" x14ac:dyDescent="0.2">
      <c r="A699" s="1">
        <v>13072</v>
      </c>
      <c r="B699" s="1">
        <v>2662507552</v>
      </c>
      <c r="C699" s="32">
        <v>3.33</v>
      </c>
    </row>
    <row r="700" spans="1:3" x14ac:dyDescent="0.2">
      <c r="A700" s="1">
        <v>13150</v>
      </c>
      <c r="B700" s="1">
        <v>6258123630</v>
      </c>
      <c r="C700" s="32">
        <v>3.67</v>
      </c>
    </row>
    <row r="701" spans="1:3" x14ac:dyDescent="0.2">
      <c r="A701" s="1">
        <v>12896</v>
      </c>
      <c r="B701" s="1">
        <v>5178049110</v>
      </c>
      <c r="C701" s="32">
        <v>2</v>
      </c>
    </row>
    <row r="702" spans="1:3" x14ac:dyDescent="0.2">
      <c r="A702" s="1">
        <v>14107</v>
      </c>
      <c r="B702" s="1">
        <v>2252336837</v>
      </c>
      <c r="C702" s="32">
        <v>2.33</v>
      </c>
    </row>
    <row r="703" spans="1:3" x14ac:dyDescent="0.2">
      <c r="A703" s="1">
        <v>14258</v>
      </c>
      <c r="B703" s="1">
        <v>5192637704</v>
      </c>
      <c r="C703" s="32">
        <v>2</v>
      </c>
    </row>
    <row r="704" spans="1:3" x14ac:dyDescent="0.2">
      <c r="A704" s="1">
        <v>13005</v>
      </c>
      <c r="B704" s="1">
        <v>8734787223</v>
      </c>
      <c r="C704" s="32">
        <v>3</v>
      </c>
    </row>
    <row r="705" spans="1:3" x14ac:dyDescent="0.2">
      <c r="A705" s="1">
        <v>13152</v>
      </c>
      <c r="B705" s="1">
        <v>7584434188</v>
      </c>
      <c r="C705" s="32">
        <v>2.33</v>
      </c>
    </row>
    <row r="706" spans="1:3" x14ac:dyDescent="0.2">
      <c r="A706" s="1">
        <v>12901</v>
      </c>
      <c r="B706" s="1">
        <v>5422497636</v>
      </c>
      <c r="C706" s="32">
        <v>2.67</v>
      </c>
    </row>
    <row r="707" spans="1:3" x14ac:dyDescent="0.2">
      <c r="A707" s="1">
        <v>13007</v>
      </c>
      <c r="B707" s="1">
        <v>5627903567</v>
      </c>
      <c r="C707" s="32">
        <v>3.33</v>
      </c>
    </row>
    <row r="708" spans="1:3" x14ac:dyDescent="0.2">
      <c r="A708" s="1">
        <v>14243</v>
      </c>
      <c r="B708" s="1">
        <v>1746291262</v>
      </c>
      <c r="C708" s="32">
        <v>1.33</v>
      </c>
    </row>
    <row r="709" spans="1:3" x14ac:dyDescent="0.2">
      <c r="A709" s="1">
        <v>12991</v>
      </c>
      <c r="B709" s="1">
        <v>2177456141</v>
      </c>
      <c r="C709" s="32">
        <v>2</v>
      </c>
    </row>
    <row r="710" spans="1:3" x14ac:dyDescent="0.2">
      <c r="A710" s="1">
        <v>12905</v>
      </c>
      <c r="B710" s="1">
        <v>1409363098</v>
      </c>
      <c r="C710" s="32">
        <v>2.33</v>
      </c>
    </row>
    <row r="711" spans="1:3" x14ac:dyDescent="0.2">
      <c r="A711" s="1">
        <v>13194</v>
      </c>
      <c r="B711" s="1">
        <v>2418604255</v>
      </c>
      <c r="C711" s="32">
        <v>1.25</v>
      </c>
    </row>
    <row r="712" spans="1:3" x14ac:dyDescent="0.2">
      <c r="A712" s="1">
        <v>12965</v>
      </c>
      <c r="B712" s="1">
        <v>8967400830</v>
      </c>
      <c r="C712" s="32">
        <v>3.67</v>
      </c>
    </row>
    <row r="713" spans="1:3" x14ac:dyDescent="0.2">
      <c r="A713" s="1">
        <v>12994</v>
      </c>
      <c r="B713" s="1">
        <v>5344862872</v>
      </c>
      <c r="C713" s="32">
        <v>4</v>
      </c>
    </row>
    <row r="714" spans="1:3" x14ac:dyDescent="0.2">
      <c r="A714" s="1">
        <v>12805</v>
      </c>
      <c r="B714" s="1">
        <v>1014051137</v>
      </c>
      <c r="C714" s="32">
        <v>3.67</v>
      </c>
    </row>
    <row r="715" spans="1:3" x14ac:dyDescent="0.2">
      <c r="A715" s="1">
        <v>13082</v>
      </c>
      <c r="B715" s="1">
        <v>9970661812</v>
      </c>
      <c r="C715" s="32">
        <v>2.33</v>
      </c>
    </row>
    <row r="716" spans="1:3" x14ac:dyDescent="0.2">
      <c r="A716" s="1">
        <v>13970</v>
      </c>
      <c r="B716" s="1">
        <v>9464567668</v>
      </c>
      <c r="C716" s="32">
        <v>3.33</v>
      </c>
    </row>
    <row r="717" spans="1:3" x14ac:dyDescent="0.2">
      <c r="A717" s="1">
        <v>13198</v>
      </c>
      <c r="B717" s="1">
        <v>6229655201</v>
      </c>
      <c r="C717" s="32">
        <v>2.33</v>
      </c>
    </row>
    <row r="718" spans="1:3" x14ac:dyDescent="0.2">
      <c r="A718" s="1">
        <v>14353</v>
      </c>
      <c r="B718" s="1">
        <v>2096455048</v>
      </c>
      <c r="C718" s="32">
        <v>1</v>
      </c>
    </row>
    <row r="719" spans="1:3" x14ac:dyDescent="0.2">
      <c r="A719" s="1">
        <v>13013</v>
      </c>
      <c r="B719" s="1">
        <v>2259144955</v>
      </c>
      <c r="C719" s="32">
        <v>1.67</v>
      </c>
    </row>
    <row r="720" spans="1:3" x14ac:dyDescent="0.2">
      <c r="A720" s="1">
        <v>12989</v>
      </c>
      <c r="B720" s="1">
        <v>5193088255</v>
      </c>
      <c r="C720" s="32">
        <v>3.33</v>
      </c>
    </row>
    <row r="721" spans="1:3" x14ac:dyDescent="0.2">
      <c r="A721" s="1">
        <v>14310</v>
      </c>
      <c r="B721" s="1">
        <v>9926973270</v>
      </c>
      <c r="C721" s="32">
        <v>2.33</v>
      </c>
    </row>
    <row r="722" spans="1:3" x14ac:dyDescent="0.2">
      <c r="A722" s="1">
        <v>12563</v>
      </c>
      <c r="B722" s="1">
        <v>3724064998</v>
      </c>
      <c r="C722" s="32">
        <v>1.33</v>
      </c>
    </row>
    <row r="723" spans="1:3" x14ac:dyDescent="0.2">
      <c r="A723" s="1">
        <v>13163</v>
      </c>
      <c r="B723" s="1">
        <v>1493518522</v>
      </c>
      <c r="C723" s="32">
        <v>1.75</v>
      </c>
    </row>
    <row r="724" spans="1:3" x14ac:dyDescent="0.2">
      <c r="A724" s="1">
        <v>13157</v>
      </c>
      <c r="B724" s="1">
        <v>3615472787</v>
      </c>
      <c r="C724" s="32">
        <v>1.33</v>
      </c>
    </row>
    <row r="725" spans="1:3" x14ac:dyDescent="0.2">
      <c r="A725" s="1">
        <v>13252</v>
      </c>
      <c r="B725" s="1">
        <v>6599646371</v>
      </c>
      <c r="C725" s="32">
        <v>1.33</v>
      </c>
    </row>
    <row r="726" spans="1:3" x14ac:dyDescent="0.2">
      <c r="A726" s="1">
        <v>13102</v>
      </c>
      <c r="B726" s="1">
        <v>3683943540</v>
      </c>
      <c r="C726" s="32">
        <v>4</v>
      </c>
    </row>
    <row r="727" spans="1:3" x14ac:dyDescent="0.2">
      <c r="A727" s="1">
        <v>12637</v>
      </c>
      <c r="B727" s="1">
        <v>3427190965</v>
      </c>
      <c r="C727" s="32">
        <v>4</v>
      </c>
    </row>
    <row r="728" spans="1:3" x14ac:dyDescent="0.2">
      <c r="A728" s="1">
        <v>13209</v>
      </c>
      <c r="B728" s="1">
        <v>7385754543</v>
      </c>
      <c r="C728" s="32">
        <v>0.33</v>
      </c>
    </row>
    <row r="729" spans="1:3" x14ac:dyDescent="0.2">
      <c r="A729" s="1">
        <v>13116</v>
      </c>
      <c r="B729" s="1">
        <v>6614916647</v>
      </c>
      <c r="C729" s="32">
        <v>3.67</v>
      </c>
    </row>
    <row r="730" spans="1:3" x14ac:dyDescent="0.2">
      <c r="A730" s="1">
        <v>13122</v>
      </c>
      <c r="B730" s="1">
        <v>7093142054</v>
      </c>
      <c r="C730" s="32">
        <v>0.67</v>
      </c>
    </row>
    <row r="731" spans="1:3" x14ac:dyDescent="0.2">
      <c r="A731" s="1">
        <v>12885</v>
      </c>
      <c r="B731" s="1">
        <v>4136119830</v>
      </c>
      <c r="C731" s="32">
        <v>4</v>
      </c>
    </row>
    <row r="732" spans="1:3" x14ac:dyDescent="0.2">
      <c r="A732" s="1">
        <v>13972</v>
      </c>
      <c r="B732" s="1">
        <v>2678981883</v>
      </c>
      <c r="C732" s="32">
        <v>3.33</v>
      </c>
    </row>
    <row r="733" spans="1:3" x14ac:dyDescent="0.2">
      <c r="A733" s="1">
        <v>13081</v>
      </c>
      <c r="B733" s="1">
        <v>9677337715</v>
      </c>
      <c r="C733" s="32">
        <v>0</v>
      </c>
    </row>
    <row r="734" spans="1:3" x14ac:dyDescent="0.2">
      <c r="A734" s="1">
        <v>12890</v>
      </c>
      <c r="B734" s="1">
        <v>9514721158</v>
      </c>
      <c r="C734" s="32">
        <v>3</v>
      </c>
    </row>
    <row r="735" spans="1:3" x14ac:dyDescent="0.2">
      <c r="A735" s="1">
        <v>13128</v>
      </c>
      <c r="B735" s="1">
        <v>2155610373</v>
      </c>
      <c r="C735" s="32">
        <v>2</v>
      </c>
    </row>
    <row r="736" spans="1:3" x14ac:dyDescent="0.2">
      <c r="A736" s="1">
        <v>12675</v>
      </c>
      <c r="B736" s="1">
        <v>8034656095</v>
      </c>
      <c r="C736" s="32">
        <v>3.67</v>
      </c>
    </row>
    <row r="737" spans="1:3" x14ac:dyDescent="0.2">
      <c r="A737" s="1">
        <v>14087</v>
      </c>
      <c r="B737" s="1">
        <v>8451769206</v>
      </c>
      <c r="C737" s="32">
        <v>4</v>
      </c>
    </row>
    <row r="738" spans="1:3" x14ac:dyDescent="0.2">
      <c r="A738" s="1">
        <v>12580</v>
      </c>
      <c r="B738" s="1">
        <v>1210657680</v>
      </c>
      <c r="C738" s="33"/>
    </row>
    <row r="739" spans="1:3" x14ac:dyDescent="0.2">
      <c r="A739" s="1">
        <v>13140</v>
      </c>
      <c r="B739" s="1">
        <v>9485955483</v>
      </c>
      <c r="C739" s="32">
        <v>4</v>
      </c>
    </row>
    <row r="740" spans="1:3" x14ac:dyDescent="0.2">
      <c r="A740" s="1">
        <v>13174</v>
      </c>
      <c r="B740" s="1">
        <v>4981787392</v>
      </c>
      <c r="C740" s="32">
        <v>1</v>
      </c>
    </row>
    <row r="741" spans="1:3" x14ac:dyDescent="0.2">
      <c r="A741" s="1">
        <v>12927</v>
      </c>
      <c r="B741" s="1">
        <v>9954434057</v>
      </c>
      <c r="C741" s="32">
        <v>3.33</v>
      </c>
    </row>
    <row r="742" spans="1:3" x14ac:dyDescent="0.2">
      <c r="A742" s="1">
        <v>12680</v>
      </c>
      <c r="B742" s="1">
        <v>8407765787</v>
      </c>
      <c r="C742" s="32">
        <v>2.33</v>
      </c>
    </row>
    <row r="743" spans="1:3" x14ac:dyDescent="0.2">
      <c r="A743" s="1">
        <v>13003</v>
      </c>
      <c r="B743" s="1">
        <v>8084096212</v>
      </c>
      <c r="C743" s="32">
        <v>1</v>
      </c>
    </row>
    <row r="744" spans="1:3" x14ac:dyDescent="0.2">
      <c r="A744" s="1">
        <v>12926</v>
      </c>
      <c r="B744" s="1">
        <v>2263904897</v>
      </c>
      <c r="C744" s="32">
        <v>3</v>
      </c>
    </row>
    <row r="745" spans="1:3" x14ac:dyDescent="0.2">
      <c r="A745" s="1">
        <v>12838</v>
      </c>
      <c r="B745" s="1">
        <v>3236163592</v>
      </c>
      <c r="C745" s="32">
        <v>1.67</v>
      </c>
    </row>
    <row r="746" spans="1:3" x14ac:dyDescent="0.2">
      <c r="A746" s="1">
        <v>92229</v>
      </c>
      <c r="B746" s="1">
        <v>9135105142</v>
      </c>
      <c r="C746" s="32">
        <v>1.33</v>
      </c>
    </row>
    <row r="747" spans="1:3" x14ac:dyDescent="0.2">
      <c r="A747" s="1">
        <v>92232</v>
      </c>
      <c r="B747" s="1">
        <v>5778151547</v>
      </c>
      <c r="C747" s="32">
        <v>1.33</v>
      </c>
    </row>
    <row r="748" spans="1:3" x14ac:dyDescent="0.2">
      <c r="A748" s="1">
        <v>13117</v>
      </c>
      <c r="B748" s="1">
        <v>1412783943</v>
      </c>
      <c r="C748" s="32">
        <v>1</v>
      </c>
    </row>
    <row r="749" spans="1:3" x14ac:dyDescent="0.2">
      <c r="A749" s="1">
        <v>13159</v>
      </c>
      <c r="B749" s="1">
        <v>3991821311</v>
      </c>
      <c r="C749" s="32">
        <v>3</v>
      </c>
    </row>
    <row r="750" spans="1:3" x14ac:dyDescent="0.2">
      <c r="A750" s="1">
        <v>13098</v>
      </c>
      <c r="B750" s="1">
        <v>4616062560</v>
      </c>
      <c r="C750" s="32">
        <v>2</v>
      </c>
    </row>
    <row r="751" spans="1:3" x14ac:dyDescent="0.2">
      <c r="A751" s="1">
        <v>12619</v>
      </c>
      <c r="B751" s="1">
        <v>8760723761</v>
      </c>
      <c r="C751" s="32">
        <v>4</v>
      </c>
    </row>
    <row r="752" spans="1:3" x14ac:dyDescent="0.2">
      <c r="A752" s="1">
        <v>13008</v>
      </c>
      <c r="B752" s="1">
        <v>1062848215</v>
      </c>
      <c r="C752" s="32">
        <v>2.33</v>
      </c>
    </row>
    <row r="753" spans="1:3" x14ac:dyDescent="0.2">
      <c r="A753" s="1">
        <v>12907</v>
      </c>
      <c r="B753" s="1">
        <v>4455173340</v>
      </c>
      <c r="C753" s="32">
        <v>2.67</v>
      </c>
    </row>
    <row r="754" spans="1:3" x14ac:dyDescent="0.2">
      <c r="A754" s="1">
        <v>92235</v>
      </c>
      <c r="B754" s="1">
        <v>7075241403</v>
      </c>
      <c r="C754" s="32">
        <v>2</v>
      </c>
    </row>
    <row r="755" spans="1:3" x14ac:dyDescent="0.2">
      <c r="A755" s="1">
        <v>12865</v>
      </c>
      <c r="B755" s="1">
        <v>6287911007</v>
      </c>
      <c r="C755" s="32">
        <v>3.5</v>
      </c>
    </row>
    <row r="756" spans="1:3" x14ac:dyDescent="0.2">
      <c r="A756" s="1">
        <v>13062</v>
      </c>
      <c r="B756" s="1">
        <v>8908242311</v>
      </c>
      <c r="C756" s="32">
        <v>3.33</v>
      </c>
    </row>
    <row r="757" spans="1:3" x14ac:dyDescent="0.2">
      <c r="A757" s="1">
        <v>13101</v>
      </c>
      <c r="B757" s="1">
        <v>5417891605</v>
      </c>
      <c r="C757" s="32">
        <v>3</v>
      </c>
    </row>
    <row r="758" spans="1:3" x14ac:dyDescent="0.2">
      <c r="A758" s="1">
        <v>12962</v>
      </c>
      <c r="B758" s="1">
        <v>4069063260</v>
      </c>
      <c r="C758" s="32">
        <v>2</v>
      </c>
    </row>
    <row r="759" spans="1:3" x14ac:dyDescent="0.2">
      <c r="A759" s="1">
        <v>13058</v>
      </c>
      <c r="B759" s="1">
        <v>7498161450</v>
      </c>
      <c r="C759" s="32">
        <v>4</v>
      </c>
    </row>
    <row r="760" spans="1:3" x14ac:dyDescent="0.2">
      <c r="A760" s="1">
        <v>13109</v>
      </c>
      <c r="B760" s="1">
        <v>4347128575</v>
      </c>
      <c r="C760" s="32">
        <v>2</v>
      </c>
    </row>
    <row r="761" spans="1:3" x14ac:dyDescent="0.2">
      <c r="A761" s="1">
        <v>13138</v>
      </c>
      <c r="B761" s="1">
        <v>2024107468</v>
      </c>
      <c r="C761" s="32">
        <v>0.67</v>
      </c>
    </row>
    <row r="762" spans="1:3" x14ac:dyDescent="0.2">
      <c r="A762" s="1">
        <v>13839</v>
      </c>
      <c r="B762" s="1">
        <v>8973050398</v>
      </c>
      <c r="C762" s="32">
        <v>2.67</v>
      </c>
    </row>
    <row r="763" spans="1:3" x14ac:dyDescent="0.2">
      <c r="A763" s="1">
        <v>13724</v>
      </c>
      <c r="B763" s="1">
        <v>3071837384</v>
      </c>
      <c r="C763" s="32">
        <v>0.67</v>
      </c>
    </row>
    <row r="764" spans="1:3" x14ac:dyDescent="0.2">
      <c r="A764" s="1">
        <v>12985</v>
      </c>
      <c r="B764" s="1">
        <v>3984868034</v>
      </c>
      <c r="C764" s="32">
        <v>3.33</v>
      </c>
    </row>
    <row r="765" spans="1:3" x14ac:dyDescent="0.2">
      <c r="A765" s="1">
        <v>13110</v>
      </c>
      <c r="B765" s="1">
        <v>4719854621</v>
      </c>
      <c r="C765" s="32">
        <v>3.33</v>
      </c>
    </row>
    <row r="766" spans="1:3" x14ac:dyDescent="0.2">
      <c r="A766" s="1">
        <v>13158</v>
      </c>
      <c r="B766" s="1">
        <v>7219455928</v>
      </c>
      <c r="C766" s="32">
        <v>0.33</v>
      </c>
    </row>
    <row r="767" spans="1:3" x14ac:dyDescent="0.2">
      <c r="A767" s="1">
        <v>13103</v>
      </c>
      <c r="B767" s="1">
        <v>4433449465</v>
      </c>
      <c r="C767" s="32">
        <v>4</v>
      </c>
    </row>
    <row r="768" spans="1:3" x14ac:dyDescent="0.2">
      <c r="A768" s="1">
        <v>12679</v>
      </c>
      <c r="B768" s="1">
        <v>4761679588</v>
      </c>
      <c r="C768" s="32">
        <v>1.33</v>
      </c>
    </row>
    <row r="769" spans="1:3" x14ac:dyDescent="0.2">
      <c r="A769" s="1">
        <v>13182</v>
      </c>
      <c r="B769" s="1">
        <v>3117479106</v>
      </c>
      <c r="C769" s="32">
        <v>3.25</v>
      </c>
    </row>
    <row r="770" spans="1:3" x14ac:dyDescent="0.2">
      <c r="A770" s="1">
        <v>13969</v>
      </c>
      <c r="B770" s="1">
        <v>5995735042</v>
      </c>
      <c r="C770" s="32">
        <v>2.67</v>
      </c>
    </row>
    <row r="771" spans="1:3" x14ac:dyDescent="0.2">
      <c r="A771" s="1">
        <v>12999</v>
      </c>
      <c r="B771" s="1">
        <v>6724729866</v>
      </c>
      <c r="C771" s="32">
        <v>3</v>
      </c>
    </row>
    <row r="772" spans="1:3" x14ac:dyDescent="0.2">
      <c r="A772" s="1">
        <v>13974</v>
      </c>
      <c r="B772" s="1">
        <v>8152337597</v>
      </c>
      <c r="C772" s="32">
        <v>3.67</v>
      </c>
    </row>
    <row r="773" spans="1:3" x14ac:dyDescent="0.2">
      <c r="A773" s="1">
        <v>13097</v>
      </c>
      <c r="B773" s="1">
        <v>8398170145</v>
      </c>
      <c r="C773" s="32">
        <v>3.25</v>
      </c>
    </row>
    <row r="774" spans="1:3" x14ac:dyDescent="0.2">
      <c r="A774" s="1">
        <v>12558</v>
      </c>
      <c r="B774" s="1">
        <v>4180011636</v>
      </c>
      <c r="C774" s="32">
        <v>3.67</v>
      </c>
    </row>
    <row r="775" spans="1:3" x14ac:dyDescent="0.2">
      <c r="A775" s="1">
        <v>13069</v>
      </c>
      <c r="B775" s="1">
        <v>1442606545</v>
      </c>
      <c r="C775" s="32">
        <v>1.33</v>
      </c>
    </row>
    <row r="776" spans="1:3" x14ac:dyDescent="0.2">
      <c r="A776" s="1">
        <v>92242</v>
      </c>
      <c r="B776" s="1">
        <v>9311931011</v>
      </c>
      <c r="C776" s="32">
        <v>4</v>
      </c>
    </row>
    <row r="777" spans="1:3" x14ac:dyDescent="0.2">
      <c r="A777" s="1">
        <v>14444</v>
      </c>
      <c r="B777" s="1">
        <v>6362506596</v>
      </c>
      <c r="C777" s="32">
        <v>4</v>
      </c>
    </row>
    <row r="778" spans="1:3" x14ac:dyDescent="0.2">
      <c r="A778" s="1">
        <v>14039</v>
      </c>
      <c r="B778" s="1">
        <v>7714457752</v>
      </c>
      <c r="C778" s="32">
        <v>1</v>
      </c>
    </row>
    <row r="779" spans="1:3" x14ac:dyDescent="0.2">
      <c r="A779" s="1">
        <v>12973</v>
      </c>
      <c r="B779" s="1">
        <v>9904065366</v>
      </c>
      <c r="C779" s="32">
        <v>3</v>
      </c>
    </row>
    <row r="780" spans="1:3" x14ac:dyDescent="0.2">
      <c r="A780" s="1">
        <v>13196</v>
      </c>
      <c r="B780" s="1">
        <v>9273386711</v>
      </c>
      <c r="C780" s="32">
        <v>1.5</v>
      </c>
    </row>
    <row r="781" spans="1:3" x14ac:dyDescent="0.2">
      <c r="A781" s="1">
        <v>13112</v>
      </c>
      <c r="B781" s="1">
        <v>8030163194</v>
      </c>
      <c r="C781" s="32">
        <v>0</v>
      </c>
    </row>
    <row r="782" spans="1:3" x14ac:dyDescent="0.2">
      <c r="A782" s="1">
        <v>13106</v>
      </c>
      <c r="B782" s="1">
        <v>9447899861</v>
      </c>
      <c r="C782" s="32">
        <v>3</v>
      </c>
    </row>
    <row r="783" spans="1:3" x14ac:dyDescent="0.2">
      <c r="A783" s="1">
        <v>13191</v>
      </c>
      <c r="B783" s="1">
        <v>6321369508</v>
      </c>
      <c r="C783" s="32">
        <v>3.67</v>
      </c>
    </row>
    <row r="784" spans="1:3" x14ac:dyDescent="0.2">
      <c r="A784" s="1">
        <v>13293</v>
      </c>
      <c r="B784" s="1">
        <v>7953302294</v>
      </c>
      <c r="C784" s="32">
        <v>0.67</v>
      </c>
    </row>
    <row r="785" spans="1:3" x14ac:dyDescent="0.2">
      <c r="A785" s="1">
        <v>13011</v>
      </c>
      <c r="B785" s="1">
        <v>8993131751</v>
      </c>
      <c r="C785" s="32">
        <v>0.67</v>
      </c>
    </row>
    <row r="786" spans="1:3" x14ac:dyDescent="0.2">
      <c r="A786" s="1">
        <v>13233</v>
      </c>
      <c r="B786" s="1">
        <v>6724298474</v>
      </c>
      <c r="C786" s="32">
        <v>3</v>
      </c>
    </row>
    <row r="787" spans="1:3" x14ac:dyDescent="0.2">
      <c r="A787" s="1">
        <v>12998</v>
      </c>
      <c r="B787" s="1">
        <v>4315780170</v>
      </c>
      <c r="C787" s="32">
        <v>1</v>
      </c>
    </row>
    <row r="788" spans="1:3" x14ac:dyDescent="0.2">
      <c r="A788" s="1">
        <v>12657</v>
      </c>
      <c r="B788" s="1">
        <v>1345786525</v>
      </c>
      <c r="C788" s="32">
        <v>4</v>
      </c>
    </row>
    <row r="789" spans="1:3" x14ac:dyDescent="0.2">
      <c r="A789" s="1">
        <v>13287</v>
      </c>
      <c r="B789" s="1">
        <v>5108947683</v>
      </c>
      <c r="C789" s="32">
        <v>0</v>
      </c>
    </row>
    <row r="790" spans="1:3" x14ac:dyDescent="0.2">
      <c r="A790" s="1">
        <v>13165</v>
      </c>
      <c r="B790" s="1">
        <v>4546358054</v>
      </c>
      <c r="C790" s="32">
        <v>2</v>
      </c>
    </row>
    <row r="791" spans="1:3" x14ac:dyDescent="0.2">
      <c r="A791" s="1">
        <v>13094</v>
      </c>
      <c r="B791" s="1">
        <v>9172276345</v>
      </c>
      <c r="C791" s="32">
        <v>4</v>
      </c>
    </row>
    <row r="792" spans="1:3" x14ac:dyDescent="0.2">
      <c r="A792" s="1">
        <v>13246</v>
      </c>
      <c r="B792" s="1">
        <v>9531779624</v>
      </c>
      <c r="C792" s="32">
        <v>2.33</v>
      </c>
    </row>
    <row r="793" spans="1:3" x14ac:dyDescent="0.2">
      <c r="A793" s="1">
        <v>12612</v>
      </c>
      <c r="B793" s="1">
        <v>4797149984</v>
      </c>
      <c r="C793" s="32">
        <v>3.33</v>
      </c>
    </row>
    <row r="794" spans="1:3" x14ac:dyDescent="0.2">
      <c r="A794" s="1">
        <v>13171</v>
      </c>
      <c r="B794" s="1">
        <v>2641971407</v>
      </c>
      <c r="C794" s="32">
        <v>1</v>
      </c>
    </row>
    <row r="795" spans="1:3" x14ac:dyDescent="0.2">
      <c r="A795" s="1">
        <v>14268</v>
      </c>
      <c r="B795" s="1">
        <v>1583903779</v>
      </c>
      <c r="C795" s="32">
        <v>2.67</v>
      </c>
    </row>
    <row r="796" spans="1:3" x14ac:dyDescent="0.2">
      <c r="A796" s="1">
        <v>12577</v>
      </c>
      <c r="B796" s="1">
        <v>9608355281</v>
      </c>
      <c r="C796" s="32">
        <v>0.67</v>
      </c>
    </row>
    <row r="797" spans="1:3" x14ac:dyDescent="0.2">
      <c r="A797" s="1">
        <v>12952</v>
      </c>
      <c r="B797" s="1">
        <v>1346990398</v>
      </c>
      <c r="C797" s="32">
        <v>2</v>
      </c>
    </row>
    <row r="798" spans="1:3" x14ac:dyDescent="0.2">
      <c r="A798" s="1">
        <v>13108</v>
      </c>
      <c r="B798" s="1">
        <v>4147856853</v>
      </c>
      <c r="C798" s="32">
        <v>3</v>
      </c>
    </row>
    <row r="799" spans="1:3" x14ac:dyDescent="0.2">
      <c r="A799" s="1">
        <v>13120</v>
      </c>
      <c r="B799" s="1">
        <v>1298246545</v>
      </c>
      <c r="C799" s="32">
        <v>0</v>
      </c>
    </row>
    <row r="800" spans="1:3" x14ac:dyDescent="0.2">
      <c r="A800" s="1">
        <v>13006</v>
      </c>
      <c r="B800" s="1">
        <v>2794689101</v>
      </c>
      <c r="C800" s="32">
        <v>0.67</v>
      </c>
    </row>
    <row r="801" spans="1:3" x14ac:dyDescent="0.2">
      <c r="A801" s="1">
        <v>12993</v>
      </c>
      <c r="B801" s="1">
        <v>5120488067</v>
      </c>
      <c r="C801" s="32">
        <v>2.67</v>
      </c>
    </row>
    <row r="802" spans="1:3" x14ac:dyDescent="0.2">
      <c r="A802" s="1">
        <v>92246</v>
      </c>
      <c r="B802" s="1">
        <v>7053270625</v>
      </c>
      <c r="C802" s="32">
        <v>3</v>
      </c>
    </row>
    <row r="803" spans="1:3" x14ac:dyDescent="0.2">
      <c r="A803" s="1">
        <v>13085</v>
      </c>
      <c r="B803" s="1">
        <v>2522703115</v>
      </c>
      <c r="C803" s="32">
        <v>0.33</v>
      </c>
    </row>
    <row r="804" spans="1:3" x14ac:dyDescent="0.2">
      <c r="A804" s="1">
        <v>13123</v>
      </c>
      <c r="B804" s="1">
        <v>3900963194</v>
      </c>
      <c r="C804" s="32">
        <v>0.33</v>
      </c>
    </row>
    <row r="805" spans="1:3" x14ac:dyDescent="0.2">
      <c r="A805" s="1">
        <v>13093</v>
      </c>
      <c r="B805" s="1">
        <v>9647710918</v>
      </c>
      <c r="C805" s="32">
        <v>0</v>
      </c>
    </row>
    <row r="806" spans="1:3" x14ac:dyDescent="0.2">
      <c r="A806" s="1">
        <v>12922</v>
      </c>
      <c r="B806" s="1">
        <v>6004137071</v>
      </c>
      <c r="C806" s="32">
        <v>4</v>
      </c>
    </row>
    <row r="807" spans="1:3" x14ac:dyDescent="0.2">
      <c r="A807" s="1">
        <v>13124</v>
      </c>
      <c r="B807" s="1">
        <v>9160468345</v>
      </c>
      <c r="C807" s="32">
        <v>1</v>
      </c>
    </row>
    <row r="808" spans="1:3" x14ac:dyDescent="0.2">
      <c r="A808" s="1">
        <v>13104</v>
      </c>
      <c r="B808" s="1">
        <v>4014765674</v>
      </c>
      <c r="C808" s="32">
        <v>1.33</v>
      </c>
    </row>
    <row r="809" spans="1:3" x14ac:dyDescent="0.2">
      <c r="A809" s="1">
        <v>13086</v>
      </c>
      <c r="B809" s="1">
        <v>1607459894</v>
      </c>
      <c r="C809" s="32">
        <v>4</v>
      </c>
    </row>
    <row r="810" spans="1:3" x14ac:dyDescent="0.2">
      <c r="A810" s="1">
        <v>13131</v>
      </c>
      <c r="B810" s="1">
        <v>3460873206</v>
      </c>
      <c r="C810" s="32">
        <v>1</v>
      </c>
    </row>
    <row r="811" spans="1:3" x14ac:dyDescent="0.2">
      <c r="A811" s="1">
        <v>13247</v>
      </c>
      <c r="B811" s="1">
        <v>4154403677</v>
      </c>
      <c r="C811" s="32">
        <v>1.33</v>
      </c>
    </row>
    <row r="812" spans="1:3" x14ac:dyDescent="0.2">
      <c r="A812" s="1">
        <v>13145</v>
      </c>
      <c r="B812" s="1">
        <v>7716865601</v>
      </c>
      <c r="C812" s="32">
        <v>3.67</v>
      </c>
    </row>
    <row r="813" spans="1:3" x14ac:dyDescent="0.2">
      <c r="A813" s="1">
        <v>13173</v>
      </c>
      <c r="B813" s="1">
        <v>1070019821</v>
      </c>
      <c r="C813" s="32">
        <v>0.67</v>
      </c>
    </row>
    <row r="814" spans="1:3" x14ac:dyDescent="0.2">
      <c r="A814" s="1">
        <v>12623</v>
      </c>
      <c r="B814" s="1">
        <v>3528678598</v>
      </c>
      <c r="C814" s="32">
        <v>0.67</v>
      </c>
    </row>
    <row r="815" spans="1:3" x14ac:dyDescent="0.2">
      <c r="A815" s="1">
        <v>12961</v>
      </c>
      <c r="B815" s="1">
        <v>8136233010</v>
      </c>
      <c r="C815" s="32">
        <v>2</v>
      </c>
    </row>
    <row r="816" spans="1:3" x14ac:dyDescent="0.2">
      <c r="A816" s="1">
        <v>14040</v>
      </c>
      <c r="B816" s="1">
        <v>6761790066</v>
      </c>
      <c r="C816" s="32">
        <v>1.67</v>
      </c>
    </row>
    <row r="817" spans="1:3" x14ac:dyDescent="0.2">
      <c r="A817" s="1">
        <v>13488</v>
      </c>
      <c r="B817" s="1">
        <v>1002279958</v>
      </c>
      <c r="C817" s="32">
        <v>3.75</v>
      </c>
    </row>
    <row r="818" spans="1:3" x14ac:dyDescent="0.2">
      <c r="A818" s="1">
        <v>92250</v>
      </c>
      <c r="B818" s="1">
        <v>1725570753</v>
      </c>
      <c r="C818" s="32">
        <v>1</v>
      </c>
    </row>
    <row r="819" spans="1:3" x14ac:dyDescent="0.2">
      <c r="A819" s="1">
        <v>13149</v>
      </c>
      <c r="B819" s="1">
        <v>7531959892</v>
      </c>
      <c r="C819" s="32">
        <v>4</v>
      </c>
    </row>
    <row r="820" spans="1:3" x14ac:dyDescent="0.2">
      <c r="A820" s="1">
        <v>13722</v>
      </c>
      <c r="B820" s="1">
        <v>7272413976</v>
      </c>
      <c r="C820" s="32">
        <v>4</v>
      </c>
    </row>
    <row r="821" spans="1:3" x14ac:dyDescent="0.2">
      <c r="A821" s="1">
        <v>13180</v>
      </c>
      <c r="B821" s="1">
        <v>1402041745</v>
      </c>
      <c r="C821" s="32">
        <v>0.67</v>
      </c>
    </row>
    <row r="822" spans="1:3" x14ac:dyDescent="0.2">
      <c r="A822" s="1">
        <v>12880</v>
      </c>
      <c r="B822" s="1">
        <v>5471975575</v>
      </c>
      <c r="C822" s="32">
        <v>2.33</v>
      </c>
    </row>
    <row r="823" spans="1:3" x14ac:dyDescent="0.2">
      <c r="A823" s="1">
        <v>13176</v>
      </c>
      <c r="B823" s="1">
        <v>7461372273</v>
      </c>
      <c r="C823" s="32">
        <v>3.67</v>
      </c>
    </row>
    <row r="824" spans="1:3" x14ac:dyDescent="0.2">
      <c r="A824" s="1">
        <v>12646</v>
      </c>
      <c r="B824" s="1">
        <v>4369941483</v>
      </c>
      <c r="C824" s="32">
        <v>2.67</v>
      </c>
    </row>
    <row r="825" spans="1:3" x14ac:dyDescent="0.2">
      <c r="A825" s="1">
        <v>13119</v>
      </c>
      <c r="B825" s="1">
        <v>4740655026</v>
      </c>
      <c r="C825" s="32">
        <v>1</v>
      </c>
    </row>
    <row r="826" spans="1:3" x14ac:dyDescent="0.2">
      <c r="A826" s="1">
        <v>13200</v>
      </c>
      <c r="B826" s="1">
        <v>5373421165</v>
      </c>
      <c r="C826" s="32">
        <v>2.33</v>
      </c>
    </row>
    <row r="827" spans="1:3" x14ac:dyDescent="0.2">
      <c r="A827" s="1">
        <v>12951</v>
      </c>
      <c r="B827" s="1">
        <v>3603265885</v>
      </c>
      <c r="C827" s="32">
        <v>4</v>
      </c>
    </row>
    <row r="828" spans="1:3" x14ac:dyDescent="0.2">
      <c r="A828" s="1">
        <v>92256</v>
      </c>
      <c r="B828" s="1">
        <v>3631538913</v>
      </c>
      <c r="C828" s="32">
        <v>2</v>
      </c>
    </row>
    <row r="829" spans="1:3" x14ac:dyDescent="0.2">
      <c r="A829" s="1">
        <v>12924</v>
      </c>
      <c r="B829" s="1">
        <v>3546365580</v>
      </c>
      <c r="C829" s="32">
        <v>2.67</v>
      </c>
    </row>
    <row r="830" spans="1:3" x14ac:dyDescent="0.2">
      <c r="A830" s="1">
        <v>12978</v>
      </c>
      <c r="B830" s="1">
        <v>5629340913</v>
      </c>
      <c r="C830" s="32">
        <v>4</v>
      </c>
    </row>
    <row r="831" spans="1:3" x14ac:dyDescent="0.2">
      <c r="A831" s="1">
        <v>13534</v>
      </c>
      <c r="B831" s="1">
        <v>6080781003</v>
      </c>
      <c r="C831" s="32">
        <v>0.67</v>
      </c>
    </row>
    <row r="832" spans="1:3" x14ac:dyDescent="0.2">
      <c r="A832" s="1">
        <v>13074</v>
      </c>
      <c r="B832" s="1">
        <v>3436187253</v>
      </c>
      <c r="C832" s="32">
        <v>0</v>
      </c>
    </row>
    <row r="833" spans="1:3" x14ac:dyDescent="0.2">
      <c r="A833" s="1">
        <v>13021</v>
      </c>
      <c r="B833" s="1">
        <v>8132646396</v>
      </c>
      <c r="C833" s="32">
        <v>0.33</v>
      </c>
    </row>
    <row r="834" spans="1:3" x14ac:dyDescent="0.2">
      <c r="A834" s="1">
        <v>92260</v>
      </c>
      <c r="B834" s="1">
        <v>3932765954</v>
      </c>
      <c r="C834" s="32">
        <v>4</v>
      </c>
    </row>
    <row r="835" spans="1:3" x14ac:dyDescent="0.2">
      <c r="A835" s="1">
        <v>13228</v>
      </c>
      <c r="B835" s="1">
        <v>8226627513</v>
      </c>
      <c r="C835" s="32">
        <v>0.67</v>
      </c>
    </row>
    <row r="836" spans="1:3" x14ac:dyDescent="0.2">
      <c r="A836" s="1">
        <v>13141</v>
      </c>
      <c r="B836" s="1">
        <v>1027312288</v>
      </c>
      <c r="C836" s="32">
        <v>3.67</v>
      </c>
    </row>
    <row r="837" spans="1:3" x14ac:dyDescent="0.2">
      <c r="A837" s="1">
        <v>13195</v>
      </c>
      <c r="B837" s="1">
        <v>8636607887</v>
      </c>
      <c r="C837" s="32">
        <v>4</v>
      </c>
    </row>
    <row r="838" spans="1:3" x14ac:dyDescent="0.2">
      <c r="A838" s="1">
        <v>14027</v>
      </c>
      <c r="B838" s="1">
        <v>5345345788</v>
      </c>
      <c r="C838" s="32">
        <v>0</v>
      </c>
    </row>
    <row r="839" spans="1:3" x14ac:dyDescent="0.2">
      <c r="A839" s="1">
        <v>13975</v>
      </c>
      <c r="B839" s="1">
        <v>9485952480</v>
      </c>
      <c r="C839" s="32">
        <v>2.33</v>
      </c>
    </row>
    <row r="840" spans="1:3" x14ac:dyDescent="0.2">
      <c r="A840" s="1">
        <v>14126</v>
      </c>
      <c r="B840" s="1">
        <v>7124001614</v>
      </c>
      <c r="C840" s="32">
        <v>1.33</v>
      </c>
    </row>
    <row r="841" spans="1:3" x14ac:dyDescent="0.2">
      <c r="A841" s="1">
        <v>92263</v>
      </c>
      <c r="B841" s="1">
        <v>2334047321</v>
      </c>
      <c r="C841" s="32">
        <v>2</v>
      </c>
    </row>
    <row r="842" spans="1:3" x14ac:dyDescent="0.2">
      <c r="A842" s="1">
        <v>13859</v>
      </c>
      <c r="B842" s="1">
        <v>2266467030</v>
      </c>
      <c r="C842" s="32">
        <v>0</v>
      </c>
    </row>
    <row r="843" spans="1:3" x14ac:dyDescent="0.2">
      <c r="A843" s="1">
        <v>12954</v>
      </c>
      <c r="B843" s="1">
        <v>1398254490</v>
      </c>
      <c r="C843" s="32">
        <v>1.33</v>
      </c>
    </row>
    <row r="844" spans="1:3" x14ac:dyDescent="0.2">
      <c r="A844" s="1">
        <v>92264</v>
      </c>
      <c r="B844" s="1">
        <v>8389839407</v>
      </c>
      <c r="C844" s="32">
        <v>4</v>
      </c>
    </row>
    <row r="845" spans="1:3" x14ac:dyDescent="0.2">
      <c r="A845" s="1">
        <v>13168</v>
      </c>
      <c r="B845" s="1">
        <v>2284739820</v>
      </c>
      <c r="C845" s="32">
        <v>0.67</v>
      </c>
    </row>
    <row r="846" spans="1:3" x14ac:dyDescent="0.2">
      <c r="A846" s="1">
        <v>13121</v>
      </c>
      <c r="B846" s="1">
        <v>4661495908</v>
      </c>
      <c r="C846" s="32">
        <v>2.33</v>
      </c>
    </row>
    <row r="847" spans="1:3" x14ac:dyDescent="0.2">
      <c r="A847" s="1">
        <v>12884</v>
      </c>
      <c r="B847" s="1">
        <v>1742859270</v>
      </c>
      <c r="C847" s="32">
        <v>3.33</v>
      </c>
    </row>
    <row r="848" spans="1:3" x14ac:dyDescent="0.2">
      <c r="A848" s="1">
        <v>13127</v>
      </c>
      <c r="B848" s="1">
        <v>9268621525</v>
      </c>
      <c r="C848" s="32">
        <v>2.33</v>
      </c>
    </row>
    <row r="849" spans="1:3" x14ac:dyDescent="0.2">
      <c r="A849" s="1">
        <v>12538</v>
      </c>
      <c r="B849" s="1">
        <v>9955119262</v>
      </c>
      <c r="C849" s="32">
        <v>4</v>
      </c>
    </row>
    <row r="850" spans="1:3" x14ac:dyDescent="0.2">
      <c r="A850" s="1">
        <v>12554</v>
      </c>
      <c r="B850" s="1">
        <v>8290943616</v>
      </c>
      <c r="C850" s="32">
        <v>3.67</v>
      </c>
    </row>
    <row r="851" spans="1:3" x14ac:dyDescent="0.2">
      <c r="A851" s="1">
        <v>12968</v>
      </c>
      <c r="B851" s="1">
        <v>2969442775</v>
      </c>
      <c r="C851" s="32">
        <v>1</v>
      </c>
    </row>
    <row r="852" spans="1:3" x14ac:dyDescent="0.2">
      <c r="A852" s="1">
        <v>12913</v>
      </c>
      <c r="B852" s="1">
        <v>2237948987</v>
      </c>
      <c r="C852" s="32">
        <v>3</v>
      </c>
    </row>
    <row r="853" spans="1:3" x14ac:dyDescent="0.2">
      <c r="A853" s="1">
        <v>12898</v>
      </c>
      <c r="B853" s="1">
        <v>5669096005</v>
      </c>
      <c r="C853" s="32">
        <v>1.33</v>
      </c>
    </row>
    <row r="854" spans="1:3" x14ac:dyDescent="0.2">
      <c r="A854" s="1">
        <v>12938</v>
      </c>
      <c r="B854" s="1">
        <v>9791176792</v>
      </c>
      <c r="C854" s="32">
        <v>1.33</v>
      </c>
    </row>
    <row r="855" spans="1:3" x14ac:dyDescent="0.2">
      <c r="A855" s="1">
        <v>14195</v>
      </c>
      <c r="B855" s="1">
        <v>4115013355</v>
      </c>
      <c r="C855" s="32">
        <v>1.5</v>
      </c>
    </row>
    <row r="856" spans="1:3" x14ac:dyDescent="0.2">
      <c r="A856" s="1">
        <v>14340</v>
      </c>
      <c r="B856" s="1">
        <v>7989655948</v>
      </c>
      <c r="C856" s="32">
        <v>2.1</v>
      </c>
    </row>
    <row r="857" spans="1:3" x14ac:dyDescent="0.2">
      <c r="A857" s="1">
        <v>13289</v>
      </c>
      <c r="B857" s="1">
        <v>2298814176</v>
      </c>
      <c r="C857" s="32">
        <v>3.4</v>
      </c>
    </row>
    <row r="858" spans="1:3" x14ac:dyDescent="0.2">
      <c r="A858" s="1">
        <v>93000030</v>
      </c>
      <c r="B858" s="1">
        <v>5626945203</v>
      </c>
      <c r="C858" s="32">
        <v>1.7</v>
      </c>
    </row>
    <row r="859" spans="1:3" x14ac:dyDescent="0.2">
      <c r="A859" s="1">
        <v>12782</v>
      </c>
      <c r="B859" s="1">
        <v>8742781045</v>
      </c>
      <c r="C859" s="32">
        <v>2.9</v>
      </c>
    </row>
    <row r="860" spans="1:3" x14ac:dyDescent="0.2">
      <c r="A860" s="1">
        <v>12626</v>
      </c>
      <c r="B860" s="1">
        <v>4327832362</v>
      </c>
      <c r="C860" s="32">
        <v>3.75</v>
      </c>
    </row>
    <row r="861" spans="1:3" x14ac:dyDescent="0.2">
      <c r="A861" s="1">
        <v>12442</v>
      </c>
      <c r="B861" s="1">
        <v>1025881121</v>
      </c>
      <c r="C861" s="32">
        <v>4</v>
      </c>
    </row>
    <row r="862" spans="1:3" x14ac:dyDescent="0.2">
      <c r="A862" s="1">
        <v>12643</v>
      </c>
      <c r="B862" s="1">
        <v>8130377981</v>
      </c>
      <c r="C862" s="32">
        <v>1.75</v>
      </c>
    </row>
    <row r="863" spans="1:3" x14ac:dyDescent="0.2">
      <c r="A863" s="1">
        <v>90201</v>
      </c>
      <c r="B863" s="1">
        <v>5426141005</v>
      </c>
      <c r="C863" s="32">
        <v>2.25</v>
      </c>
    </row>
    <row r="864" spans="1:3" x14ac:dyDescent="0.2">
      <c r="A864" s="1">
        <v>12497</v>
      </c>
      <c r="B864" s="1">
        <v>4091170116</v>
      </c>
      <c r="C864" s="32">
        <v>2.1</v>
      </c>
    </row>
    <row r="865" spans="1:3" x14ac:dyDescent="0.2">
      <c r="A865" s="1">
        <v>12495</v>
      </c>
      <c r="B865" s="1">
        <v>2124608027</v>
      </c>
      <c r="C865" s="32">
        <v>3.8</v>
      </c>
    </row>
    <row r="866" spans="1:3" x14ac:dyDescent="0.2">
      <c r="A866" s="1">
        <v>13858</v>
      </c>
      <c r="B866" s="1">
        <v>6203980697</v>
      </c>
      <c r="C866" s="32">
        <v>2.7</v>
      </c>
    </row>
    <row r="867" spans="1:3" x14ac:dyDescent="0.2">
      <c r="A867" s="1">
        <v>92162</v>
      </c>
      <c r="B867" s="1">
        <v>5005732680</v>
      </c>
      <c r="C867" s="32">
        <v>3</v>
      </c>
    </row>
    <row r="868" spans="1:3" x14ac:dyDescent="0.2">
      <c r="A868" s="1">
        <v>93000031</v>
      </c>
      <c r="B868" s="1">
        <v>5653152145</v>
      </c>
      <c r="C868" s="32">
        <v>2.2999999999999998</v>
      </c>
    </row>
    <row r="869" spans="1:3" x14ac:dyDescent="0.2">
      <c r="A869" s="1">
        <v>93000032</v>
      </c>
      <c r="B869" s="1">
        <v>2127574890</v>
      </c>
      <c r="C869" s="32">
        <v>0.8</v>
      </c>
    </row>
    <row r="870" spans="1:3" x14ac:dyDescent="0.2">
      <c r="A870" s="1">
        <v>12594</v>
      </c>
      <c r="B870" s="1">
        <v>6408224256</v>
      </c>
      <c r="C870" s="32">
        <v>1</v>
      </c>
    </row>
    <row r="871" spans="1:3" x14ac:dyDescent="0.2">
      <c r="A871" s="1">
        <v>14321</v>
      </c>
      <c r="B871" s="1">
        <v>5319431561</v>
      </c>
      <c r="C871" s="32">
        <v>3.5</v>
      </c>
    </row>
    <row r="872" spans="1:3" x14ac:dyDescent="0.2">
      <c r="A872" s="1">
        <v>90207</v>
      </c>
      <c r="B872" s="1">
        <v>5669812528</v>
      </c>
      <c r="C872" s="32">
        <v>1.75</v>
      </c>
    </row>
    <row r="873" spans="1:3" x14ac:dyDescent="0.2">
      <c r="A873" s="1">
        <v>93000033</v>
      </c>
      <c r="B873" s="1">
        <v>1018251292</v>
      </c>
      <c r="C873" s="32">
        <v>0.9</v>
      </c>
    </row>
    <row r="874" spans="1:3" x14ac:dyDescent="0.2">
      <c r="A874" s="1">
        <v>12481</v>
      </c>
      <c r="B874" s="1">
        <v>1566029294</v>
      </c>
      <c r="C874" s="32">
        <v>1.9</v>
      </c>
    </row>
    <row r="875" spans="1:3" x14ac:dyDescent="0.2">
      <c r="A875" s="1">
        <v>12434</v>
      </c>
      <c r="B875" s="1">
        <v>7031902511</v>
      </c>
      <c r="C875" s="32">
        <v>1.8</v>
      </c>
    </row>
    <row r="876" spans="1:3" x14ac:dyDescent="0.2">
      <c r="A876" s="1">
        <v>90214</v>
      </c>
      <c r="B876" s="1">
        <v>5433532705</v>
      </c>
      <c r="C876" s="32">
        <v>3.25</v>
      </c>
    </row>
    <row r="877" spans="1:3" x14ac:dyDescent="0.2">
      <c r="A877" s="1">
        <v>14031</v>
      </c>
      <c r="B877" s="1">
        <v>5037995542</v>
      </c>
      <c r="C877" s="32">
        <v>0.5</v>
      </c>
    </row>
    <row r="878" spans="1:3" x14ac:dyDescent="0.2">
      <c r="A878" s="1">
        <v>90217</v>
      </c>
      <c r="B878" s="1">
        <v>1052634341</v>
      </c>
      <c r="C878" s="32">
        <v>2.25</v>
      </c>
    </row>
    <row r="879" spans="1:3" x14ac:dyDescent="0.2">
      <c r="A879" s="1">
        <v>12440</v>
      </c>
      <c r="B879" s="1">
        <v>5758589913</v>
      </c>
      <c r="C879" s="32">
        <v>3.1</v>
      </c>
    </row>
    <row r="880" spans="1:3" x14ac:dyDescent="0.2">
      <c r="A880" s="1">
        <v>90218</v>
      </c>
      <c r="B880" s="1">
        <v>8280069928</v>
      </c>
      <c r="C880" s="32">
        <v>1</v>
      </c>
    </row>
    <row r="881" spans="1:3" x14ac:dyDescent="0.2">
      <c r="A881" s="1">
        <v>90219</v>
      </c>
      <c r="B881" s="1">
        <v>9376575761</v>
      </c>
      <c r="C881" s="32">
        <v>1</v>
      </c>
    </row>
    <row r="882" spans="1:3" x14ac:dyDescent="0.2">
      <c r="A882" s="1">
        <v>93000034</v>
      </c>
      <c r="B882" s="1">
        <v>6939684898</v>
      </c>
      <c r="C882" s="32">
        <v>0.5</v>
      </c>
    </row>
    <row r="883" spans="1:3" x14ac:dyDescent="0.2">
      <c r="A883" s="1">
        <v>90233</v>
      </c>
      <c r="B883" s="1">
        <v>9462792521</v>
      </c>
      <c r="C883" s="32">
        <v>4</v>
      </c>
    </row>
    <row r="884" spans="1:3" x14ac:dyDescent="0.2">
      <c r="A884" s="1">
        <v>93000078</v>
      </c>
      <c r="B884" s="1">
        <v>3180272174</v>
      </c>
      <c r="C884" s="32">
        <v>1.1000000000000001</v>
      </c>
    </row>
    <row r="885" spans="1:3" x14ac:dyDescent="0.2">
      <c r="A885" s="1">
        <v>12475</v>
      </c>
      <c r="B885" s="1">
        <v>1026161908</v>
      </c>
      <c r="C885" s="32">
        <v>1.8</v>
      </c>
    </row>
    <row r="886" spans="1:3" x14ac:dyDescent="0.2">
      <c r="A886" s="1">
        <v>13045</v>
      </c>
      <c r="B886" s="1">
        <v>6753647373</v>
      </c>
      <c r="C886" s="32">
        <v>3</v>
      </c>
    </row>
    <row r="887" spans="1:3" x14ac:dyDescent="0.2">
      <c r="A887" s="1">
        <v>12839</v>
      </c>
      <c r="B887" s="1">
        <v>8530596933</v>
      </c>
      <c r="C887" s="32">
        <v>0.75</v>
      </c>
    </row>
    <row r="888" spans="1:3" x14ac:dyDescent="0.2">
      <c r="A888" s="1">
        <v>14215</v>
      </c>
      <c r="B888" s="1">
        <v>4776238528</v>
      </c>
      <c r="C888" s="32">
        <v>3.5</v>
      </c>
    </row>
    <row r="889" spans="1:3" x14ac:dyDescent="0.2">
      <c r="A889" s="1">
        <v>13740</v>
      </c>
      <c r="B889" s="1">
        <v>3326013707</v>
      </c>
      <c r="C889" s="32">
        <v>0.75</v>
      </c>
    </row>
    <row r="890" spans="1:3" x14ac:dyDescent="0.2">
      <c r="A890" s="1">
        <v>90241</v>
      </c>
      <c r="B890" s="1">
        <v>3190154760</v>
      </c>
      <c r="C890" s="32">
        <v>3.5</v>
      </c>
    </row>
    <row r="891" spans="1:3" x14ac:dyDescent="0.2">
      <c r="A891" s="1">
        <v>13223</v>
      </c>
      <c r="B891" s="1">
        <v>1577987460</v>
      </c>
      <c r="C891" s="32">
        <v>0</v>
      </c>
    </row>
    <row r="892" spans="1:3" x14ac:dyDescent="0.2">
      <c r="A892" s="1">
        <v>93000037</v>
      </c>
      <c r="B892" s="1">
        <v>4470381685</v>
      </c>
      <c r="C892" s="32">
        <v>3.4</v>
      </c>
    </row>
    <row r="893" spans="1:3" x14ac:dyDescent="0.2">
      <c r="A893" s="1">
        <v>92170</v>
      </c>
      <c r="B893" s="1">
        <v>1591179805</v>
      </c>
      <c r="C893" s="32">
        <v>2.5</v>
      </c>
    </row>
    <row r="894" spans="1:3" x14ac:dyDescent="0.2">
      <c r="A894" s="1">
        <v>12551</v>
      </c>
      <c r="B894" s="1">
        <v>8205147641</v>
      </c>
      <c r="C894" s="32">
        <v>0.25</v>
      </c>
    </row>
    <row r="895" spans="1:3" x14ac:dyDescent="0.2">
      <c r="A895" s="1">
        <v>90249</v>
      </c>
      <c r="B895" s="1">
        <v>8423148971</v>
      </c>
      <c r="C895" s="32">
        <v>1.25</v>
      </c>
    </row>
    <row r="896" spans="1:3" x14ac:dyDescent="0.2">
      <c r="A896" s="1">
        <v>12794</v>
      </c>
      <c r="B896" s="1">
        <v>9391701486</v>
      </c>
      <c r="C896" s="32">
        <v>2.5</v>
      </c>
    </row>
    <row r="897" spans="1:3" x14ac:dyDescent="0.2">
      <c r="A897" s="1">
        <v>14338</v>
      </c>
      <c r="B897" s="1">
        <v>4071590245</v>
      </c>
      <c r="C897" s="32">
        <v>0.25</v>
      </c>
    </row>
    <row r="898" spans="1:3" x14ac:dyDescent="0.2">
      <c r="A898" s="1">
        <v>90253</v>
      </c>
      <c r="B898" s="1">
        <v>8590450296</v>
      </c>
      <c r="C898" s="32">
        <v>3.25</v>
      </c>
    </row>
    <row r="899" spans="1:3" x14ac:dyDescent="0.2">
      <c r="A899" s="1">
        <v>12460</v>
      </c>
      <c r="B899" s="1">
        <v>2529122804</v>
      </c>
      <c r="C899" s="32">
        <v>0.8</v>
      </c>
    </row>
    <row r="900" spans="1:3" x14ac:dyDescent="0.2">
      <c r="A900" s="1">
        <v>90264</v>
      </c>
      <c r="B900" s="1">
        <v>7477300585</v>
      </c>
      <c r="C900" s="32">
        <v>2.25</v>
      </c>
    </row>
    <row r="901" spans="1:3" x14ac:dyDescent="0.2">
      <c r="A901" s="1">
        <v>13076</v>
      </c>
      <c r="B901" s="1">
        <v>4208414286</v>
      </c>
      <c r="C901" s="32">
        <v>3.5</v>
      </c>
    </row>
    <row r="902" spans="1:3" x14ac:dyDescent="0.2">
      <c r="A902" s="1">
        <v>90265</v>
      </c>
      <c r="B902" s="1">
        <v>2106520301</v>
      </c>
      <c r="C902" s="32">
        <v>1.5</v>
      </c>
    </row>
    <row r="903" spans="1:3" x14ac:dyDescent="0.2">
      <c r="A903" s="1">
        <v>92180</v>
      </c>
      <c r="B903" s="1">
        <v>6749797252</v>
      </c>
      <c r="C903" s="32">
        <v>0</v>
      </c>
    </row>
    <row r="904" spans="1:3" x14ac:dyDescent="0.2">
      <c r="A904" s="1">
        <v>13992</v>
      </c>
      <c r="B904" s="1">
        <v>9658463657</v>
      </c>
      <c r="C904" s="32">
        <v>0.75</v>
      </c>
    </row>
    <row r="905" spans="1:3" x14ac:dyDescent="0.2">
      <c r="A905" s="1">
        <v>13857</v>
      </c>
      <c r="B905" s="1">
        <v>8724081598</v>
      </c>
      <c r="C905" s="32">
        <v>2</v>
      </c>
    </row>
    <row r="906" spans="1:3" x14ac:dyDescent="0.2">
      <c r="A906" s="1">
        <v>12494</v>
      </c>
      <c r="B906" s="1">
        <v>3929080364</v>
      </c>
      <c r="C906" s="32">
        <v>1.8</v>
      </c>
    </row>
    <row r="907" spans="1:3" x14ac:dyDescent="0.2">
      <c r="A907" s="1">
        <v>93000039</v>
      </c>
      <c r="B907" s="1">
        <v>7336521371</v>
      </c>
      <c r="C907" s="32">
        <v>2.9</v>
      </c>
    </row>
    <row r="908" spans="1:3" x14ac:dyDescent="0.2">
      <c r="A908" s="1">
        <v>14285</v>
      </c>
      <c r="B908" s="1">
        <v>8425301782</v>
      </c>
      <c r="C908" s="32">
        <v>1</v>
      </c>
    </row>
    <row r="909" spans="1:3" x14ac:dyDescent="0.2">
      <c r="A909" s="1">
        <v>12807</v>
      </c>
      <c r="B909" s="1">
        <v>1938915641</v>
      </c>
      <c r="C909" s="32">
        <v>0.5</v>
      </c>
    </row>
    <row r="910" spans="1:3" x14ac:dyDescent="0.2">
      <c r="A910" s="1">
        <v>93000040</v>
      </c>
      <c r="B910" s="1">
        <v>1568430551</v>
      </c>
      <c r="C910" s="32">
        <v>3.7</v>
      </c>
    </row>
    <row r="911" spans="1:3" x14ac:dyDescent="0.2">
      <c r="A911" s="1">
        <v>13965</v>
      </c>
      <c r="B911" s="1">
        <v>5588129125</v>
      </c>
      <c r="C911" s="32">
        <v>1.75</v>
      </c>
    </row>
    <row r="912" spans="1:3" x14ac:dyDescent="0.2">
      <c r="A912" s="1">
        <v>90270</v>
      </c>
      <c r="B912" s="1">
        <v>6568281281</v>
      </c>
      <c r="C912" s="32">
        <v>1.9</v>
      </c>
    </row>
    <row r="913" spans="1:3" x14ac:dyDescent="0.2">
      <c r="A913" s="1">
        <v>13224</v>
      </c>
      <c r="B913" s="1">
        <v>5027052317</v>
      </c>
      <c r="C913" s="32">
        <v>3</v>
      </c>
    </row>
    <row r="914" spans="1:3" x14ac:dyDescent="0.2">
      <c r="A914" s="1">
        <v>93000041</v>
      </c>
      <c r="B914" s="1">
        <v>4694426987</v>
      </c>
      <c r="C914" s="32">
        <v>2.1</v>
      </c>
    </row>
    <row r="915" spans="1:3" x14ac:dyDescent="0.2">
      <c r="A915" s="1">
        <v>14264</v>
      </c>
      <c r="B915" s="1">
        <v>3266331210</v>
      </c>
      <c r="C915" s="32">
        <v>3.25</v>
      </c>
    </row>
    <row r="916" spans="1:3" x14ac:dyDescent="0.2">
      <c r="A916" s="1">
        <v>93000042</v>
      </c>
      <c r="B916" s="1">
        <v>6250717260</v>
      </c>
      <c r="C916" s="32">
        <v>2.2999999999999998</v>
      </c>
    </row>
    <row r="917" spans="1:3" x14ac:dyDescent="0.2">
      <c r="A917" s="1">
        <v>93000043</v>
      </c>
      <c r="B917" s="1">
        <v>6626120501</v>
      </c>
      <c r="C917" s="32">
        <v>1</v>
      </c>
    </row>
    <row r="918" spans="1:3" x14ac:dyDescent="0.2">
      <c r="A918" s="1">
        <v>12632</v>
      </c>
      <c r="B918" s="1">
        <v>4605965166</v>
      </c>
      <c r="C918" s="32">
        <v>2</v>
      </c>
    </row>
    <row r="919" spans="1:3" x14ac:dyDescent="0.2">
      <c r="A919" s="1">
        <v>90279</v>
      </c>
      <c r="B919" s="1">
        <v>8315535047</v>
      </c>
      <c r="C919" s="32">
        <v>4</v>
      </c>
    </row>
    <row r="920" spans="1:3" x14ac:dyDescent="0.2">
      <c r="A920" s="1">
        <v>13743</v>
      </c>
      <c r="B920" s="1">
        <v>1172868928</v>
      </c>
      <c r="C920" s="32">
        <v>3.5</v>
      </c>
    </row>
    <row r="921" spans="1:3" x14ac:dyDescent="0.2">
      <c r="A921" s="1">
        <v>12578</v>
      </c>
      <c r="B921" s="1">
        <v>4120334458</v>
      </c>
      <c r="C921" s="32">
        <v>2.75</v>
      </c>
    </row>
    <row r="922" spans="1:3" x14ac:dyDescent="0.2">
      <c r="A922" s="1">
        <v>92183</v>
      </c>
      <c r="B922" s="1">
        <v>8474078698</v>
      </c>
      <c r="C922" s="32">
        <v>3.25</v>
      </c>
    </row>
    <row r="923" spans="1:3" x14ac:dyDescent="0.2">
      <c r="A923" s="1">
        <v>13238</v>
      </c>
      <c r="B923" s="1">
        <v>1068461605</v>
      </c>
      <c r="C923" s="32">
        <v>0.5</v>
      </c>
    </row>
    <row r="924" spans="1:3" x14ac:dyDescent="0.2">
      <c r="A924" s="1">
        <v>92185</v>
      </c>
      <c r="B924" s="1">
        <v>5721567074</v>
      </c>
      <c r="C924" s="32">
        <v>4</v>
      </c>
    </row>
    <row r="925" spans="1:3" x14ac:dyDescent="0.2">
      <c r="A925" s="1">
        <v>12579</v>
      </c>
      <c r="B925" s="1">
        <v>5626940501</v>
      </c>
      <c r="C925" s="32">
        <v>3</v>
      </c>
    </row>
    <row r="926" spans="1:3" x14ac:dyDescent="0.2">
      <c r="A926" s="1">
        <v>13042</v>
      </c>
      <c r="B926" s="1">
        <v>1039844654</v>
      </c>
      <c r="C926" s="32">
        <v>3.5</v>
      </c>
    </row>
    <row r="927" spans="1:3" x14ac:dyDescent="0.2">
      <c r="A927" s="1">
        <v>90291</v>
      </c>
      <c r="B927" s="1">
        <v>5937781983</v>
      </c>
      <c r="C927" s="32">
        <v>2.75</v>
      </c>
    </row>
    <row r="928" spans="1:3" x14ac:dyDescent="0.2">
      <c r="A928" s="1">
        <v>12803</v>
      </c>
      <c r="B928" s="1">
        <v>8028050141</v>
      </c>
      <c r="C928" s="32">
        <v>3.25</v>
      </c>
    </row>
    <row r="929" spans="1:3" x14ac:dyDescent="0.2">
      <c r="A929" s="1">
        <v>12597</v>
      </c>
      <c r="B929" s="1">
        <v>5194997032</v>
      </c>
      <c r="C929" s="32">
        <v>2.25</v>
      </c>
    </row>
    <row r="930" spans="1:3" x14ac:dyDescent="0.2">
      <c r="A930" s="1">
        <v>14378</v>
      </c>
      <c r="B930" s="1">
        <v>9975346615</v>
      </c>
      <c r="C930" s="32">
        <v>0.1</v>
      </c>
    </row>
    <row r="931" spans="1:3" x14ac:dyDescent="0.2">
      <c r="A931" s="1">
        <v>92188</v>
      </c>
      <c r="B931" s="1">
        <v>1406513283</v>
      </c>
      <c r="C931" s="32">
        <v>4</v>
      </c>
    </row>
    <row r="932" spans="1:3" x14ac:dyDescent="0.2">
      <c r="A932" s="1">
        <v>14413</v>
      </c>
      <c r="B932" s="1">
        <v>3670930078</v>
      </c>
      <c r="C932" s="32">
        <v>2</v>
      </c>
    </row>
    <row r="933" spans="1:3" x14ac:dyDescent="0.2">
      <c r="A933" s="1">
        <v>92189</v>
      </c>
      <c r="B933" s="1">
        <v>8266312304</v>
      </c>
      <c r="C933" s="32">
        <v>0</v>
      </c>
    </row>
    <row r="934" spans="1:3" x14ac:dyDescent="0.2">
      <c r="A934" s="1">
        <v>13064</v>
      </c>
      <c r="B934" s="1">
        <v>7190047506</v>
      </c>
      <c r="C934" s="32">
        <v>4</v>
      </c>
    </row>
    <row r="935" spans="1:3" x14ac:dyDescent="0.2">
      <c r="A935" s="1">
        <v>90311</v>
      </c>
      <c r="B935" s="1">
        <v>4567159473</v>
      </c>
      <c r="C935" s="32">
        <v>2.25</v>
      </c>
    </row>
    <row r="936" spans="1:3" x14ac:dyDescent="0.2">
      <c r="A936" s="1">
        <v>13739</v>
      </c>
      <c r="B936" s="1">
        <v>3211546320</v>
      </c>
      <c r="C936" s="32">
        <v>2</v>
      </c>
    </row>
    <row r="937" spans="1:3" x14ac:dyDescent="0.2">
      <c r="A937" s="1">
        <v>12299</v>
      </c>
      <c r="B937" s="1">
        <v>2275506292</v>
      </c>
      <c r="C937" s="32">
        <v>1</v>
      </c>
    </row>
    <row r="938" spans="1:3" x14ac:dyDescent="0.2">
      <c r="A938" s="1">
        <v>14220</v>
      </c>
      <c r="B938" s="1">
        <v>3134683563</v>
      </c>
      <c r="C938" s="32">
        <v>2.1800000000000002</v>
      </c>
    </row>
    <row r="939" spans="1:3" x14ac:dyDescent="0.2">
      <c r="A939" s="1">
        <v>12470</v>
      </c>
      <c r="B939" s="1">
        <v>5705608522</v>
      </c>
      <c r="C939" s="32">
        <v>0.3</v>
      </c>
    </row>
    <row r="940" spans="1:3" x14ac:dyDescent="0.2">
      <c r="A940" s="1">
        <v>92192</v>
      </c>
      <c r="B940" s="1">
        <v>4774783533</v>
      </c>
      <c r="C940" s="32">
        <v>4</v>
      </c>
    </row>
    <row r="941" spans="1:3" x14ac:dyDescent="0.2">
      <c r="A941" s="1">
        <v>14347</v>
      </c>
      <c r="B941" s="1">
        <v>6235197535</v>
      </c>
      <c r="C941" s="32">
        <v>0.5</v>
      </c>
    </row>
    <row r="942" spans="1:3" x14ac:dyDescent="0.2">
      <c r="A942" s="1">
        <v>13742</v>
      </c>
      <c r="B942" s="1">
        <v>7427940041</v>
      </c>
      <c r="C942" s="32">
        <v>2.75</v>
      </c>
    </row>
    <row r="943" spans="1:3" x14ac:dyDescent="0.2">
      <c r="A943" s="1">
        <v>14291</v>
      </c>
      <c r="B943" s="1">
        <v>6332414477</v>
      </c>
      <c r="C943" s="32">
        <v>2.5</v>
      </c>
    </row>
    <row r="944" spans="1:3" x14ac:dyDescent="0.2">
      <c r="A944" s="1">
        <v>13267</v>
      </c>
      <c r="B944" s="1">
        <v>9083106112</v>
      </c>
      <c r="C944" s="32">
        <v>2.25</v>
      </c>
    </row>
    <row r="945" spans="1:3" x14ac:dyDescent="0.2">
      <c r="A945" s="1">
        <v>12566</v>
      </c>
      <c r="B945" s="1">
        <v>8631747009</v>
      </c>
      <c r="C945" s="32">
        <v>0.5</v>
      </c>
    </row>
    <row r="946" spans="1:3" x14ac:dyDescent="0.2">
      <c r="A946" s="1">
        <v>13088</v>
      </c>
      <c r="B946" s="1">
        <v>1352370745</v>
      </c>
      <c r="C946" s="32">
        <v>2.9</v>
      </c>
    </row>
    <row r="947" spans="1:3" x14ac:dyDescent="0.2">
      <c r="A947" s="1">
        <v>12463</v>
      </c>
      <c r="B947" s="1">
        <v>1048605153</v>
      </c>
      <c r="C947" s="32">
        <v>0.9</v>
      </c>
    </row>
    <row r="948" spans="1:3" x14ac:dyDescent="0.2">
      <c r="A948" s="1">
        <v>12648</v>
      </c>
      <c r="B948" s="1">
        <v>2352443940</v>
      </c>
      <c r="C948" s="32">
        <v>0</v>
      </c>
    </row>
    <row r="949" spans="1:3" x14ac:dyDescent="0.2">
      <c r="A949" s="1">
        <v>92286</v>
      </c>
      <c r="B949" s="1">
        <v>9103793152</v>
      </c>
      <c r="C949" s="32">
        <v>3.25</v>
      </c>
    </row>
    <row r="950" spans="1:3" x14ac:dyDescent="0.2">
      <c r="A950" s="1">
        <v>12834</v>
      </c>
      <c r="B950" s="1">
        <v>5215804931</v>
      </c>
      <c r="C950" s="32">
        <v>0.6</v>
      </c>
    </row>
    <row r="951" spans="1:3" x14ac:dyDescent="0.2">
      <c r="A951" s="1">
        <v>14241</v>
      </c>
      <c r="B951" s="1">
        <v>6283990067</v>
      </c>
      <c r="C951" s="32">
        <v>1.9</v>
      </c>
    </row>
    <row r="952" spans="1:3" x14ac:dyDescent="0.2">
      <c r="A952" s="1">
        <v>14339</v>
      </c>
      <c r="B952" s="1">
        <v>8746215513</v>
      </c>
      <c r="C952" s="32">
        <v>3.1</v>
      </c>
    </row>
    <row r="953" spans="1:3" x14ac:dyDescent="0.2">
      <c r="A953" s="1">
        <v>12842</v>
      </c>
      <c r="B953" s="1">
        <v>6574725516</v>
      </c>
      <c r="C953" s="32">
        <v>0</v>
      </c>
    </row>
    <row r="954" spans="1:3" x14ac:dyDescent="0.2">
      <c r="A954" s="1">
        <v>93000049</v>
      </c>
      <c r="B954" s="1">
        <v>9153789142</v>
      </c>
      <c r="C954" s="32">
        <v>0.2</v>
      </c>
    </row>
    <row r="955" spans="1:3" x14ac:dyDescent="0.2">
      <c r="A955" s="1">
        <v>12647</v>
      </c>
      <c r="B955" s="1">
        <v>4274749023</v>
      </c>
      <c r="C955" s="32">
        <v>2.5</v>
      </c>
    </row>
    <row r="956" spans="1:3" x14ac:dyDescent="0.2">
      <c r="A956" s="1">
        <v>14261</v>
      </c>
      <c r="B956" s="1">
        <v>7413199435</v>
      </c>
      <c r="C956" s="32">
        <v>0.5</v>
      </c>
    </row>
    <row r="957" spans="1:3" x14ac:dyDescent="0.2">
      <c r="A957" s="1">
        <v>12660</v>
      </c>
      <c r="B957" s="1">
        <v>8353779625</v>
      </c>
      <c r="C957" s="32">
        <v>2.75</v>
      </c>
    </row>
    <row r="958" spans="1:3" x14ac:dyDescent="0.2">
      <c r="A958" s="1">
        <v>90353</v>
      </c>
      <c r="B958" s="1">
        <v>7483249113</v>
      </c>
      <c r="C958" s="32">
        <v>4</v>
      </c>
    </row>
    <row r="959" spans="1:3" x14ac:dyDescent="0.2">
      <c r="A959" s="1">
        <v>92202</v>
      </c>
      <c r="B959" s="1">
        <v>4689196806</v>
      </c>
      <c r="C959" s="32">
        <v>1</v>
      </c>
    </row>
    <row r="960" spans="1:3" x14ac:dyDescent="0.2">
      <c r="A960" s="1">
        <v>12783</v>
      </c>
      <c r="B960" s="1">
        <v>8925929717</v>
      </c>
      <c r="C960" s="32">
        <v>0.2</v>
      </c>
    </row>
    <row r="961" spans="1:3" x14ac:dyDescent="0.2">
      <c r="A961" s="1">
        <v>90360</v>
      </c>
      <c r="B961" s="1">
        <v>4001982750</v>
      </c>
      <c r="C961" s="32">
        <v>3.25</v>
      </c>
    </row>
    <row r="962" spans="1:3" x14ac:dyDescent="0.2">
      <c r="A962" s="1">
        <v>14323</v>
      </c>
      <c r="B962" s="1">
        <v>4713624404</v>
      </c>
      <c r="C962" s="32">
        <v>2.5</v>
      </c>
    </row>
    <row r="963" spans="1:3" x14ac:dyDescent="0.2">
      <c r="A963" s="1">
        <v>12450</v>
      </c>
      <c r="B963" s="1">
        <v>5201769835</v>
      </c>
      <c r="C963" s="32">
        <v>4</v>
      </c>
    </row>
    <row r="964" spans="1:3" x14ac:dyDescent="0.2">
      <c r="A964" s="1">
        <v>93000051</v>
      </c>
      <c r="B964" s="1">
        <v>3621984895</v>
      </c>
      <c r="C964" s="32">
        <v>2.8</v>
      </c>
    </row>
    <row r="965" spans="1:3" x14ac:dyDescent="0.2">
      <c r="A965" s="1">
        <v>14325</v>
      </c>
      <c r="B965" s="1">
        <v>9639381161</v>
      </c>
      <c r="C965" s="32">
        <v>1</v>
      </c>
    </row>
    <row r="966" spans="1:3" x14ac:dyDescent="0.2">
      <c r="A966" s="1">
        <v>93000052</v>
      </c>
      <c r="B966" s="1">
        <v>5624993430</v>
      </c>
      <c r="C966" s="32">
        <v>3.7</v>
      </c>
    </row>
    <row r="967" spans="1:3" x14ac:dyDescent="0.2">
      <c r="A967" s="1">
        <v>14331</v>
      </c>
      <c r="B967" s="1">
        <v>4654664381</v>
      </c>
      <c r="C967" s="32">
        <v>1.75</v>
      </c>
    </row>
    <row r="968" spans="1:3" x14ac:dyDescent="0.2">
      <c r="A968" s="1">
        <v>12454</v>
      </c>
      <c r="B968" s="1">
        <v>3388056017</v>
      </c>
      <c r="C968" s="32">
        <v>3.4</v>
      </c>
    </row>
    <row r="969" spans="1:3" x14ac:dyDescent="0.2">
      <c r="A969" s="1">
        <v>93000053</v>
      </c>
      <c r="B969" s="1">
        <v>8512730346</v>
      </c>
      <c r="C969" s="32">
        <v>2</v>
      </c>
    </row>
    <row r="970" spans="1:3" x14ac:dyDescent="0.2">
      <c r="A970" s="1">
        <v>93000054</v>
      </c>
      <c r="B970" s="1">
        <v>2982799326</v>
      </c>
      <c r="C970" s="32">
        <v>2.1</v>
      </c>
    </row>
    <row r="971" spans="1:3" x14ac:dyDescent="0.2">
      <c r="A971" s="1">
        <v>12572</v>
      </c>
      <c r="B971" s="1">
        <v>1195927705</v>
      </c>
      <c r="C971" s="32">
        <v>3.25</v>
      </c>
    </row>
    <row r="972" spans="1:3" x14ac:dyDescent="0.2">
      <c r="A972" s="1">
        <v>12532</v>
      </c>
      <c r="B972" s="1">
        <v>2003380413</v>
      </c>
      <c r="C972" s="32">
        <v>1.2</v>
      </c>
    </row>
    <row r="973" spans="1:3" x14ac:dyDescent="0.2">
      <c r="A973" s="1">
        <v>13034</v>
      </c>
      <c r="B973" s="1">
        <v>5610465540</v>
      </c>
      <c r="C973" s="32">
        <v>1.75</v>
      </c>
    </row>
    <row r="974" spans="1:3" x14ac:dyDescent="0.2">
      <c r="A974" s="1">
        <v>90382</v>
      </c>
      <c r="B974" s="1">
        <v>4120337193</v>
      </c>
      <c r="C974" s="32">
        <v>4</v>
      </c>
    </row>
    <row r="975" spans="1:3" x14ac:dyDescent="0.2">
      <c r="A975" s="1">
        <v>12439</v>
      </c>
      <c r="B975" s="1">
        <v>7104145511</v>
      </c>
      <c r="C975" s="32">
        <v>3.6</v>
      </c>
    </row>
    <row r="976" spans="1:3" x14ac:dyDescent="0.2">
      <c r="A976" s="1">
        <v>12757</v>
      </c>
      <c r="B976" s="1">
        <v>9317463175</v>
      </c>
      <c r="C976" s="32">
        <v>2.5</v>
      </c>
    </row>
    <row r="977" spans="1:3" x14ac:dyDescent="0.2">
      <c r="A977" s="1">
        <v>14383</v>
      </c>
      <c r="B977" s="1">
        <v>6004708097</v>
      </c>
      <c r="C977" s="32">
        <v>3.75</v>
      </c>
    </row>
    <row r="978" spans="1:3" x14ac:dyDescent="0.2">
      <c r="A978" s="1">
        <v>93000055</v>
      </c>
      <c r="B978" s="1">
        <v>5335568436</v>
      </c>
      <c r="C978" s="32">
        <v>1.9</v>
      </c>
    </row>
    <row r="979" spans="1:3" x14ac:dyDescent="0.2">
      <c r="A979" s="1">
        <v>93000056</v>
      </c>
      <c r="B979" s="1">
        <v>4121020697</v>
      </c>
      <c r="C979" s="32">
        <v>2.2000000000000002</v>
      </c>
    </row>
    <row r="980" spans="1:3" x14ac:dyDescent="0.2">
      <c r="A980" s="1">
        <v>12468</v>
      </c>
      <c r="B980" s="1">
        <v>5438842457</v>
      </c>
      <c r="C980" s="32">
        <v>1.7</v>
      </c>
    </row>
    <row r="981" spans="1:3" x14ac:dyDescent="0.2">
      <c r="A981" s="1">
        <v>92210</v>
      </c>
      <c r="B981" s="1">
        <v>3358440055</v>
      </c>
      <c r="C981" s="32">
        <v>3.75</v>
      </c>
    </row>
    <row r="982" spans="1:3" x14ac:dyDescent="0.2">
      <c r="A982" s="1">
        <v>90381</v>
      </c>
      <c r="B982" s="1">
        <v>7299687216</v>
      </c>
      <c r="C982" s="32">
        <v>2.2999999999999998</v>
      </c>
    </row>
    <row r="983" spans="1:3" x14ac:dyDescent="0.2">
      <c r="A983" s="1">
        <v>12492</v>
      </c>
      <c r="B983" s="1">
        <v>8958431766</v>
      </c>
      <c r="C983" s="32">
        <v>2.1</v>
      </c>
    </row>
    <row r="984" spans="1:3" x14ac:dyDescent="0.2">
      <c r="A984" s="1">
        <v>12473</v>
      </c>
      <c r="B984" s="1">
        <v>9066308578</v>
      </c>
      <c r="C984" s="32">
        <v>3.1</v>
      </c>
    </row>
    <row r="985" spans="1:3" x14ac:dyDescent="0.2">
      <c r="A985" s="1">
        <v>12778</v>
      </c>
      <c r="B985" s="1">
        <v>3284735297</v>
      </c>
      <c r="C985" s="32">
        <v>3.5</v>
      </c>
    </row>
    <row r="986" spans="1:3" x14ac:dyDescent="0.2">
      <c r="A986" s="1">
        <v>92215</v>
      </c>
      <c r="B986" s="1">
        <v>7982071481</v>
      </c>
      <c r="C986" s="32">
        <v>0</v>
      </c>
    </row>
    <row r="987" spans="1:3" x14ac:dyDescent="0.2">
      <c r="A987" s="1">
        <v>90388</v>
      </c>
      <c r="B987" s="1">
        <v>9943109278</v>
      </c>
      <c r="C987" s="32">
        <v>2.1</v>
      </c>
    </row>
    <row r="988" spans="1:3" x14ac:dyDescent="0.2">
      <c r="A988" s="1">
        <v>93000057</v>
      </c>
      <c r="B988" s="1">
        <v>4367730216</v>
      </c>
      <c r="C988" s="32">
        <v>3.7</v>
      </c>
    </row>
    <row r="989" spans="1:3" x14ac:dyDescent="0.2">
      <c r="A989" s="1">
        <v>13241</v>
      </c>
      <c r="B989" s="1">
        <v>3778742024</v>
      </c>
      <c r="C989" s="32">
        <v>2.25</v>
      </c>
    </row>
    <row r="990" spans="1:3" x14ac:dyDescent="0.2">
      <c r="A990" s="1">
        <v>93000059</v>
      </c>
      <c r="B990" s="1">
        <v>5085611673</v>
      </c>
      <c r="C990" s="32">
        <v>3.3</v>
      </c>
    </row>
    <row r="991" spans="1:3" x14ac:dyDescent="0.2">
      <c r="A991" s="1">
        <v>93000060</v>
      </c>
      <c r="B991" s="1">
        <v>5356392377</v>
      </c>
      <c r="C991" s="32">
        <v>2.63</v>
      </c>
    </row>
    <row r="992" spans="1:3" x14ac:dyDescent="0.2">
      <c r="A992" s="1">
        <v>14016</v>
      </c>
      <c r="B992" s="1">
        <v>3094332985</v>
      </c>
      <c r="C992" s="32">
        <v>0.6</v>
      </c>
    </row>
    <row r="993" spans="1:3" x14ac:dyDescent="0.2">
      <c r="A993" s="1">
        <v>93000061</v>
      </c>
      <c r="B993" s="1">
        <v>3476713713</v>
      </c>
      <c r="C993" s="32">
        <v>1.3</v>
      </c>
    </row>
    <row r="994" spans="1:3" x14ac:dyDescent="0.2">
      <c r="A994" s="1">
        <v>92223</v>
      </c>
      <c r="B994" s="1">
        <v>7686243472</v>
      </c>
      <c r="C994" s="32">
        <v>0.25</v>
      </c>
    </row>
    <row r="995" spans="1:3" x14ac:dyDescent="0.2">
      <c r="A995" s="1">
        <v>13805</v>
      </c>
      <c r="B995" s="1">
        <v>6711842013</v>
      </c>
      <c r="C995" s="32">
        <v>2.5</v>
      </c>
    </row>
    <row r="996" spans="1:3" x14ac:dyDescent="0.2">
      <c r="A996" s="1">
        <v>13731</v>
      </c>
      <c r="B996" s="1">
        <v>7032078011</v>
      </c>
      <c r="C996" s="32">
        <v>2.25</v>
      </c>
    </row>
    <row r="997" spans="1:3" x14ac:dyDescent="0.2">
      <c r="A997" s="1">
        <v>13732</v>
      </c>
      <c r="B997" s="1">
        <v>3916332900</v>
      </c>
      <c r="C997" s="32">
        <v>0.5</v>
      </c>
    </row>
    <row r="998" spans="1:3" x14ac:dyDescent="0.2">
      <c r="A998" s="1">
        <v>93000063</v>
      </c>
      <c r="B998" s="1">
        <v>4927881723</v>
      </c>
      <c r="C998" s="32">
        <v>2.2999999999999998</v>
      </c>
    </row>
    <row r="999" spans="1:3" x14ac:dyDescent="0.2">
      <c r="A999" s="1">
        <v>12441</v>
      </c>
      <c r="B999" s="1">
        <v>8055906917</v>
      </c>
      <c r="C999" s="32">
        <v>3.3</v>
      </c>
    </row>
    <row r="1000" spans="1:3" x14ac:dyDescent="0.2">
      <c r="A1000" s="1">
        <v>93000064</v>
      </c>
      <c r="B1000" s="1">
        <v>5531270692</v>
      </c>
      <c r="C1000" s="32">
        <v>3.8</v>
      </c>
    </row>
    <row r="1001" spans="1:3" x14ac:dyDescent="0.2">
      <c r="A1001" s="1">
        <v>14304</v>
      </c>
      <c r="B1001" s="1">
        <v>4772973420</v>
      </c>
      <c r="C1001" s="32">
        <v>3.25</v>
      </c>
    </row>
    <row r="1002" spans="1:3" x14ac:dyDescent="0.2">
      <c r="A1002" s="1">
        <v>92225</v>
      </c>
      <c r="B1002" s="1">
        <v>3689675640</v>
      </c>
      <c r="C1002" s="32">
        <v>3</v>
      </c>
    </row>
    <row r="1003" spans="1:3" x14ac:dyDescent="0.2">
      <c r="A1003" s="1">
        <v>13491</v>
      </c>
      <c r="B1003" s="1">
        <v>7926381134</v>
      </c>
      <c r="C1003" s="32">
        <v>3.1</v>
      </c>
    </row>
    <row r="1004" spans="1:3" x14ac:dyDescent="0.2">
      <c r="A1004" s="1">
        <v>12521</v>
      </c>
      <c r="B1004" s="1">
        <v>2131668955</v>
      </c>
      <c r="C1004" s="32">
        <v>2.1</v>
      </c>
    </row>
    <row r="1005" spans="1:3" x14ac:dyDescent="0.2">
      <c r="A1005" s="1">
        <v>12613</v>
      </c>
      <c r="B1005" s="1">
        <v>5654904693</v>
      </c>
      <c r="C1005" s="32">
        <v>0.25</v>
      </c>
    </row>
    <row r="1006" spans="1:3" x14ac:dyDescent="0.2">
      <c r="A1006" s="1">
        <v>14351</v>
      </c>
      <c r="B1006" s="1">
        <v>5399452394</v>
      </c>
      <c r="C1006" s="32">
        <v>1.25</v>
      </c>
    </row>
    <row r="1007" spans="1:3" x14ac:dyDescent="0.2">
      <c r="A1007" s="1">
        <v>90410</v>
      </c>
      <c r="B1007" s="1">
        <v>2518833295</v>
      </c>
      <c r="C1007" s="32">
        <v>3</v>
      </c>
    </row>
    <row r="1008" spans="1:3" x14ac:dyDescent="0.2">
      <c r="A1008" s="1">
        <v>12397</v>
      </c>
      <c r="B1008" s="1">
        <v>2518574850</v>
      </c>
      <c r="C1008" s="32">
        <v>3.75</v>
      </c>
    </row>
    <row r="1009" spans="1:3" x14ac:dyDescent="0.2">
      <c r="A1009" s="1">
        <v>93000066</v>
      </c>
      <c r="B1009" s="1">
        <v>6357729137</v>
      </c>
      <c r="C1009" s="32">
        <v>3.8</v>
      </c>
    </row>
    <row r="1010" spans="1:3" x14ac:dyDescent="0.2">
      <c r="A1010" s="1">
        <v>92226</v>
      </c>
      <c r="B1010" s="1">
        <v>9386327496</v>
      </c>
      <c r="C1010" s="32">
        <v>3.5</v>
      </c>
    </row>
    <row r="1011" spans="1:3" x14ac:dyDescent="0.2">
      <c r="A1011" s="1">
        <v>90413</v>
      </c>
      <c r="B1011" s="1">
        <v>9258608406</v>
      </c>
      <c r="C1011" s="32">
        <v>1</v>
      </c>
    </row>
    <row r="1012" spans="1:3" x14ac:dyDescent="0.2">
      <c r="A1012" s="1">
        <v>13232</v>
      </c>
      <c r="B1012" s="1">
        <v>9672116422</v>
      </c>
      <c r="C1012" s="32">
        <v>0.5</v>
      </c>
    </row>
    <row r="1013" spans="1:3" x14ac:dyDescent="0.2">
      <c r="A1013" s="1">
        <v>14271</v>
      </c>
      <c r="B1013" s="1">
        <v>1944857103</v>
      </c>
      <c r="C1013" s="32">
        <v>3.5</v>
      </c>
    </row>
    <row r="1014" spans="1:3" x14ac:dyDescent="0.2">
      <c r="A1014" s="1">
        <v>12467</v>
      </c>
      <c r="B1014" s="1">
        <v>1699827028</v>
      </c>
      <c r="C1014" s="32">
        <v>2.8</v>
      </c>
    </row>
    <row r="1015" spans="1:3" x14ac:dyDescent="0.2">
      <c r="A1015" s="1">
        <v>90418</v>
      </c>
      <c r="B1015" s="1">
        <v>3713134364</v>
      </c>
      <c r="C1015" s="32">
        <v>3.75</v>
      </c>
    </row>
    <row r="1016" spans="1:3" x14ac:dyDescent="0.2">
      <c r="A1016" s="1">
        <v>92277</v>
      </c>
      <c r="B1016" s="1">
        <v>4784760641</v>
      </c>
      <c r="C1016" s="32">
        <v>0.75</v>
      </c>
    </row>
    <row r="1017" spans="1:3" x14ac:dyDescent="0.2">
      <c r="A1017" s="1">
        <v>12479</v>
      </c>
      <c r="B1017" s="1">
        <v>8719545352</v>
      </c>
      <c r="C1017" s="32">
        <v>3.2</v>
      </c>
    </row>
    <row r="1018" spans="1:3" x14ac:dyDescent="0.2">
      <c r="A1018" s="1">
        <v>13299</v>
      </c>
      <c r="B1018" s="1">
        <v>7035248204</v>
      </c>
      <c r="C1018" s="32">
        <v>3</v>
      </c>
    </row>
    <row r="1019" spans="1:3" x14ac:dyDescent="0.2">
      <c r="A1019" s="1">
        <v>90421</v>
      </c>
      <c r="B1019" s="1">
        <v>6715638055</v>
      </c>
      <c r="C1019" s="32">
        <v>3</v>
      </c>
    </row>
    <row r="1020" spans="1:3" x14ac:dyDescent="0.2">
      <c r="A1020" s="1">
        <v>13230</v>
      </c>
      <c r="B1020" s="1">
        <v>1545867595</v>
      </c>
      <c r="C1020" s="32">
        <v>1.25</v>
      </c>
    </row>
    <row r="1021" spans="1:3" x14ac:dyDescent="0.2">
      <c r="A1021" s="1">
        <v>13235</v>
      </c>
      <c r="B1021" s="1">
        <v>6225351671</v>
      </c>
      <c r="C1021" s="32">
        <v>0.25</v>
      </c>
    </row>
    <row r="1022" spans="1:3" x14ac:dyDescent="0.2">
      <c r="A1022" s="1">
        <v>12781</v>
      </c>
      <c r="B1022" s="1">
        <v>8759436783</v>
      </c>
      <c r="C1022" s="32">
        <v>3.9</v>
      </c>
    </row>
    <row r="1023" spans="1:3" x14ac:dyDescent="0.2">
      <c r="A1023" s="1">
        <v>93000067</v>
      </c>
      <c r="B1023" s="1">
        <v>5136061408</v>
      </c>
      <c r="C1023" s="32">
        <v>3.75</v>
      </c>
    </row>
    <row r="1024" spans="1:3" x14ac:dyDescent="0.2">
      <c r="A1024" s="1">
        <v>13022</v>
      </c>
      <c r="B1024" s="1">
        <v>2254457845</v>
      </c>
      <c r="C1024" s="32">
        <v>3.75</v>
      </c>
    </row>
    <row r="1025" spans="1:3" x14ac:dyDescent="0.2">
      <c r="A1025" s="1">
        <v>93000068</v>
      </c>
      <c r="B1025" s="1">
        <v>1193616123</v>
      </c>
      <c r="C1025" s="32">
        <v>2.4300000000000002</v>
      </c>
    </row>
    <row r="1026" spans="1:3" x14ac:dyDescent="0.2">
      <c r="A1026" s="1">
        <v>90434</v>
      </c>
      <c r="B1026" s="1">
        <v>5208564317</v>
      </c>
      <c r="C1026" s="32">
        <v>1.5</v>
      </c>
    </row>
    <row r="1027" spans="1:3" x14ac:dyDescent="0.2">
      <c r="A1027" s="1">
        <v>14414</v>
      </c>
      <c r="B1027" s="1">
        <v>3583003397</v>
      </c>
      <c r="C1027" s="32">
        <v>0.9</v>
      </c>
    </row>
    <row r="1028" spans="1:3" x14ac:dyDescent="0.2">
      <c r="A1028" s="1">
        <v>92230</v>
      </c>
      <c r="B1028" s="1">
        <v>5377966931</v>
      </c>
      <c r="C1028" s="32">
        <v>2</v>
      </c>
    </row>
    <row r="1029" spans="1:3" x14ac:dyDescent="0.2">
      <c r="A1029" s="1">
        <v>14336</v>
      </c>
      <c r="B1029" s="1">
        <v>6492628530</v>
      </c>
      <c r="C1029" s="32">
        <v>3.5</v>
      </c>
    </row>
    <row r="1030" spans="1:3" x14ac:dyDescent="0.2">
      <c r="A1030" s="1">
        <v>90447</v>
      </c>
      <c r="B1030" s="1">
        <v>3963631386</v>
      </c>
      <c r="C1030" s="32">
        <v>2.5</v>
      </c>
    </row>
    <row r="1031" spans="1:3" x14ac:dyDescent="0.2">
      <c r="A1031" s="1">
        <v>12525</v>
      </c>
      <c r="B1031" s="1">
        <v>6424462945</v>
      </c>
      <c r="C1031" s="32">
        <v>0.9</v>
      </c>
    </row>
    <row r="1032" spans="1:3" x14ac:dyDescent="0.2">
      <c r="A1032" s="1">
        <v>12526</v>
      </c>
      <c r="B1032" s="1">
        <v>4158538661</v>
      </c>
      <c r="C1032" s="32">
        <v>0.6</v>
      </c>
    </row>
    <row r="1033" spans="1:3" x14ac:dyDescent="0.2">
      <c r="A1033" s="1">
        <v>12486</v>
      </c>
      <c r="B1033" s="1">
        <v>9192156941</v>
      </c>
      <c r="C1033" s="32">
        <v>4</v>
      </c>
    </row>
    <row r="1034" spans="1:3" x14ac:dyDescent="0.2">
      <c r="A1034" s="1">
        <v>12340</v>
      </c>
      <c r="B1034" s="1">
        <v>7681076291</v>
      </c>
      <c r="C1034" s="32">
        <v>1.25</v>
      </c>
    </row>
    <row r="1035" spans="1:3" x14ac:dyDescent="0.2">
      <c r="A1035" s="1">
        <v>12531</v>
      </c>
      <c r="B1035" s="1">
        <v>5186429392</v>
      </c>
      <c r="C1035" s="32">
        <v>3</v>
      </c>
    </row>
    <row r="1036" spans="1:3" x14ac:dyDescent="0.2">
      <c r="A1036" s="1">
        <v>13202</v>
      </c>
      <c r="B1036" s="1">
        <v>7090049722</v>
      </c>
      <c r="C1036" s="32">
        <v>3.8</v>
      </c>
    </row>
    <row r="1037" spans="1:3" x14ac:dyDescent="0.2">
      <c r="A1037" s="1">
        <v>14230</v>
      </c>
      <c r="B1037" s="1">
        <v>5356160820</v>
      </c>
      <c r="C1037" s="32">
        <v>3.25</v>
      </c>
    </row>
    <row r="1038" spans="1:3" x14ac:dyDescent="0.2">
      <c r="A1038" s="1">
        <v>14384</v>
      </c>
      <c r="B1038" s="1">
        <v>4923585516</v>
      </c>
      <c r="C1038" s="32">
        <v>0</v>
      </c>
    </row>
    <row r="1039" spans="1:3" x14ac:dyDescent="0.2">
      <c r="A1039" s="1">
        <v>12654</v>
      </c>
      <c r="B1039" s="1">
        <v>4032385378</v>
      </c>
      <c r="C1039" s="32">
        <v>3.75</v>
      </c>
    </row>
    <row r="1040" spans="1:3" x14ac:dyDescent="0.2">
      <c r="A1040" s="1">
        <v>13237</v>
      </c>
      <c r="B1040" s="1">
        <v>9312407537</v>
      </c>
      <c r="C1040" s="32">
        <v>1.25</v>
      </c>
    </row>
    <row r="1041" spans="1:3" x14ac:dyDescent="0.2">
      <c r="A1041" s="1">
        <v>90456</v>
      </c>
      <c r="B1041" s="1">
        <v>5107932167</v>
      </c>
      <c r="C1041" s="32">
        <v>0.5</v>
      </c>
    </row>
    <row r="1042" spans="1:3" x14ac:dyDescent="0.2">
      <c r="A1042" s="1">
        <v>13733</v>
      </c>
      <c r="B1042" s="1">
        <v>9649640698</v>
      </c>
      <c r="C1042" s="32">
        <v>4</v>
      </c>
    </row>
    <row r="1043" spans="1:3" x14ac:dyDescent="0.2">
      <c r="A1043" s="1">
        <v>93000070</v>
      </c>
      <c r="B1043" s="1">
        <v>5034552581</v>
      </c>
      <c r="C1043" s="32">
        <v>2.9</v>
      </c>
    </row>
    <row r="1044" spans="1:3" x14ac:dyDescent="0.2">
      <c r="A1044" s="1">
        <v>13273</v>
      </c>
      <c r="B1044" s="1">
        <v>4435586460</v>
      </c>
      <c r="C1044" s="32">
        <v>0.25</v>
      </c>
    </row>
    <row r="1045" spans="1:3" x14ac:dyDescent="0.2">
      <c r="A1045" s="1">
        <v>14320</v>
      </c>
      <c r="B1045" s="1">
        <v>5631732707</v>
      </c>
      <c r="C1045" s="32">
        <v>2.5</v>
      </c>
    </row>
    <row r="1046" spans="1:3" x14ac:dyDescent="0.2">
      <c r="A1046" s="1">
        <v>93000071</v>
      </c>
      <c r="B1046" s="1">
        <v>2357241524</v>
      </c>
      <c r="C1046" s="32">
        <v>0.2</v>
      </c>
    </row>
    <row r="1047" spans="1:3" x14ac:dyDescent="0.2">
      <c r="A1047" s="1">
        <v>14297</v>
      </c>
      <c r="B1047" s="1">
        <v>5460324118</v>
      </c>
      <c r="C1047" s="32">
        <v>2.75</v>
      </c>
    </row>
    <row r="1048" spans="1:3" x14ac:dyDescent="0.2">
      <c r="A1048" s="1">
        <v>92240</v>
      </c>
      <c r="B1048" s="1">
        <v>4436837032</v>
      </c>
      <c r="C1048" s="32">
        <v>0</v>
      </c>
    </row>
    <row r="1049" spans="1:3" x14ac:dyDescent="0.2">
      <c r="A1049" s="1">
        <v>12472</v>
      </c>
      <c r="B1049" s="1">
        <v>8329468746</v>
      </c>
      <c r="C1049" s="32">
        <v>1.5</v>
      </c>
    </row>
    <row r="1050" spans="1:3" x14ac:dyDescent="0.2">
      <c r="A1050" s="1">
        <v>92243</v>
      </c>
      <c r="B1050" s="1">
        <v>2655146193</v>
      </c>
      <c r="C1050" s="32">
        <v>1.75</v>
      </c>
    </row>
    <row r="1051" spans="1:3" x14ac:dyDescent="0.2">
      <c r="A1051" s="1">
        <v>12779</v>
      </c>
      <c r="B1051" s="1">
        <v>7064390575</v>
      </c>
      <c r="C1051" s="32">
        <v>0.25</v>
      </c>
    </row>
    <row r="1052" spans="1:3" x14ac:dyDescent="0.2">
      <c r="A1052" s="1">
        <v>12446</v>
      </c>
      <c r="B1052" s="1">
        <v>2976847503</v>
      </c>
      <c r="C1052" s="32">
        <v>0.5</v>
      </c>
    </row>
    <row r="1053" spans="1:3" x14ac:dyDescent="0.2">
      <c r="A1053" s="1">
        <v>90480</v>
      </c>
      <c r="B1053" s="1">
        <v>6131081935</v>
      </c>
      <c r="C1053" s="32">
        <v>2</v>
      </c>
    </row>
    <row r="1054" spans="1:3" x14ac:dyDescent="0.2">
      <c r="A1054" s="1">
        <v>14278</v>
      </c>
      <c r="B1054" s="1">
        <v>6513493588</v>
      </c>
      <c r="C1054" s="32">
        <v>3.5</v>
      </c>
    </row>
    <row r="1055" spans="1:3" x14ac:dyDescent="0.2">
      <c r="A1055" s="1">
        <v>14267</v>
      </c>
      <c r="B1055" s="1">
        <v>7591153072</v>
      </c>
      <c r="C1055" s="32">
        <v>4</v>
      </c>
    </row>
    <row r="1056" spans="1:3" x14ac:dyDescent="0.2">
      <c r="A1056" s="1">
        <v>14273</v>
      </c>
      <c r="B1056" s="1">
        <v>5979245736</v>
      </c>
      <c r="C1056" s="32">
        <v>3.75</v>
      </c>
    </row>
    <row r="1057" spans="1:3" x14ac:dyDescent="0.2">
      <c r="A1057" s="1">
        <v>14043</v>
      </c>
      <c r="B1057" s="1">
        <v>3142894498</v>
      </c>
      <c r="C1057" s="32">
        <v>2.5</v>
      </c>
    </row>
    <row r="1058" spans="1:3" x14ac:dyDescent="0.2">
      <c r="A1058" s="1">
        <v>90483</v>
      </c>
      <c r="B1058" s="1">
        <v>9939882633</v>
      </c>
      <c r="C1058" s="32">
        <v>0</v>
      </c>
    </row>
    <row r="1059" spans="1:3" x14ac:dyDescent="0.2">
      <c r="A1059" s="1">
        <v>92245</v>
      </c>
      <c r="B1059" s="1">
        <v>7550783166</v>
      </c>
      <c r="C1059" s="32">
        <v>3.5</v>
      </c>
    </row>
    <row r="1060" spans="1:3" x14ac:dyDescent="0.2">
      <c r="A1060" s="1">
        <v>13044</v>
      </c>
      <c r="B1060" s="1">
        <v>4120746581</v>
      </c>
      <c r="C1060" s="32">
        <v>3.25</v>
      </c>
    </row>
    <row r="1061" spans="1:3" x14ac:dyDescent="0.2">
      <c r="A1061" s="1">
        <v>12606</v>
      </c>
      <c r="B1061" s="1">
        <v>3069902878</v>
      </c>
      <c r="C1061" s="32">
        <v>0.75</v>
      </c>
    </row>
    <row r="1062" spans="1:3" x14ac:dyDescent="0.2">
      <c r="A1062" s="1">
        <v>12556</v>
      </c>
      <c r="B1062" s="1">
        <v>9725827072</v>
      </c>
      <c r="C1062" s="32">
        <v>4</v>
      </c>
    </row>
    <row r="1063" spans="1:3" x14ac:dyDescent="0.2">
      <c r="A1063" s="1">
        <v>12573</v>
      </c>
      <c r="B1063" s="1">
        <v>2294249196</v>
      </c>
      <c r="C1063" s="32">
        <v>3.75</v>
      </c>
    </row>
    <row r="1064" spans="1:3" x14ac:dyDescent="0.2">
      <c r="A1064" s="1">
        <v>12522</v>
      </c>
      <c r="B1064" s="1">
        <v>9365793300</v>
      </c>
      <c r="C1064" s="32">
        <v>0.2</v>
      </c>
    </row>
    <row r="1065" spans="1:3" x14ac:dyDescent="0.2">
      <c r="A1065" s="1">
        <v>12471</v>
      </c>
      <c r="B1065" s="1">
        <v>1348218314</v>
      </c>
      <c r="C1065" s="32">
        <v>3.6</v>
      </c>
    </row>
    <row r="1066" spans="1:3" x14ac:dyDescent="0.2">
      <c r="A1066" s="1">
        <v>12438</v>
      </c>
      <c r="B1066" s="1">
        <v>3230014094</v>
      </c>
      <c r="C1066" s="32">
        <v>2</v>
      </c>
    </row>
    <row r="1067" spans="1:3" x14ac:dyDescent="0.2">
      <c r="A1067" s="1">
        <v>13167</v>
      </c>
      <c r="B1067" s="1">
        <v>6034557554</v>
      </c>
      <c r="C1067" s="32">
        <v>3.4</v>
      </c>
    </row>
    <row r="1068" spans="1:3" x14ac:dyDescent="0.2">
      <c r="A1068" s="1">
        <v>90501</v>
      </c>
      <c r="B1068" s="1">
        <v>8928891832</v>
      </c>
      <c r="C1068" s="32">
        <v>0.5</v>
      </c>
    </row>
    <row r="1069" spans="1:3" x14ac:dyDescent="0.2">
      <c r="A1069" s="1">
        <v>14322</v>
      </c>
      <c r="B1069" s="1">
        <v>8501185618</v>
      </c>
      <c r="C1069" s="32">
        <v>0</v>
      </c>
    </row>
    <row r="1070" spans="1:3" x14ac:dyDescent="0.2">
      <c r="A1070" s="1">
        <v>12464</v>
      </c>
      <c r="B1070" s="1">
        <v>6191389844</v>
      </c>
      <c r="C1070" s="32">
        <v>2.7</v>
      </c>
    </row>
    <row r="1071" spans="1:3" x14ac:dyDescent="0.2">
      <c r="A1071" s="1">
        <v>90503</v>
      </c>
      <c r="B1071" s="1">
        <v>1059734430</v>
      </c>
      <c r="C1071" s="32">
        <v>4</v>
      </c>
    </row>
    <row r="1072" spans="1:3" x14ac:dyDescent="0.2">
      <c r="A1072" s="1">
        <v>13023</v>
      </c>
      <c r="B1072" s="1">
        <v>5133970438</v>
      </c>
      <c r="C1072" s="32">
        <v>4</v>
      </c>
    </row>
    <row r="1073" spans="1:3" x14ac:dyDescent="0.2">
      <c r="A1073" s="1">
        <v>13735</v>
      </c>
      <c r="B1073" s="1">
        <v>9114948540</v>
      </c>
      <c r="C1073" s="32">
        <v>4</v>
      </c>
    </row>
    <row r="1074" spans="1:3" x14ac:dyDescent="0.2">
      <c r="A1074" s="1">
        <v>12451</v>
      </c>
      <c r="B1074" s="1">
        <v>5687366297</v>
      </c>
      <c r="C1074" s="32">
        <v>3.7</v>
      </c>
    </row>
    <row r="1075" spans="1:3" x14ac:dyDescent="0.2">
      <c r="A1075" s="1">
        <v>14006</v>
      </c>
      <c r="B1075" s="1">
        <v>6466479052</v>
      </c>
      <c r="C1075" s="32">
        <v>1.7</v>
      </c>
    </row>
    <row r="1076" spans="1:3" x14ac:dyDescent="0.2">
      <c r="A1076" s="1">
        <v>12777</v>
      </c>
      <c r="B1076" s="1">
        <v>9206069411</v>
      </c>
      <c r="C1076" s="32">
        <v>0.5</v>
      </c>
    </row>
    <row r="1077" spans="1:3" x14ac:dyDescent="0.2">
      <c r="A1077" s="1">
        <v>14332</v>
      </c>
      <c r="B1077" s="1">
        <v>9253761952</v>
      </c>
      <c r="C1077" s="32">
        <v>3.25</v>
      </c>
    </row>
    <row r="1078" spans="1:3" x14ac:dyDescent="0.2">
      <c r="A1078" s="1">
        <v>90507</v>
      </c>
      <c r="B1078" s="1">
        <v>2691065957</v>
      </c>
      <c r="C1078" s="32">
        <v>2.25</v>
      </c>
    </row>
    <row r="1079" spans="1:3" x14ac:dyDescent="0.2">
      <c r="A1079" s="1">
        <v>12529</v>
      </c>
      <c r="B1079" s="1">
        <v>2642047626</v>
      </c>
      <c r="C1079" s="32">
        <v>2</v>
      </c>
    </row>
    <row r="1080" spans="1:3" x14ac:dyDescent="0.2">
      <c r="A1080" s="1">
        <v>13203</v>
      </c>
      <c r="B1080" s="1">
        <v>8380817605</v>
      </c>
      <c r="C1080" s="32">
        <v>2.2999999999999998</v>
      </c>
    </row>
    <row r="1081" spans="1:3" x14ac:dyDescent="0.2">
      <c r="A1081" s="1">
        <v>12456</v>
      </c>
      <c r="B1081" s="1">
        <v>4140580792</v>
      </c>
      <c r="C1081" s="32">
        <v>3.3</v>
      </c>
    </row>
    <row r="1082" spans="1:3" x14ac:dyDescent="0.2">
      <c r="A1082" s="1">
        <v>92251</v>
      </c>
      <c r="B1082" s="1">
        <v>9710268851</v>
      </c>
      <c r="C1082" s="32">
        <v>0</v>
      </c>
    </row>
    <row r="1083" spans="1:3" x14ac:dyDescent="0.2">
      <c r="A1083" s="1">
        <v>13737</v>
      </c>
      <c r="B1083" s="1">
        <v>6213757983</v>
      </c>
      <c r="C1083" s="32">
        <v>3</v>
      </c>
    </row>
    <row r="1084" spans="1:3" x14ac:dyDescent="0.2">
      <c r="A1084" s="1">
        <v>92254</v>
      </c>
      <c r="B1084" s="1">
        <v>4923830340</v>
      </c>
      <c r="C1084" s="32">
        <v>0</v>
      </c>
    </row>
    <row r="1085" spans="1:3" x14ac:dyDescent="0.2">
      <c r="A1085" s="1">
        <v>13482</v>
      </c>
      <c r="B1085" s="1">
        <v>3656780425</v>
      </c>
      <c r="C1085" s="32">
        <v>0.9</v>
      </c>
    </row>
    <row r="1086" spans="1:3" x14ac:dyDescent="0.2">
      <c r="A1086" s="1">
        <v>12667</v>
      </c>
      <c r="B1086" s="1">
        <v>5367009565</v>
      </c>
      <c r="C1086" s="32">
        <v>4</v>
      </c>
    </row>
    <row r="1087" spans="1:3" x14ac:dyDescent="0.2">
      <c r="A1087" s="1">
        <v>12452</v>
      </c>
      <c r="B1087" s="1">
        <v>1286528095</v>
      </c>
      <c r="C1087" s="32">
        <v>1.2</v>
      </c>
    </row>
    <row r="1088" spans="1:3" x14ac:dyDescent="0.2">
      <c r="A1088" s="1">
        <v>92255</v>
      </c>
      <c r="B1088" s="1">
        <v>4686088500</v>
      </c>
      <c r="C1088" s="32">
        <v>2.5</v>
      </c>
    </row>
    <row r="1089" spans="1:3" x14ac:dyDescent="0.2">
      <c r="A1089" s="1">
        <v>12447</v>
      </c>
      <c r="B1089" s="1">
        <v>9190425060</v>
      </c>
      <c r="C1089" s="32">
        <v>1.6</v>
      </c>
    </row>
    <row r="1090" spans="1:3" x14ac:dyDescent="0.2">
      <c r="A1090" s="1">
        <v>12474</v>
      </c>
      <c r="B1090" s="1">
        <v>8784958318</v>
      </c>
      <c r="C1090" s="32">
        <v>2.7</v>
      </c>
    </row>
    <row r="1091" spans="1:3" x14ac:dyDescent="0.2">
      <c r="A1091" s="1">
        <v>13736</v>
      </c>
      <c r="B1091" s="1">
        <v>4634299348</v>
      </c>
      <c r="C1091" s="32">
        <v>3</v>
      </c>
    </row>
    <row r="1092" spans="1:3" x14ac:dyDescent="0.2">
      <c r="A1092" s="1">
        <v>12499</v>
      </c>
      <c r="B1092" s="1">
        <v>6198497864</v>
      </c>
      <c r="C1092" s="32">
        <v>4</v>
      </c>
    </row>
    <row r="1093" spans="1:3" x14ac:dyDescent="0.2">
      <c r="A1093" s="1">
        <v>12832</v>
      </c>
      <c r="B1093" s="1">
        <v>9357179207</v>
      </c>
      <c r="C1093" s="32">
        <v>0.28999999999999998</v>
      </c>
    </row>
    <row r="1094" spans="1:3" x14ac:dyDescent="0.2">
      <c r="A1094" s="1">
        <v>12284</v>
      </c>
      <c r="B1094" s="1">
        <v>9796843247</v>
      </c>
      <c r="C1094" s="32">
        <v>2</v>
      </c>
    </row>
    <row r="1095" spans="1:3" x14ac:dyDescent="0.2">
      <c r="A1095" s="1">
        <v>14276</v>
      </c>
      <c r="B1095" s="1">
        <v>8790864963</v>
      </c>
      <c r="C1095" s="32">
        <v>3.75</v>
      </c>
    </row>
    <row r="1096" spans="1:3" x14ac:dyDescent="0.2">
      <c r="A1096" s="1">
        <v>93000076</v>
      </c>
      <c r="B1096" s="1">
        <v>4167408475</v>
      </c>
      <c r="C1096" s="32">
        <v>1.9</v>
      </c>
    </row>
    <row r="1097" spans="1:3" x14ac:dyDescent="0.2">
      <c r="A1097" s="1">
        <v>13221</v>
      </c>
      <c r="B1097" s="1">
        <v>8185352951</v>
      </c>
      <c r="C1097" s="32">
        <v>3.7</v>
      </c>
    </row>
    <row r="1098" spans="1:3" x14ac:dyDescent="0.2">
      <c r="A1098" s="1">
        <v>92262</v>
      </c>
      <c r="B1098" s="1">
        <v>2975762013</v>
      </c>
      <c r="C1098" s="32">
        <v>3.75</v>
      </c>
    </row>
    <row r="1099" spans="1:3" x14ac:dyDescent="0.2">
      <c r="A1099" s="1">
        <v>12635</v>
      </c>
      <c r="B1099" s="1">
        <v>7319276818</v>
      </c>
      <c r="C1099" s="32">
        <v>0.5</v>
      </c>
    </row>
    <row r="1100" spans="1:3" x14ac:dyDescent="0.2">
      <c r="A1100" s="1">
        <v>13734</v>
      </c>
      <c r="B1100" s="1">
        <v>4966933195</v>
      </c>
      <c r="C1100" s="32">
        <v>2</v>
      </c>
    </row>
    <row r="1101" spans="1:3" x14ac:dyDescent="0.2">
      <c r="A1101" s="1">
        <v>93000077</v>
      </c>
      <c r="B1101" s="1">
        <v>9367482418</v>
      </c>
      <c r="C1101" s="32">
        <v>0.9</v>
      </c>
    </row>
    <row r="1102" spans="1:3" x14ac:dyDescent="0.2">
      <c r="A1102" s="1">
        <v>90553</v>
      </c>
      <c r="B1102" s="1">
        <v>3291973593</v>
      </c>
      <c r="C1102" s="32">
        <v>3</v>
      </c>
    </row>
    <row r="1103" spans="1:3" x14ac:dyDescent="0.2">
      <c r="A1103" s="1">
        <v>90555</v>
      </c>
      <c r="B1103" s="1">
        <v>7318116450</v>
      </c>
      <c r="C1103" s="32">
        <v>3.5</v>
      </c>
    </row>
    <row r="1104" spans="1:3" x14ac:dyDescent="0.2">
      <c r="A1104" s="1">
        <v>12649</v>
      </c>
      <c r="B1104" s="1">
        <v>4658161667</v>
      </c>
      <c r="C1104" s="32">
        <v>2</v>
      </c>
    </row>
    <row r="1105" spans="1:3" x14ac:dyDescent="0.2">
      <c r="A1105" s="1">
        <v>90558</v>
      </c>
      <c r="B1105" s="1">
        <v>9579007552</v>
      </c>
      <c r="C1105" s="32">
        <v>4</v>
      </c>
    </row>
    <row r="1106" spans="1:3" x14ac:dyDescent="0.2">
      <c r="A1106" s="1">
        <v>13991</v>
      </c>
      <c r="B1106" s="1">
        <v>7577643857</v>
      </c>
      <c r="C1106" s="32">
        <v>1.75</v>
      </c>
    </row>
    <row r="1107" spans="1:3" x14ac:dyDescent="0.2">
      <c r="A1107" s="1">
        <v>12507</v>
      </c>
      <c r="B1107" s="1">
        <v>4264347418</v>
      </c>
      <c r="C1107" s="32">
        <v>3.7</v>
      </c>
    </row>
    <row r="1108" spans="1:3" x14ac:dyDescent="0.2">
      <c r="A1108" s="1">
        <v>12484</v>
      </c>
      <c r="B1108" s="1">
        <v>9580913897</v>
      </c>
      <c r="C1108" s="32">
        <v>4</v>
      </c>
    </row>
    <row r="1109" spans="1:3" x14ac:dyDescent="0.2">
      <c r="A1109" s="1">
        <v>12462</v>
      </c>
      <c r="B1109" s="1">
        <v>1517401800</v>
      </c>
      <c r="C1109" s="32">
        <v>3</v>
      </c>
    </row>
    <row r="1110" spans="1:3" x14ac:dyDescent="0.2">
      <c r="A1110" s="1">
        <v>12243</v>
      </c>
      <c r="B1110" s="1">
        <v>7354970548</v>
      </c>
      <c r="C1110" s="32">
        <v>0</v>
      </c>
    </row>
    <row r="1111" spans="1:3" x14ac:dyDescent="0.2">
      <c r="A1111" s="1">
        <v>12289</v>
      </c>
      <c r="B1111" s="1">
        <v>7503957990</v>
      </c>
      <c r="C1111" s="32">
        <v>0</v>
      </c>
    </row>
    <row r="1112" spans="1:3" x14ac:dyDescent="0.2">
      <c r="A1112" s="1">
        <v>92157</v>
      </c>
      <c r="B1112" s="1">
        <v>5964640626</v>
      </c>
      <c r="C1112" s="32">
        <v>3.5</v>
      </c>
    </row>
    <row r="1113" spans="1:3" x14ac:dyDescent="0.2">
      <c r="A1113" s="1">
        <v>90200</v>
      </c>
      <c r="B1113" s="1">
        <v>5138041915</v>
      </c>
      <c r="C1113" s="32">
        <v>1.25</v>
      </c>
    </row>
    <row r="1114" spans="1:3" x14ac:dyDescent="0.2">
      <c r="A1114" s="1">
        <v>92006</v>
      </c>
      <c r="B1114" s="1">
        <v>6187962385</v>
      </c>
      <c r="C1114" s="32">
        <v>3</v>
      </c>
    </row>
    <row r="1115" spans="1:3" x14ac:dyDescent="0.2">
      <c r="A1115" s="1">
        <v>13778</v>
      </c>
      <c r="B1115" s="1">
        <v>2512879266</v>
      </c>
      <c r="C1115" s="32">
        <v>3.5</v>
      </c>
    </row>
    <row r="1116" spans="1:3" x14ac:dyDescent="0.2">
      <c r="A1116" s="1">
        <v>92008</v>
      </c>
      <c r="B1116" s="1">
        <v>9674043838</v>
      </c>
      <c r="C1116" s="32">
        <v>2</v>
      </c>
    </row>
    <row r="1117" spans="1:3" x14ac:dyDescent="0.2">
      <c r="A1117" s="1">
        <v>1248</v>
      </c>
      <c r="B1117" s="1">
        <v>7179428406</v>
      </c>
      <c r="C1117" s="32">
        <v>2</v>
      </c>
    </row>
    <row r="1118" spans="1:3" x14ac:dyDescent="0.2">
      <c r="A1118" s="1">
        <v>90210</v>
      </c>
      <c r="B1118" s="1">
        <v>7645087260</v>
      </c>
      <c r="C1118" s="32">
        <v>4</v>
      </c>
    </row>
    <row r="1119" spans="1:3" x14ac:dyDescent="0.2">
      <c r="A1119" s="1">
        <v>12362</v>
      </c>
      <c r="B1119" s="1">
        <v>4314878504</v>
      </c>
      <c r="C1119" s="32">
        <v>1.7</v>
      </c>
    </row>
    <row r="1120" spans="1:3" x14ac:dyDescent="0.2">
      <c r="A1120" s="1">
        <v>12653</v>
      </c>
      <c r="B1120" s="1">
        <v>3194853107</v>
      </c>
      <c r="C1120" s="32">
        <v>2.25</v>
      </c>
    </row>
    <row r="1121" spans="1:3" x14ac:dyDescent="0.2">
      <c r="A1121" s="1">
        <v>12293</v>
      </c>
      <c r="B1121" s="1">
        <v>9411554305</v>
      </c>
      <c r="C1121" s="32">
        <v>0</v>
      </c>
    </row>
    <row r="1122" spans="1:3" x14ac:dyDescent="0.2">
      <c r="A1122" s="1">
        <v>90216</v>
      </c>
      <c r="B1122" s="1">
        <v>9627523738</v>
      </c>
      <c r="C1122" s="32">
        <v>0.5</v>
      </c>
    </row>
    <row r="1123" spans="1:3" x14ac:dyDescent="0.2">
      <c r="A1123" s="1">
        <v>90222</v>
      </c>
      <c r="B1123" s="1">
        <v>4181372976</v>
      </c>
      <c r="C1123" s="32">
        <v>4</v>
      </c>
    </row>
    <row r="1124" spans="1:3" x14ac:dyDescent="0.2">
      <c r="A1124" s="1">
        <v>90223</v>
      </c>
      <c r="B1124" s="1">
        <v>3236003223</v>
      </c>
      <c r="C1124" s="32">
        <v>1.75</v>
      </c>
    </row>
    <row r="1125" spans="1:3" x14ac:dyDescent="0.2">
      <c r="A1125" s="1">
        <v>90225</v>
      </c>
      <c r="B1125" s="1">
        <v>8298626106</v>
      </c>
      <c r="C1125" s="32">
        <v>3</v>
      </c>
    </row>
    <row r="1126" spans="1:3" x14ac:dyDescent="0.2">
      <c r="A1126" s="1">
        <v>90227</v>
      </c>
      <c r="B1126" s="1">
        <v>3304144563</v>
      </c>
      <c r="C1126" s="32">
        <v>2</v>
      </c>
    </row>
    <row r="1127" spans="1:3" x14ac:dyDescent="0.2">
      <c r="A1127" s="1">
        <v>90229</v>
      </c>
      <c r="B1127" s="1">
        <v>9412968960</v>
      </c>
      <c r="C1127" s="32">
        <v>1.75</v>
      </c>
    </row>
    <row r="1128" spans="1:3" x14ac:dyDescent="0.2">
      <c r="A1128" s="1">
        <v>12223</v>
      </c>
      <c r="B1128" s="1">
        <v>6193847924</v>
      </c>
      <c r="C1128" s="32">
        <v>3</v>
      </c>
    </row>
    <row r="1129" spans="1:3" x14ac:dyDescent="0.2">
      <c r="A1129" s="1">
        <v>90232</v>
      </c>
      <c r="B1129" s="1">
        <v>7186481706</v>
      </c>
      <c r="C1129" s="32">
        <v>3.75</v>
      </c>
    </row>
    <row r="1130" spans="1:3" x14ac:dyDescent="0.2">
      <c r="A1130" s="1">
        <v>13593</v>
      </c>
      <c r="B1130" s="1">
        <v>2565769972</v>
      </c>
      <c r="C1130" s="32">
        <v>1</v>
      </c>
    </row>
    <row r="1131" spans="1:3" x14ac:dyDescent="0.2">
      <c r="A1131" s="1">
        <v>12247</v>
      </c>
      <c r="B1131" s="1">
        <v>4673350664</v>
      </c>
      <c r="C1131" s="32">
        <v>0</v>
      </c>
    </row>
    <row r="1132" spans="1:3" x14ac:dyDescent="0.2">
      <c r="A1132" s="1">
        <v>90240</v>
      </c>
      <c r="B1132" s="1">
        <v>9187689734</v>
      </c>
      <c r="C1132" s="32">
        <v>4</v>
      </c>
    </row>
    <row r="1133" spans="1:3" x14ac:dyDescent="0.2">
      <c r="A1133" s="1">
        <v>90244</v>
      </c>
      <c r="B1133" s="1">
        <v>4044894390</v>
      </c>
      <c r="C1133" s="32">
        <v>4</v>
      </c>
    </row>
    <row r="1134" spans="1:3" x14ac:dyDescent="0.2">
      <c r="A1134" s="1">
        <v>13964</v>
      </c>
      <c r="B1134" s="1">
        <v>3294325574</v>
      </c>
      <c r="C1134" s="32">
        <v>0.5</v>
      </c>
    </row>
    <row r="1135" spans="1:3" x14ac:dyDescent="0.2">
      <c r="A1135" s="1">
        <v>12775</v>
      </c>
      <c r="B1135" s="1">
        <v>7428262397</v>
      </c>
      <c r="C1135" s="32">
        <v>0.2</v>
      </c>
    </row>
    <row r="1136" spans="1:3" x14ac:dyDescent="0.2">
      <c r="A1136" s="1">
        <v>90247</v>
      </c>
      <c r="B1136" s="1">
        <v>5423112641</v>
      </c>
      <c r="C1136" s="32">
        <v>4</v>
      </c>
    </row>
    <row r="1137" spans="1:3" x14ac:dyDescent="0.2">
      <c r="A1137" s="1">
        <v>12151</v>
      </c>
      <c r="B1137" s="1">
        <v>5107042956</v>
      </c>
      <c r="C1137" s="32">
        <v>1</v>
      </c>
    </row>
    <row r="1138" spans="1:3" x14ac:dyDescent="0.2">
      <c r="A1138" s="1">
        <v>12763</v>
      </c>
      <c r="B1138" s="1">
        <v>8470645830</v>
      </c>
      <c r="C1138" s="32">
        <v>2.5</v>
      </c>
    </row>
    <row r="1139" spans="1:3" x14ac:dyDescent="0.2">
      <c r="A1139" s="1">
        <v>92024</v>
      </c>
      <c r="B1139" s="1">
        <v>5916848635</v>
      </c>
      <c r="C1139" s="32">
        <v>2.8</v>
      </c>
    </row>
    <row r="1140" spans="1:3" x14ac:dyDescent="0.2">
      <c r="A1140" s="1">
        <v>90256</v>
      </c>
      <c r="B1140" s="1">
        <v>6710132935</v>
      </c>
      <c r="C1140" s="32">
        <v>1.25</v>
      </c>
    </row>
    <row r="1141" spans="1:3" x14ac:dyDescent="0.2">
      <c r="A1141" s="1">
        <v>90257</v>
      </c>
      <c r="B1141" s="1">
        <v>3073921187</v>
      </c>
      <c r="C1141" s="32">
        <v>1.75</v>
      </c>
    </row>
    <row r="1142" spans="1:3" x14ac:dyDescent="0.2">
      <c r="A1142" s="1">
        <v>90259</v>
      </c>
      <c r="B1142" s="1">
        <v>9653016150</v>
      </c>
      <c r="C1142" s="32">
        <v>2.5</v>
      </c>
    </row>
    <row r="1143" spans="1:3" x14ac:dyDescent="0.2">
      <c r="A1143" s="1">
        <v>90262</v>
      </c>
      <c r="B1143" s="1">
        <v>1905531513</v>
      </c>
      <c r="C1143" s="32">
        <v>3.25</v>
      </c>
    </row>
    <row r="1144" spans="1:3" x14ac:dyDescent="0.2">
      <c r="A1144" s="1">
        <v>14019</v>
      </c>
      <c r="B1144" s="1">
        <v>5263636173</v>
      </c>
      <c r="C1144" s="32">
        <v>4</v>
      </c>
    </row>
    <row r="1145" spans="1:3" x14ac:dyDescent="0.2">
      <c r="A1145" s="1">
        <v>90266</v>
      </c>
      <c r="B1145" s="1">
        <v>2795060586</v>
      </c>
      <c r="C1145" s="32">
        <v>3</v>
      </c>
    </row>
    <row r="1146" spans="1:3" x14ac:dyDescent="0.2">
      <c r="A1146" s="1">
        <v>92026</v>
      </c>
      <c r="B1146" s="1">
        <v>1548952053</v>
      </c>
      <c r="C1146" s="32">
        <v>3.3</v>
      </c>
    </row>
    <row r="1147" spans="1:3" x14ac:dyDescent="0.2">
      <c r="A1147" s="1">
        <v>12806</v>
      </c>
      <c r="B1147" s="1">
        <v>2325401987</v>
      </c>
      <c r="C1147" s="32">
        <v>3.4</v>
      </c>
    </row>
    <row r="1148" spans="1:3" x14ac:dyDescent="0.2">
      <c r="A1148" s="1">
        <v>90268</v>
      </c>
      <c r="B1148" s="1">
        <v>2503807481</v>
      </c>
      <c r="C1148" s="32">
        <v>0</v>
      </c>
    </row>
    <row r="1149" spans="1:3" x14ac:dyDescent="0.2">
      <c r="A1149" s="1">
        <v>92030</v>
      </c>
      <c r="B1149" s="1">
        <v>2396845956</v>
      </c>
      <c r="C1149" s="32">
        <v>1.1000000000000001</v>
      </c>
    </row>
    <row r="1150" spans="1:3" x14ac:dyDescent="0.2">
      <c r="A1150" s="1">
        <v>92181</v>
      </c>
      <c r="B1150" s="1">
        <v>3490843465</v>
      </c>
      <c r="C1150" s="32">
        <v>2.75</v>
      </c>
    </row>
    <row r="1151" spans="1:3" x14ac:dyDescent="0.2">
      <c r="A1151" s="1">
        <v>90277</v>
      </c>
      <c r="B1151" s="1">
        <v>5543942883</v>
      </c>
      <c r="C1151" s="32">
        <v>1.75</v>
      </c>
    </row>
    <row r="1152" spans="1:3" x14ac:dyDescent="0.2">
      <c r="A1152" s="1">
        <v>13829</v>
      </c>
      <c r="B1152" s="1">
        <v>1960065461</v>
      </c>
      <c r="C1152" s="32">
        <v>0</v>
      </c>
    </row>
    <row r="1153" spans="1:3" x14ac:dyDescent="0.2">
      <c r="A1153" s="1">
        <v>13870</v>
      </c>
      <c r="B1153" s="1">
        <v>2647763201</v>
      </c>
      <c r="C1153" s="32">
        <v>3.5</v>
      </c>
    </row>
    <row r="1154" spans="1:3" x14ac:dyDescent="0.2">
      <c r="A1154" s="1">
        <v>14352</v>
      </c>
      <c r="B1154" s="1">
        <v>5121741565</v>
      </c>
      <c r="C1154" s="32">
        <v>4</v>
      </c>
    </row>
    <row r="1155" spans="1:3" x14ac:dyDescent="0.2">
      <c r="A1155" s="1">
        <v>13560</v>
      </c>
      <c r="B1155" s="1">
        <v>3583593246</v>
      </c>
      <c r="C1155" s="32">
        <v>1.75</v>
      </c>
    </row>
    <row r="1156" spans="1:3" x14ac:dyDescent="0.2">
      <c r="A1156" s="1">
        <v>92033</v>
      </c>
      <c r="B1156" s="1">
        <v>9194850101</v>
      </c>
      <c r="C1156" s="32">
        <v>1.2</v>
      </c>
    </row>
    <row r="1157" spans="1:3" x14ac:dyDescent="0.2">
      <c r="A1157" s="1">
        <v>90281</v>
      </c>
      <c r="B1157" s="1">
        <v>1533291941</v>
      </c>
      <c r="C1157" s="32">
        <v>3.75</v>
      </c>
    </row>
    <row r="1158" spans="1:3" x14ac:dyDescent="0.2">
      <c r="A1158" s="1">
        <v>14227</v>
      </c>
      <c r="B1158" s="1">
        <v>5581645244</v>
      </c>
      <c r="C1158" s="32">
        <v>3.25</v>
      </c>
    </row>
    <row r="1159" spans="1:3" x14ac:dyDescent="0.2">
      <c r="A1159" s="1">
        <v>90284</v>
      </c>
      <c r="B1159" s="1">
        <v>7380513617</v>
      </c>
      <c r="C1159" s="32">
        <v>4</v>
      </c>
    </row>
    <row r="1160" spans="1:3" x14ac:dyDescent="0.2">
      <c r="A1160" s="1">
        <v>90285</v>
      </c>
      <c r="B1160" s="1">
        <v>8950713816</v>
      </c>
      <c r="C1160" s="32">
        <v>4</v>
      </c>
    </row>
    <row r="1161" spans="1:3" x14ac:dyDescent="0.2">
      <c r="A1161" s="1">
        <v>90287</v>
      </c>
      <c r="B1161" s="1">
        <v>5027441220</v>
      </c>
      <c r="C1161" s="32">
        <v>1.25</v>
      </c>
    </row>
    <row r="1162" spans="1:3" x14ac:dyDescent="0.2">
      <c r="A1162" s="1">
        <v>92184</v>
      </c>
      <c r="B1162" s="1">
        <v>2115780557</v>
      </c>
      <c r="C1162" s="32">
        <v>3.25</v>
      </c>
    </row>
    <row r="1163" spans="1:3" x14ac:dyDescent="0.2">
      <c r="A1163" s="1">
        <v>13561</v>
      </c>
      <c r="B1163" s="1">
        <v>4029127806</v>
      </c>
      <c r="C1163" s="32">
        <v>0.75</v>
      </c>
    </row>
    <row r="1164" spans="1:3" x14ac:dyDescent="0.2">
      <c r="A1164" s="1">
        <v>90290</v>
      </c>
      <c r="B1164" s="1">
        <v>3192392327</v>
      </c>
      <c r="C1164" s="32">
        <v>0.5</v>
      </c>
    </row>
    <row r="1165" spans="1:3" x14ac:dyDescent="0.2">
      <c r="A1165" s="1">
        <v>13562</v>
      </c>
      <c r="B1165" s="1">
        <v>2906752410</v>
      </c>
      <c r="C1165" s="32">
        <v>2.5</v>
      </c>
    </row>
    <row r="1166" spans="1:3" x14ac:dyDescent="0.2">
      <c r="A1166" s="1">
        <v>12789</v>
      </c>
      <c r="B1166" s="1">
        <v>2760815171</v>
      </c>
      <c r="C1166" s="32">
        <v>3.4</v>
      </c>
    </row>
    <row r="1167" spans="1:3" x14ac:dyDescent="0.2">
      <c r="A1167" s="1">
        <v>13564</v>
      </c>
      <c r="B1167" s="1">
        <v>9952983156</v>
      </c>
      <c r="C1167" s="32">
        <v>1.75</v>
      </c>
    </row>
    <row r="1168" spans="1:3" x14ac:dyDescent="0.2">
      <c r="A1168" s="1">
        <v>13266</v>
      </c>
      <c r="B1168" s="1">
        <v>8043271852</v>
      </c>
      <c r="C1168" s="32">
        <v>2.5</v>
      </c>
    </row>
    <row r="1169" spans="1:3" x14ac:dyDescent="0.2">
      <c r="A1169" s="1">
        <v>90298</v>
      </c>
      <c r="B1169" s="1">
        <v>3236866165</v>
      </c>
      <c r="C1169" s="32">
        <v>0.25</v>
      </c>
    </row>
    <row r="1170" spans="1:3" x14ac:dyDescent="0.2">
      <c r="A1170" s="1">
        <v>92038</v>
      </c>
      <c r="B1170" s="1">
        <v>1638703528</v>
      </c>
      <c r="C1170" s="32">
        <v>1.7</v>
      </c>
    </row>
    <row r="1171" spans="1:3" x14ac:dyDescent="0.2">
      <c r="A1171" s="1">
        <v>92039</v>
      </c>
      <c r="B1171" s="1">
        <v>9767502797</v>
      </c>
      <c r="C1171" s="32">
        <v>1.6</v>
      </c>
    </row>
    <row r="1172" spans="1:3" x14ac:dyDescent="0.2">
      <c r="A1172" s="1">
        <v>90299</v>
      </c>
      <c r="B1172" s="1">
        <v>2593287415</v>
      </c>
      <c r="C1172" s="32">
        <v>4</v>
      </c>
    </row>
    <row r="1173" spans="1:3" x14ac:dyDescent="0.2">
      <c r="A1173" s="1">
        <v>92040</v>
      </c>
      <c r="B1173" s="1">
        <v>5632135615</v>
      </c>
      <c r="C1173" s="32">
        <v>0.6</v>
      </c>
    </row>
    <row r="1174" spans="1:3" x14ac:dyDescent="0.2">
      <c r="A1174" s="1">
        <v>11915</v>
      </c>
      <c r="B1174" s="1">
        <v>8194994908</v>
      </c>
      <c r="C1174" s="32">
        <v>0.5</v>
      </c>
    </row>
    <row r="1175" spans="1:3" x14ac:dyDescent="0.2">
      <c r="A1175" s="1">
        <v>12401</v>
      </c>
      <c r="B1175" s="1">
        <v>6025812783</v>
      </c>
      <c r="C1175" s="32">
        <v>2.2000000000000002</v>
      </c>
    </row>
    <row r="1176" spans="1:3" x14ac:dyDescent="0.2">
      <c r="A1176" s="1">
        <v>13779</v>
      </c>
      <c r="B1176" s="1">
        <v>8937721012</v>
      </c>
      <c r="C1176" s="32">
        <v>3.75</v>
      </c>
    </row>
    <row r="1177" spans="1:3" x14ac:dyDescent="0.2">
      <c r="A1177" s="1">
        <v>13274</v>
      </c>
      <c r="B1177" s="1">
        <v>5415243794</v>
      </c>
      <c r="C1177" s="32">
        <v>1.5</v>
      </c>
    </row>
    <row r="1178" spans="1:3" x14ac:dyDescent="0.2">
      <c r="A1178" s="1">
        <v>90313</v>
      </c>
      <c r="B1178" s="1">
        <v>6749063605</v>
      </c>
      <c r="C1178" s="32">
        <v>0.5</v>
      </c>
    </row>
    <row r="1179" spans="1:3" x14ac:dyDescent="0.2">
      <c r="A1179" s="1">
        <v>14315</v>
      </c>
      <c r="B1179" s="1">
        <v>1193708643</v>
      </c>
      <c r="C1179" s="32">
        <v>4</v>
      </c>
    </row>
    <row r="1180" spans="1:3" x14ac:dyDescent="0.2">
      <c r="A1180" s="1">
        <v>92041</v>
      </c>
      <c r="B1180" s="1">
        <v>1327908791</v>
      </c>
      <c r="C1180" s="32">
        <v>2.75</v>
      </c>
    </row>
    <row r="1181" spans="1:3" x14ac:dyDescent="0.2">
      <c r="A1181" s="1">
        <v>13567</v>
      </c>
      <c r="B1181" s="1">
        <v>3674175851</v>
      </c>
      <c r="C1181" s="32">
        <v>0.5</v>
      </c>
    </row>
    <row r="1182" spans="1:3" x14ac:dyDescent="0.2">
      <c r="A1182" s="1">
        <v>12659</v>
      </c>
      <c r="B1182" s="1">
        <v>5187665845</v>
      </c>
      <c r="C1182" s="32">
        <v>4</v>
      </c>
    </row>
    <row r="1183" spans="1:3" x14ac:dyDescent="0.2">
      <c r="A1183" s="1">
        <v>14034</v>
      </c>
      <c r="B1183" s="1">
        <v>4198745340</v>
      </c>
      <c r="C1183" s="32">
        <v>1</v>
      </c>
    </row>
    <row r="1184" spans="1:3" x14ac:dyDescent="0.2">
      <c r="A1184" s="1">
        <v>12607</v>
      </c>
      <c r="B1184" s="1">
        <v>9424929543</v>
      </c>
      <c r="C1184" s="32">
        <v>3.25</v>
      </c>
    </row>
    <row r="1185" spans="1:3" x14ac:dyDescent="0.2">
      <c r="A1185" s="1">
        <v>14070</v>
      </c>
      <c r="B1185" s="1">
        <v>7171608778</v>
      </c>
      <c r="C1185" s="32">
        <v>1.2</v>
      </c>
    </row>
    <row r="1186" spans="1:3" x14ac:dyDescent="0.2">
      <c r="A1186" s="1">
        <v>13875</v>
      </c>
      <c r="B1186" s="1">
        <v>9443209590</v>
      </c>
      <c r="C1186" s="32">
        <v>4</v>
      </c>
    </row>
    <row r="1187" spans="1:3" x14ac:dyDescent="0.2">
      <c r="A1187" s="1">
        <v>13301</v>
      </c>
      <c r="B1187" s="1">
        <v>4010958347</v>
      </c>
      <c r="C1187" s="32">
        <v>0.25</v>
      </c>
    </row>
    <row r="1188" spans="1:3" x14ac:dyDescent="0.2">
      <c r="A1188" s="1">
        <v>90315</v>
      </c>
      <c r="B1188" s="1">
        <v>4095780581</v>
      </c>
      <c r="C1188" s="32">
        <v>4</v>
      </c>
    </row>
    <row r="1189" spans="1:3" x14ac:dyDescent="0.2">
      <c r="A1189" s="1">
        <v>12528</v>
      </c>
      <c r="B1189" s="1">
        <v>6953606943</v>
      </c>
      <c r="C1189" s="32">
        <v>1.8</v>
      </c>
    </row>
    <row r="1190" spans="1:3" x14ac:dyDescent="0.2">
      <c r="A1190" s="1">
        <v>92195</v>
      </c>
      <c r="B1190" s="1">
        <v>8955334934</v>
      </c>
      <c r="C1190" s="32">
        <v>0</v>
      </c>
    </row>
    <row r="1191" spans="1:3" x14ac:dyDescent="0.2">
      <c r="A1191" s="1">
        <v>14938</v>
      </c>
      <c r="B1191" s="1">
        <v>8197511488</v>
      </c>
      <c r="C1191" s="32">
        <v>0.75</v>
      </c>
    </row>
    <row r="1192" spans="1:3" x14ac:dyDescent="0.2">
      <c r="A1192" s="1">
        <v>90330</v>
      </c>
      <c r="B1192" s="1">
        <v>4697303152</v>
      </c>
      <c r="C1192" s="32">
        <v>3</v>
      </c>
    </row>
    <row r="1193" spans="1:3" x14ac:dyDescent="0.2">
      <c r="A1193" s="1">
        <v>12242</v>
      </c>
      <c r="B1193" s="1">
        <v>9932127118</v>
      </c>
      <c r="C1193" s="32">
        <v>2.5</v>
      </c>
    </row>
    <row r="1194" spans="1:3" x14ac:dyDescent="0.2">
      <c r="A1194" s="1">
        <v>92050</v>
      </c>
      <c r="B1194" s="1">
        <v>3391512660</v>
      </c>
      <c r="C1194" s="32">
        <v>1.75</v>
      </c>
    </row>
    <row r="1195" spans="1:3" x14ac:dyDescent="0.2">
      <c r="A1195" s="1">
        <v>12253</v>
      </c>
      <c r="B1195" s="1">
        <v>4390381631</v>
      </c>
      <c r="C1195" s="32">
        <v>2.5</v>
      </c>
    </row>
    <row r="1196" spans="1:3" x14ac:dyDescent="0.2">
      <c r="A1196" s="1">
        <v>90340</v>
      </c>
      <c r="B1196" s="1">
        <v>7218421650</v>
      </c>
      <c r="C1196" s="32">
        <v>0</v>
      </c>
    </row>
    <row r="1197" spans="1:3" x14ac:dyDescent="0.2">
      <c r="A1197" s="1">
        <v>90342</v>
      </c>
      <c r="B1197" s="1">
        <v>6275936070</v>
      </c>
      <c r="C1197" s="32">
        <v>4</v>
      </c>
    </row>
    <row r="1198" spans="1:3" x14ac:dyDescent="0.2">
      <c r="A1198" s="1">
        <v>13986</v>
      </c>
      <c r="B1198" s="1">
        <v>8173814286</v>
      </c>
      <c r="C1198" s="32">
        <v>2</v>
      </c>
    </row>
    <row r="1199" spans="1:3" x14ac:dyDescent="0.2">
      <c r="A1199" s="1">
        <v>12302</v>
      </c>
      <c r="B1199" s="1">
        <v>2191292245</v>
      </c>
      <c r="C1199" s="32">
        <v>2.5</v>
      </c>
    </row>
    <row r="1200" spans="1:3" x14ac:dyDescent="0.2">
      <c r="A1200" s="1">
        <v>13703</v>
      </c>
      <c r="B1200" s="1">
        <v>7797291570</v>
      </c>
      <c r="C1200" s="32">
        <v>1.5</v>
      </c>
    </row>
    <row r="1201" spans="1:3" x14ac:dyDescent="0.2">
      <c r="A1201" s="1">
        <v>12265</v>
      </c>
      <c r="B1201" s="1">
        <v>2272801847</v>
      </c>
      <c r="C1201" s="32">
        <v>0.3</v>
      </c>
    </row>
    <row r="1202" spans="1:3" x14ac:dyDescent="0.2">
      <c r="A1202" s="1">
        <v>92055</v>
      </c>
      <c r="B1202" s="1">
        <v>1687495746</v>
      </c>
      <c r="C1202" s="32">
        <v>3</v>
      </c>
    </row>
    <row r="1203" spans="1:3" x14ac:dyDescent="0.2">
      <c r="A1203" s="1">
        <v>90346</v>
      </c>
      <c r="B1203" s="1">
        <v>5602217567</v>
      </c>
      <c r="C1203" s="32">
        <v>0.75</v>
      </c>
    </row>
    <row r="1204" spans="1:3" x14ac:dyDescent="0.2">
      <c r="A1204" s="1">
        <v>92056</v>
      </c>
      <c r="B1204" s="1">
        <v>3922923655</v>
      </c>
      <c r="C1204" s="32">
        <v>1.2</v>
      </c>
    </row>
    <row r="1205" spans="1:3" x14ac:dyDescent="0.2">
      <c r="A1205" s="1">
        <v>92057</v>
      </c>
      <c r="B1205" s="1">
        <v>4651517237</v>
      </c>
      <c r="C1205" s="32">
        <v>2.6</v>
      </c>
    </row>
    <row r="1206" spans="1:3" x14ac:dyDescent="0.2">
      <c r="A1206" s="1">
        <v>93000017</v>
      </c>
      <c r="B1206" s="1">
        <v>4179429810</v>
      </c>
      <c r="C1206" s="32">
        <v>0.1</v>
      </c>
    </row>
    <row r="1207" spans="1:3" x14ac:dyDescent="0.2">
      <c r="A1207" s="1">
        <v>92058</v>
      </c>
      <c r="B1207" s="1">
        <v>3361831874</v>
      </c>
      <c r="C1207" s="32">
        <v>3.6</v>
      </c>
    </row>
    <row r="1208" spans="1:3" x14ac:dyDescent="0.2">
      <c r="A1208" s="1">
        <v>12617</v>
      </c>
      <c r="B1208" s="1">
        <v>3633092144</v>
      </c>
      <c r="C1208" s="32">
        <v>2.75</v>
      </c>
    </row>
    <row r="1209" spans="1:3" x14ac:dyDescent="0.2">
      <c r="A1209" s="1">
        <v>90356</v>
      </c>
      <c r="B1209" s="1">
        <v>2359889932</v>
      </c>
      <c r="C1209" s="32">
        <v>4</v>
      </c>
    </row>
    <row r="1210" spans="1:3" x14ac:dyDescent="0.2">
      <c r="A1210" s="1">
        <v>13782</v>
      </c>
      <c r="B1210" s="1">
        <v>2721667331</v>
      </c>
      <c r="C1210" s="32">
        <v>3.25</v>
      </c>
    </row>
    <row r="1211" spans="1:3" x14ac:dyDescent="0.2">
      <c r="A1211" s="1">
        <v>12334</v>
      </c>
      <c r="B1211" s="1">
        <v>9339768911</v>
      </c>
      <c r="C1211" s="32">
        <v>3.25</v>
      </c>
    </row>
    <row r="1212" spans="1:3" x14ac:dyDescent="0.2">
      <c r="A1212" s="1">
        <v>12942</v>
      </c>
      <c r="B1212" s="1">
        <v>7020615723</v>
      </c>
      <c r="C1212" s="32">
        <v>0</v>
      </c>
    </row>
    <row r="1213" spans="1:3" x14ac:dyDescent="0.2">
      <c r="A1213" s="1">
        <v>90363</v>
      </c>
      <c r="B1213" s="1">
        <v>8940756442</v>
      </c>
      <c r="C1213" s="32">
        <v>3.25</v>
      </c>
    </row>
    <row r="1214" spans="1:3" x14ac:dyDescent="0.2">
      <c r="A1214" s="1">
        <v>12255</v>
      </c>
      <c r="B1214" s="1">
        <v>2390597302</v>
      </c>
      <c r="C1214" s="32">
        <v>0</v>
      </c>
    </row>
    <row r="1215" spans="1:3" x14ac:dyDescent="0.2">
      <c r="A1215" s="1">
        <v>92062</v>
      </c>
      <c r="B1215" s="1">
        <v>3191814257</v>
      </c>
      <c r="C1215" s="32">
        <v>3.9</v>
      </c>
    </row>
    <row r="1216" spans="1:3" x14ac:dyDescent="0.2">
      <c r="A1216" s="1">
        <v>90374</v>
      </c>
      <c r="B1216" s="1">
        <v>7417653748</v>
      </c>
      <c r="C1216" s="32">
        <v>4</v>
      </c>
    </row>
    <row r="1217" spans="1:3" x14ac:dyDescent="0.2">
      <c r="A1217" s="1">
        <v>90376</v>
      </c>
      <c r="B1217" s="1">
        <v>3259506745</v>
      </c>
      <c r="C1217" s="32">
        <v>2.25</v>
      </c>
    </row>
    <row r="1218" spans="1:3" x14ac:dyDescent="0.2">
      <c r="A1218" s="1">
        <v>12239</v>
      </c>
      <c r="B1218" s="1">
        <v>2673736187</v>
      </c>
      <c r="C1218" s="32">
        <v>3.8</v>
      </c>
    </row>
    <row r="1219" spans="1:3" x14ac:dyDescent="0.2">
      <c r="A1219" s="1">
        <v>92214</v>
      </c>
      <c r="B1219" s="1">
        <v>2085252658</v>
      </c>
      <c r="C1219" s="32">
        <v>1.25</v>
      </c>
    </row>
    <row r="1220" spans="1:3" x14ac:dyDescent="0.2">
      <c r="A1220" s="1">
        <v>13855</v>
      </c>
      <c r="B1220" s="1">
        <v>1726551775</v>
      </c>
      <c r="C1220" s="32">
        <v>1</v>
      </c>
    </row>
    <row r="1221" spans="1:3" x14ac:dyDescent="0.2">
      <c r="A1221" s="1">
        <v>90387</v>
      </c>
      <c r="B1221" s="1">
        <v>8192365648</v>
      </c>
      <c r="C1221" s="32">
        <v>2.5</v>
      </c>
    </row>
    <row r="1222" spans="1:3" x14ac:dyDescent="0.2">
      <c r="A1222" s="1">
        <v>14202</v>
      </c>
      <c r="B1222" s="1">
        <v>9194932541</v>
      </c>
      <c r="C1222" s="32">
        <v>3</v>
      </c>
    </row>
    <row r="1223" spans="1:3" x14ac:dyDescent="0.2">
      <c r="A1223" s="1">
        <v>12590</v>
      </c>
      <c r="B1223" s="1">
        <v>9374225850</v>
      </c>
      <c r="C1223" s="32">
        <v>2.75</v>
      </c>
    </row>
    <row r="1224" spans="1:3" x14ac:dyDescent="0.2">
      <c r="A1224" s="1">
        <v>90380</v>
      </c>
      <c r="B1224" s="1">
        <v>4417823417</v>
      </c>
      <c r="C1224" s="32">
        <v>1.5</v>
      </c>
    </row>
    <row r="1225" spans="1:3" x14ac:dyDescent="0.2">
      <c r="A1225" s="1">
        <v>12262</v>
      </c>
      <c r="B1225" s="1">
        <v>7615308082</v>
      </c>
      <c r="C1225" s="32">
        <v>0.9</v>
      </c>
    </row>
    <row r="1226" spans="1:3" x14ac:dyDescent="0.2">
      <c r="A1226" s="1">
        <v>92069</v>
      </c>
      <c r="B1226" s="1">
        <v>1799269975</v>
      </c>
      <c r="C1226" s="32">
        <v>3.5</v>
      </c>
    </row>
    <row r="1227" spans="1:3" x14ac:dyDescent="0.2">
      <c r="A1227" s="1">
        <v>92221</v>
      </c>
      <c r="B1227" s="1">
        <v>6458292494</v>
      </c>
      <c r="C1227" s="32">
        <v>0.5</v>
      </c>
    </row>
    <row r="1228" spans="1:3" x14ac:dyDescent="0.2">
      <c r="A1228" s="1">
        <v>13565</v>
      </c>
      <c r="B1228" s="1">
        <v>9215864706</v>
      </c>
      <c r="C1228" s="32">
        <v>2.25</v>
      </c>
    </row>
    <row r="1229" spans="1:3" x14ac:dyDescent="0.2">
      <c r="A1229" s="1">
        <v>92073</v>
      </c>
      <c r="B1229" s="1">
        <v>4285619774</v>
      </c>
      <c r="C1229" s="32">
        <v>1.7</v>
      </c>
    </row>
    <row r="1230" spans="1:3" x14ac:dyDescent="0.2">
      <c r="A1230" s="1">
        <v>13878</v>
      </c>
      <c r="B1230" s="1">
        <v>6394667534</v>
      </c>
      <c r="C1230" s="32">
        <v>1.5</v>
      </c>
    </row>
    <row r="1231" spans="1:3" x14ac:dyDescent="0.2">
      <c r="A1231" s="1">
        <v>13786</v>
      </c>
      <c r="B1231" s="1">
        <v>8299438110</v>
      </c>
      <c r="C1231" s="32">
        <v>1.25</v>
      </c>
    </row>
    <row r="1232" spans="1:3" x14ac:dyDescent="0.2">
      <c r="A1232" s="1">
        <v>12246</v>
      </c>
      <c r="B1232" s="1">
        <v>2378326781</v>
      </c>
      <c r="C1232" s="32">
        <v>0.5</v>
      </c>
    </row>
    <row r="1233" spans="1:3" x14ac:dyDescent="0.2">
      <c r="A1233" s="1">
        <v>12918</v>
      </c>
      <c r="B1233" s="1">
        <v>3191382257</v>
      </c>
      <c r="C1233" s="32">
        <v>3</v>
      </c>
    </row>
    <row r="1234" spans="1:3" x14ac:dyDescent="0.2">
      <c r="A1234" s="1">
        <v>92076</v>
      </c>
      <c r="B1234" s="1">
        <v>1794820950</v>
      </c>
      <c r="C1234" s="32">
        <v>2.4</v>
      </c>
    </row>
    <row r="1235" spans="1:3" x14ac:dyDescent="0.2">
      <c r="A1235" s="1">
        <v>93000080</v>
      </c>
      <c r="B1235" s="1">
        <v>6490894487</v>
      </c>
      <c r="C1235" s="32">
        <v>2.1</v>
      </c>
    </row>
    <row r="1236" spans="1:3" x14ac:dyDescent="0.2">
      <c r="A1236" s="1">
        <v>13295</v>
      </c>
      <c r="B1236" s="1">
        <v>2660515795</v>
      </c>
      <c r="C1236" s="32">
        <v>3.75</v>
      </c>
    </row>
    <row r="1237" spans="1:3" x14ac:dyDescent="0.2">
      <c r="A1237" s="1">
        <v>92079</v>
      </c>
      <c r="B1237" s="1">
        <v>5765306040</v>
      </c>
      <c r="C1237" s="32">
        <v>3</v>
      </c>
    </row>
    <row r="1238" spans="1:3" x14ac:dyDescent="0.2">
      <c r="A1238" s="1">
        <v>13566</v>
      </c>
      <c r="B1238" s="1">
        <v>3677315512</v>
      </c>
      <c r="C1238" s="32">
        <v>4</v>
      </c>
    </row>
    <row r="1239" spans="1:3" x14ac:dyDescent="0.2">
      <c r="A1239" s="1">
        <v>12400</v>
      </c>
      <c r="B1239" s="1">
        <v>9710248522</v>
      </c>
      <c r="C1239" s="32">
        <v>3.25</v>
      </c>
    </row>
    <row r="1240" spans="1:3" x14ac:dyDescent="0.2">
      <c r="A1240" s="1">
        <v>12640</v>
      </c>
      <c r="B1240" s="1">
        <v>9058541758</v>
      </c>
      <c r="C1240" s="32">
        <v>0.25</v>
      </c>
    </row>
    <row r="1241" spans="1:3" x14ac:dyDescent="0.2">
      <c r="A1241" s="1">
        <v>12642</v>
      </c>
      <c r="B1241" s="1">
        <v>3483679601</v>
      </c>
      <c r="C1241" s="32">
        <v>3.25</v>
      </c>
    </row>
    <row r="1242" spans="1:3" x14ac:dyDescent="0.2">
      <c r="A1242" s="1">
        <v>92082</v>
      </c>
      <c r="B1242" s="1">
        <v>1754544778</v>
      </c>
      <c r="C1242" s="32">
        <v>0.1</v>
      </c>
    </row>
    <row r="1243" spans="1:3" x14ac:dyDescent="0.2">
      <c r="A1243" s="1">
        <v>90425</v>
      </c>
      <c r="B1243" s="1">
        <v>7133643843</v>
      </c>
      <c r="C1243" s="32">
        <v>2.75</v>
      </c>
    </row>
    <row r="1244" spans="1:3" x14ac:dyDescent="0.2">
      <c r="A1244" s="1">
        <v>12348</v>
      </c>
      <c r="B1244" s="1">
        <v>8273346142</v>
      </c>
      <c r="C1244" s="32">
        <v>3.25</v>
      </c>
    </row>
    <row r="1245" spans="1:3" x14ac:dyDescent="0.2">
      <c r="A1245" s="1">
        <v>90428</v>
      </c>
      <c r="B1245" s="1">
        <v>3397739286</v>
      </c>
      <c r="C1245" s="32">
        <v>1.75</v>
      </c>
    </row>
    <row r="1246" spans="1:3" x14ac:dyDescent="0.2">
      <c r="A1246" s="1">
        <v>92086</v>
      </c>
      <c r="B1246" s="1">
        <v>2117994096</v>
      </c>
      <c r="C1246" s="32">
        <v>4</v>
      </c>
    </row>
    <row r="1247" spans="1:3" x14ac:dyDescent="0.2">
      <c r="A1247" s="1">
        <v>92087</v>
      </c>
      <c r="B1247" s="1">
        <v>7649912068</v>
      </c>
      <c r="C1247" s="32">
        <v>3.8</v>
      </c>
    </row>
    <row r="1248" spans="1:3" x14ac:dyDescent="0.2">
      <c r="A1248" s="1">
        <v>11722</v>
      </c>
      <c r="B1248" s="1">
        <v>7192174746</v>
      </c>
      <c r="C1248" s="32">
        <v>2.5</v>
      </c>
    </row>
    <row r="1249" spans="1:3" x14ac:dyDescent="0.2">
      <c r="A1249" s="1">
        <v>90433</v>
      </c>
      <c r="B1249" s="1">
        <v>9026519534</v>
      </c>
      <c r="C1249" s="32">
        <v>3.75</v>
      </c>
    </row>
    <row r="1250" spans="1:3" x14ac:dyDescent="0.2">
      <c r="A1250" s="1">
        <v>93000081</v>
      </c>
      <c r="B1250" s="1">
        <v>7191297696</v>
      </c>
      <c r="C1250" s="32">
        <v>0.2</v>
      </c>
    </row>
    <row r="1251" spans="1:3" x14ac:dyDescent="0.2">
      <c r="A1251" s="1">
        <v>90435</v>
      </c>
      <c r="B1251" s="1">
        <v>3145504634</v>
      </c>
      <c r="C1251" s="32">
        <v>3.75</v>
      </c>
    </row>
    <row r="1252" spans="1:3" x14ac:dyDescent="0.2">
      <c r="A1252" s="1">
        <v>12813</v>
      </c>
      <c r="B1252" s="1">
        <v>2978043085</v>
      </c>
      <c r="C1252" s="32">
        <v>1.1000000000000001</v>
      </c>
    </row>
    <row r="1253" spans="1:3" x14ac:dyDescent="0.2">
      <c r="A1253" s="1">
        <v>90437</v>
      </c>
      <c r="B1253" s="1">
        <v>7192377696</v>
      </c>
      <c r="C1253" s="32">
        <v>2</v>
      </c>
    </row>
    <row r="1254" spans="1:3" x14ac:dyDescent="0.2">
      <c r="A1254" s="1">
        <v>90438</v>
      </c>
      <c r="B1254" s="1">
        <v>9289489893</v>
      </c>
      <c r="C1254" s="32">
        <v>1.5</v>
      </c>
    </row>
    <row r="1255" spans="1:3" x14ac:dyDescent="0.2">
      <c r="A1255" s="1">
        <v>13787</v>
      </c>
      <c r="B1255" s="1">
        <v>3212659811</v>
      </c>
      <c r="C1255" s="32">
        <v>2</v>
      </c>
    </row>
    <row r="1256" spans="1:3" x14ac:dyDescent="0.2">
      <c r="A1256" s="1">
        <v>90441</v>
      </c>
      <c r="B1256" s="1">
        <v>6198745184</v>
      </c>
      <c r="C1256" s="32">
        <v>2.5</v>
      </c>
    </row>
    <row r="1257" spans="1:3" x14ac:dyDescent="0.2">
      <c r="A1257" s="1">
        <v>90442</v>
      </c>
      <c r="B1257" s="1">
        <v>3073151474</v>
      </c>
      <c r="C1257" s="32">
        <v>1</v>
      </c>
    </row>
    <row r="1258" spans="1:3" x14ac:dyDescent="0.2">
      <c r="A1258" s="1">
        <v>12908</v>
      </c>
      <c r="B1258" s="1">
        <v>1746743951</v>
      </c>
      <c r="C1258" s="32">
        <v>4</v>
      </c>
    </row>
    <row r="1259" spans="1:3" x14ac:dyDescent="0.2">
      <c r="A1259" s="1">
        <v>90445</v>
      </c>
      <c r="B1259" s="1">
        <v>1200245016</v>
      </c>
      <c r="C1259" s="32">
        <v>4</v>
      </c>
    </row>
    <row r="1260" spans="1:3" x14ac:dyDescent="0.2">
      <c r="A1260" s="1">
        <v>13982</v>
      </c>
      <c r="B1260" s="1">
        <v>4183947450</v>
      </c>
      <c r="C1260" s="32">
        <v>3.4</v>
      </c>
    </row>
    <row r="1261" spans="1:3" x14ac:dyDescent="0.2">
      <c r="A1261" s="1">
        <v>90453</v>
      </c>
      <c r="B1261" s="1">
        <v>7100965348</v>
      </c>
      <c r="C1261" s="32">
        <v>3.75</v>
      </c>
    </row>
    <row r="1262" spans="1:3" x14ac:dyDescent="0.2">
      <c r="A1262" s="1">
        <v>92096</v>
      </c>
      <c r="B1262" s="1">
        <v>6376673755</v>
      </c>
      <c r="C1262" s="32">
        <v>3.7</v>
      </c>
    </row>
    <row r="1263" spans="1:3" x14ac:dyDescent="0.2">
      <c r="A1263" s="1">
        <v>13211</v>
      </c>
      <c r="B1263" s="1">
        <v>1184080173</v>
      </c>
      <c r="C1263" s="32">
        <v>4</v>
      </c>
    </row>
    <row r="1264" spans="1:3" x14ac:dyDescent="0.2">
      <c r="A1264" s="1">
        <v>92098</v>
      </c>
      <c r="B1264" s="1">
        <v>1780432211</v>
      </c>
      <c r="C1264" s="32">
        <v>2.2000000000000002</v>
      </c>
    </row>
    <row r="1265" spans="1:3" x14ac:dyDescent="0.2">
      <c r="A1265" s="1">
        <v>13570</v>
      </c>
      <c r="B1265" s="1">
        <v>2315423024</v>
      </c>
      <c r="C1265" s="32">
        <v>4</v>
      </c>
    </row>
    <row r="1266" spans="1:3" x14ac:dyDescent="0.2">
      <c r="A1266" s="1">
        <v>92099</v>
      </c>
      <c r="B1266" s="1">
        <v>1752636622</v>
      </c>
      <c r="C1266" s="32">
        <v>4</v>
      </c>
    </row>
    <row r="1267" spans="1:3" x14ac:dyDescent="0.2">
      <c r="A1267" s="1">
        <v>11922</v>
      </c>
      <c r="B1267" s="1">
        <v>7191297066</v>
      </c>
      <c r="C1267" s="32">
        <v>1</v>
      </c>
    </row>
    <row r="1268" spans="1:3" x14ac:dyDescent="0.2">
      <c r="A1268" s="1">
        <v>90460</v>
      </c>
      <c r="B1268" s="1">
        <v>8337088967</v>
      </c>
      <c r="C1268" s="32">
        <v>3</v>
      </c>
    </row>
    <row r="1269" spans="1:3" x14ac:dyDescent="0.2">
      <c r="A1269" s="1">
        <v>90465</v>
      </c>
      <c r="B1269" s="1">
        <v>7967594531</v>
      </c>
      <c r="C1269" s="32">
        <v>4</v>
      </c>
    </row>
    <row r="1270" spans="1:3" x14ac:dyDescent="0.2">
      <c r="A1270" s="1">
        <v>13818</v>
      </c>
      <c r="B1270" s="1">
        <v>8194713647</v>
      </c>
      <c r="C1270" s="32">
        <v>2</v>
      </c>
    </row>
    <row r="1271" spans="1:3" x14ac:dyDescent="0.2">
      <c r="A1271" s="1">
        <v>92105</v>
      </c>
      <c r="B1271" s="1">
        <v>4358632950</v>
      </c>
      <c r="C1271" s="32">
        <v>3.7</v>
      </c>
    </row>
    <row r="1272" spans="1:3" x14ac:dyDescent="0.2">
      <c r="A1272" s="1">
        <v>13363</v>
      </c>
      <c r="B1272" s="1">
        <v>2938955231</v>
      </c>
      <c r="C1272" s="32">
        <v>3.8</v>
      </c>
    </row>
    <row r="1273" spans="1:3" x14ac:dyDescent="0.2">
      <c r="A1273" s="1">
        <v>12250</v>
      </c>
      <c r="B1273" s="1">
        <v>6593510766</v>
      </c>
      <c r="C1273" s="32">
        <v>2.25</v>
      </c>
    </row>
    <row r="1274" spans="1:3" x14ac:dyDescent="0.2">
      <c r="A1274" s="1">
        <v>90473</v>
      </c>
      <c r="B1274" s="1">
        <v>4789693620</v>
      </c>
      <c r="C1274" s="32">
        <v>3</v>
      </c>
    </row>
    <row r="1275" spans="1:3" x14ac:dyDescent="0.2">
      <c r="A1275" s="1">
        <v>92108</v>
      </c>
      <c r="B1275" s="1">
        <v>6301540348</v>
      </c>
      <c r="C1275" s="32">
        <v>3.6</v>
      </c>
    </row>
    <row r="1276" spans="1:3" x14ac:dyDescent="0.2">
      <c r="A1276" s="1">
        <v>90487</v>
      </c>
      <c r="B1276" s="1">
        <v>9238438710</v>
      </c>
      <c r="C1276" s="32">
        <v>2.5</v>
      </c>
    </row>
    <row r="1277" spans="1:3" x14ac:dyDescent="0.2">
      <c r="A1277" s="1">
        <v>14049</v>
      </c>
      <c r="B1277" s="1">
        <v>2392908028</v>
      </c>
      <c r="C1277" s="32">
        <v>3.25</v>
      </c>
    </row>
    <row r="1278" spans="1:3" x14ac:dyDescent="0.2">
      <c r="A1278" s="1">
        <v>14066</v>
      </c>
      <c r="B1278" s="1">
        <v>3929083007</v>
      </c>
      <c r="C1278" s="32">
        <v>2.7</v>
      </c>
    </row>
    <row r="1279" spans="1:3" x14ac:dyDescent="0.2">
      <c r="A1279" s="1">
        <v>92115</v>
      </c>
      <c r="B1279" s="1">
        <v>6722621875</v>
      </c>
      <c r="C1279" s="32">
        <v>2.1</v>
      </c>
    </row>
    <row r="1280" spans="1:3" x14ac:dyDescent="0.2">
      <c r="A1280" s="1">
        <v>14308</v>
      </c>
      <c r="B1280" s="1">
        <v>1982080607</v>
      </c>
      <c r="C1280" s="32">
        <v>1</v>
      </c>
    </row>
    <row r="1281" spans="1:3" x14ac:dyDescent="0.2">
      <c r="A1281" s="1">
        <v>92117</v>
      </c>
      <c r="B1281" s="1">
        <v>2029038838</v>
      </c>
      <c r="C1281" s="32">
        <v>0.7</v>
      </c>
    </row>
    <row r="1282" spans="1:3" x14ac:dyDescent="0.2">
      <c r="A1282" s="1">
        <v>12666</v>
      </c>
      <c r="B1282" s="1">
        <v>2133883552</v>
      </c>
      <c r="C1282" s="32">
        <v>3.5</v>
      </c>
    </row>
    <row r="1283" spans="1:3" x14ac:dyDescent="0.2">
      <c r="A1283" s="1">
        <v>90493</v>
      </c>
      <c r="B1283" s="1">
        <v>3166217212</v>
      </c>
      <c r="C1283" s="32">
        <v>0.75</v>
      </c>
    </row>
    <row r="1284" spans="1:3" x14ac:dyDescent="0.2">
      <c r="A1284" s="1">
        <v>90495</v>
      </c>
      <c r="B1284" s="1">
        <v>9344993905</v>
      </c>
      <c r="C1284" s="32">
        <v>3.75</v>
      </c>
    </row>
    <row r="1285" spans="1:3" x14ac:dyDescent="0.2">
      <c r="A1285" s="1">
        <v>92119</v>
      </c>
      <c r="B1285" s="1">
        <v>8562126947</v>
      </c>
      <c r="C1285" s="32">
        <v>3.2</v>
      </c>
    </row>
    <row r="1286" spans="1:3" x14ac:dyDescent="0.2">
      <c r="A1286" s="1">
        <v>13571</v>
      </c>
      <c r="B1286" s="1">
        <v>7705851164</v>
      </c>
      <c r="C1286" s="32">
        <v>3</v>
      </c>
    </row>
    <row r="1287" spans="1:3" x14ac:dyDescent="0.2">
      <c r="A1287" s="1">
        <v>90498</v>
      </c>
      <c r="B1287" s="1">
        <v>8159931955</v>
      </c>
      <c r="C1287" s="32">
        <v>0.5</v>
      </c>
    </row>
    <row r="1288" spans="1:3" x14ac:dyDescent="0.2">
      <c r="A1288" s="1">
        <v>90499</v>
      </c>
      <c r="B1288" s="1">
        <v>2340575864</v>
      </c>
      <c r="C1288" s="32">
        <v>3.75</v>
      </c>
    </row>
    <row r="1289" spans="1:3" x14ac:dyDescent="0.2">
      <c r="A1289" s="1">
        <v>13714</v>
      </c>
      <c r="B1289" s="1">
        <v>4497265710</v>
      </c>
      <c r="C1289" s="32">
        <v>1</v>
      </c>
    </row>
    <row r="1290" spans="1:3" x14ac:dyDescent="0.2">
      <c r="A1290" s="1">
        <v>13988</v>
      </c>
      <c r="B1290" s="1">
        <v>8275254772</v>
      </c>
      <c r="C1290" s="32">
        <v>0.5</v>
      </c>
    </row>
    <row r="1291" spans="1:3" x14ac:dyDescent="0.2">
      <c r="A1291" s="1">
        <v>92122</v>
      </c>
      <c r="B1291" s="1">
        <v>2468583371</v>
      </c>
      <c r="C1291" s="32">
        <v>2.9</v>
      </c>
    </row>
    <row r="1292" spans="1:3" x14ac:dyDescent="0.2">
      <c r="A1292" s="1">
        <v>12257</v>
      </c>
      <c r="B1292" s="1">
        <v>3496859875</v>
      </c>
      <c r="C1292" s="32">
        <v>1.5</v>
      </c>
    </row>
    <row r="1293" spans="1:3" x14ac:dyDescent="0.2">
      <c r="A1293" s="1">
        <v>13791</v>
      </c>
      <c r="B1293" s="1">
        <v>8384240340</v>
      </c>
      <c r="C1293" s="32">
        <v>3.75</v>
      </c>
    </row>
    <row r="1294" spans="1:3" x14ac:dyDescent="0.2">
      <c r="A1294" s="1">
        <v>92124</v>
      </c>
      <c r="B1294" s="1">
        <v>8954870231</v>
      </c>
      <c r="C1294" s="32">
        <v>2.4</v>
      </c>
    </row>
    <row r="1295" spans="1:3" x14ac:dyDescent="0.2">
      <c r="A1295" s="1">
        <v>92276</v>
      </c>
      <c r="B1295" s="1">
        <v>9307258828</v>
      </c>
      <c r="C1295" s="32">
        <v>3.75</v>
      </c>
    </row>
    <row r="1296" spans="1:3" x14ac:dyDescent="0.2">
      <c r="A1296" s="1">
        <v>90510</v>
      </c>
      <c r="B1296" s="1">
        <v>2567133821</v>
      </c>
      <c r="C1296" s="32">
        <v>0.25</v>
      </c>
    </row>
    <row r="1297" spans="1:3" x14ac:dyDescent="0.2">
      <c r="A1297" s="1">
        <v>92128</v>
      </c>
      <c r="B1297" s="1">
        <v>2461179745</v>
      </c>
      <c r="C1297" s="32">
        <v>4</v>
      </c>
    </row>
    <row r="1298" spans="1:3" x14ac:dyDescent="0.2">
      <c r="A1298" s="1">
        <v>90512</v>
      </c>
      <c r="B1298" s="1">
        <v>4024463624</v>
      </c>
      <c r="C1298" s="32">
        <v>2.25</v>
      </c>
    </row>
    <row r="1299" spans="1:3" x14ac:dyDescent="0.2">
      <c r="A1299" s="1">
        <v>13253</v>
      </c>
      <c r="B1299" s="1">
        <v>1198744593</v>
      </c>
      <c r="C1299" s="32">
        <v>0.25</v>
      </c>
    </row>
    <row r="1300" spans="1:3" x14ac:dyDescent="0.2">
      <c r="A1300" s="1">
        <v>13792</v>
      </c>
      <c r="B1300" s="1">
        <v>4505423253</v>
      </c>
      <c r="C1300" s="32">
        <v>0.25</v>
      </c>
    </row>
    <row r="1301" spans="1:3" x14ac:dyDescent="0.2">
      <c r="A1301" s="1">
        <v>92132</v>
      </c>
      <c r="B1301" s="1">
        <v>9773456128</v>
      </c>
      <c r="C1301" s="32">
        <v>3.9</v>
      </c>
    </row>
    <row r="1302" spans="1:3" x14ac:dyDescent="0.2">
      <c r="A1302" s="1">
        <v>90517</v>
      </c>
      <c r="B1302" s="1">
        <v>5482962055</v>
      </c>
      <c r="C1302" s="32">
        <v>1</v>
      </c>
    </row>
    <row r="1303" spans="1:3" x14ac:dyDescent="0.2">
      <c r="A1303" s="1">
        <v>90520</v>
      </c>
      <c r="B1303" s="1">
        <v>1194977463</v>
      </c>
      <c r="C1303" s="32">
        <v>3.25</v>
      </c>
    </row>
    <row r="1304" spans="1:3" x14ac:dyDescent="0.2">
      <c r="A1304" s="1">
        <v>12329</v>
      </c>
      <c r="B1304" s="1">
        <v>2915515326</v>
      </c>
      <c r="C1304" s="32">
        <v>2.9</v>
      </c>
    </row>
    <row r="1305" spans="1:3" x14ac:dyDescent="0.2">
      <c r="A1305" s="1">
        <v>90529</v>
      </c>
      <c r="B1305" s="1">
        <v>7459073032</v>
      </c>
      <c r="C1305" s="32">
        <v>3.25</v>
      </c>
    </row>
    <row r="1306" spans="1:3" x14ac:dyDescent="0.2">
      <c r="A1306" s="1">
        <v>92134</v>
      </c>
      <c r="B1306" s="1">
        <v>1938706740</v>
      </c>
      <c r="C1306" s="32">
        <v>0.5</v>
      </c>
    </row>
    <row r="1307" spans="1:3" x14ac:dyDescent="0.2">
      <c r="A1307" s="1">
        <v>92133</v>
      </c>
      <c r="B1307" s="1">
        <v>5528920072</v>
      </c>
      <c r="C1307" s="32">
        <v>2.8</v>
      </c>
    </row>
    <row r="1308" spans="1:3" x14ac:dyDescent="0.2">
      <c r="A1308" s="1">
        <v>92135</v>
      </c>
      <c r="B1308" s="1">
        <v>7435430234</v>
      </c>
      <c r="C1308" s="32">
        <v>1.3</v>
      </c>
    </row>
    <row r="1309" spans="1:3" x14ac:dyDescent="0.2">
      <c r="A1309" s="1">
        <v>90533</v>
      </c>
      <c r="B1309" s="1">
        <v>9693144112</v>
      </c>
      <c r="C1309" s="32">
        <v>1.5</v>
      </c>
    </row>
    <row r="1310" spans="1:3" x14ac:dyDescent="0.2">
      <c r="A1310" s="1">
        <v>14190</v>
      </c>
      <c r="B1310" s="1">
        <v>8122978530</v>
      </c>
      <c r="C1310" s="32">
        <v>3.2</v>
      </c>
    </row>
    <row r="1311" spans="1:3" x14ac:dyDescent="0.2">
      <c r="A1311" s="1">
        <v>13793</v>
      </c>
      <c r="B1311" s="1">
        <v>9776094120</v>
      </c>
      <c r="C1311" s="32">
        <v>1.5</v>
      </c>
    </row>
    <row r="1312" spans="1:3" x14ac:dyDescent="0.2">
      <c r="A1312" s="1">
        <v>12638</v>
      </c>
      <c r="B1312" s="1">
        <v>9756831464</v>
      </c>
      <c r="C1312" s="32">
        <v>2</v>
      </c>
    </row>
    <row r="1313" spans="1:3" x14ac:dyDescent="0.2">
      <c r="A1313" s="1">
        <v>13987</v>
      </c>
      <c r="B1313" s="1">
        <v>8054240670</v>
      </c>
      <c r="C1313" s="32">
        <v>0</v>
      </c>
    </row>
    <row r="1314" spans="1:3" x14ac:dyDescent="0.2">
      <c r="A1314" s="1">
        <v>12322</v>
      </c>
      <c r="B1314" s="1">
        <v>7237460957</v>
      </c>
      <c r="C1314" s="32">
        <v>3.6</v>
      </c>
    </row>
    <row r="1315" spans="1:3" x14ac:dyDescent="0.2">
      <c r="A1315" s="1">
        <v>90540</v>
      </c>
      <c r="B1315" s="1">
        <v>2932380696</v>
      </c>
      <c r="C1315" s="32">
        <v>2.5</v>
      </c>
    </row>
    <row r="1316" spans="1:3" x14ac:dyDescent="0.2">
      <c r="A1316" s="1">
        <v>14018</v>
      </c>
      <c r="B1316" s="1">
        <v>1311464002</v>
      </c>
      <c r="C1316" s="32">
        <v>2.25</v>
      </c>
    </row>
    <row r="1317" spans="1:3" x14ac:dyDescent="0.2">
      <c r="A1317" s="1">
        <v>13712</v>
      </c>
      <c r="B1317" s="1">
        <v>1198382883</v>
      </c>
      <c r="C1317" s="32">
        <v>2</v>
      </c>
    </row>
    <row r="1318" spans="1:3" x14ac:dyDescent="0.2">
      <c r="A1318" s="1">
        <v>90541</v>
      </c>
      <c r="B1318" s="1">
        <v>8198745478</v>
      </c>
      <c r="C1318" s="32">
        <v>1.25</v>
      </c>
    </row>
    <row r="1319" spans="1:3" x14ac:dyDescent="0.2">
      <c r="A1319" s="1">
        <v>90544</v>
      </c>
      <c r="B1319" s="1">
        <v>7196091996</v>
      </c>
      <c r="C1319" s="32">
        <v>3.25</v>
      </c>
    </row>
    <row r="1320" spans="1:3" x14ac:dyDescent="0.2">
      <c r="A1320" s="1">
        <v>90545</v>
      </c>
      <c r="B1320" s="1">
        <v>3267393838</v>
      </c>
      <c r="C1320" s="32">
        <v>4</v>
      </c>
    </row>
    <row r="1321" spans="1:3" x14ac:dyDescent="0.2">
      <c r="A1321" s="1">
        <v>90548</v>
      </c>
      <c r="B1321" s="1">
        <v>2085617755</v>
      </c>
      <c r="C1321" s="32">
        <v>4</v>
      </c>
    </row>
    <row r="1322" spans="1:3" x14ac:dyDescent="0.2">
      <c r="A1322" s="1">
        <v>14343</v>
      </c>
      <c r="B1322" s="1">
        <v>5175976432</v>
      </c>
      <c r="C1322" s="32">
        <v>3</v>
      </c>
    </row>
    <row r="1323" spans="1:3" x14ac:dyDescent="0.2">
      <c r="A1323" s="1">
        <v>90550</v>
      </c>
      <c r="B1323" s="1">
        <v>6979891353</v>
      </c>
      <c r="C1323" s="32">
        <v>4</v>
      </c>
    </row>
    <row r="1324" spans="1:3" x14ac:dyDescent="0.2">
      <c r="A1324" s="1">
        <v>92141</v>
      </c>
      <c r="B1324" s="1">
        <v>9970958474</v>
      </c>
      <c r="C1324" s="32">
        <v>1.7</v>
      </c>
    </row>
    <row r="1325" spans="1:3" x14ac:dyDescent="0.2">
      <c r="A1325" s="1">
        <v>90554</v>
      </c>
      <c r="B1325" s="1">
        <v>2245953126</v>
      </c>
      <c r="C1325" s="32">
        <v>3.75</v>
      </c>
    </row>
    <row r="1326" spans="1:3" x14ac:dyDescent="0.2">
      <c r="A1326" s="1">
        <v>12923</v>
      </c>
      <c r="B1326" s="1">
        <v>3517048383</v>
      </c>
      <c r="C1326" s="32">
        <v>4</v>
      </c>
    </row>
    <row r="1327" spans="1:3" x14ac:dyDescent="0.2">
      <c r="A1327" s="1">
        <v>13873</v>
      </c>
      <c r="B1327" s="1">
        <v>7047694901</v>
      </c>
      <c r="C1327" s="32">
        <v>3.25</v>
      </c>
    </row>
    <row r="1328" spans="1:3" x14ac:dyDescent="0.2">
      <c r="A1328" s="1">
        <v>90556</v>
      </c>
      <c r="B1328" s="1">
        <v>4953407657</v>
      </c>
      <c r="C1328" s="32">
        <v>1.5</v>
      </c>
    </row>
    <row r="1329" spans="1:3" x14ac:dyDescent="0.2">
      <c r="A1329" s="1">
        <v>92145</v>
      </c>
      <c r="B1329" s="1">
        <v>1663220575</v>
      </c>
      <c r="C1329" s="32">
        <v>1</v>
      </c>
    </row>
    <row r="1330" spans="1:3" x14ac:dyDescent="0.2">
      <c r="A1330" s="1">
        <v>90563</v>
      </c>
      <c r="B1330" s="1">
        <v>5176732465</v>
      </c>
      <c r="C1330" s="32">
        <v>1.25</v>
      </c>
    </row>
    <row r="1331" spans="1:3" x14ac:dyDescent="0.2">
      <c r="A1331" s="1">
        <v>14349</v>
      </c>
      <c r="B1331" s="1">
        <v>6191384264</v>
      </c>
      <c r="C1331" s="32">
        <v>3.5</v>
      </c>
    </row>
    <row r="1332" spans="1:3" x14ac:dyDescent="0.2">
      <c r="A1332" s="1">
        <v>12134</v>
      </c>
      <c r="B1332" s="1">
        <v>7195168146</v>
      </c>
      <c r="C1332" s="32">
        <v>2.75</v>
      </c>
    </row>
    <row r="1333" spans="1:3" x14ac:dyDescent="0.2">
      <c r="A1333" s="1">
        <v>11673</v>
      </c>
      <c r="B1333" s="1">
        <v>2191815955</v>
      </c>
      <c r="C1333" s="32">
        <v>1.5</v>
      </c>
    </row>
    <row r="1334" spans="1:3" x14ac:dyDescent="0.2">
      <c r="A1334" s="1">
        <v>14966</v>
      </c>
      <c r="B1334" s="1">
        <v>2183285485</v>
      </c>
      <c r="C1334" s="32">
        <v>4</v>
      </c>
    </row>
    <row r="1335" spans="1:3" x14ac:dyDescent="0.2">
      <c r="A1335" s="1">
        <v>13800</v>
      </c>
      <c r="B1335" s="1">
        <v>4656225846</v>
      </c>
      <c r="C1335" s="32">
        <v>4</v>
      </c>
    </row>
    <row r="1336" spans="1:3" x14ac:dyDescent="0.2">
      <c r="A1336" s="1">
        <v>90204</v>
      </c>
      <c r="B1336" s="1">
        <v>5191297229</v>
      </c>
      <c r="C1336" s="32">
        <v>2.4</v>
      </c>
    </row>
    <row r="1337" spans="1:3" x14ac:dyDescent="0.2">
      <c r="A1337" s="1">
        <v>11803</v>
      </c>
      <c r="B1337" s="1">
        <v>3191298917</v>
      </c>
      <c r="C1337" s="32">
        <v>1.4</v>
      </c>
    </row>
    <row r="1338" spans="1:3" x14ac:dyDescent="0.2">
      <c r="A1338" s="1">
        <v>12291</v>
      </c>
      <c r="B1338" s="1">
        <v>9017700175</v>
      </c>
      <c r="C1338" s="32">
        <v>3.8</v>
      </c>
    </row>
    <row r="1339" spans="1:3" x14ac:dyDescent="0.2">
      <c r="A1339" s="1">
        <v>92269</v>
      </c>
      <c r="B1339" s="1">
        <v>8192365468</v>
      </c>
      <c r="C1339" s="32">
        <v>3.6</v>
      </c>
    </row>
    <row r="1340" spans="1:3" x14ac:dyDescent="0.2">
      <c r="A1340" s="1">
        <v>12023</v>
      </c>
      <c r="B1340" s="1">
        <v>8198495638</v>
      </c>
      <c r="C1340" s="32">
        <v>1.8</v>
      </c>
    </row>
    <row r="1341" spans="1:3" x14ac:dyDescent="0.2">
      <c r="A1341" s="1">
        <v>13351</v>
      </c>
      <c r="B1341" s="1">
        <v>8197463968</v>
      </c>
      <c r="C1341" s="32">
        <v>1.6</v>
      </c>
    </row>
    <row r="1342" spans="1:3" x14ac:dyDescent="0.2">
      <c r="A1342" s="1">
        <v>14909</v>
      </c>
      <c r="B1342" s="1">
        <v>6197505884</v>
      </c>
      <c r="C1342" s="32">
        <v>4</v>
      </c>
    </row>
    <row r="1343" spans="1:3" x14ac:dyDescent="0.2">
      <c r="A1343" s="1">
        <v>11952</v>
      </c>
      <c r="B1343" s="1">
        <v>9701873122</v>
      </c>
      <c r="C1343" s="32">
        <v>1.38</v>
      </c>
    </row>
    <row r="1344" spans="1:3" x14ac:dyDescent="0.2">
      <c r="A1344" s="1">
        <v>92330</v>
      </c>
      <c r="B1344" s="1">
        <v>6244624721</v>
      </c>
      <c r="C1344" s="32">
        <v>1</v>
      </c>
    </row>
    <row r="1345" spans="1:3" x14ac:dyDescent="0.2">
      <c r="A1345" s="1">
        <v>12673</v>
      </c>
      <c r="B1345" s="1">
        <v>3192178757</v>
      </c>
      <c r="C1345" s="32">
        <v>3.2</v>
      </c>
    </row>
    <row r="1346" spans="1:3" x14ac:dyDescent="0.2">
      <c r="A1346" s="1">
        <v>14954</v>
      </c>
      <c r="B1346" s="1">
        <v>2192378905</v>
      </c>
      <c r="C1346" s="32">
        <v>3.8</v>
      </c>
    </row>
    <row r="1347" spans="1:3" x14ac:dyDescent="0.2">
      <c r="A1347" s="1">
        <v>12681</v>
      </c>
      <c r="B1347" s="1">
        <v>3606164875</v>
      </c>
      <c r="C1347" s="32">
        <v>4</v>
      </c>
    </row>
    <row r="1348" spans="1:3" x14ac:dyDescent="0.2">
      <c r="A1348" s="1">
        <v>12098</v>
      </c>
      <c r="B1348" s="1">
        <v>2192375395</v>
      </c>
      <c r="C1348" s="32">
        <v>1.1299999999999999</v>
      </c>
    </row>
    <row r="1349" spans="1:3" x14ac:dyDescent="0.2">
      <c r="A1349" s="1">
        <v>13302</v>
      </c>
      <c r="B1349" s="1">
        <v>4352062735</v>
      </c>
      <c r="C1349" s="32">
        <v>2.2000000000000002</v>
      </c>
    </row>
    <row r="1350" spans="1:3" x14ac:dyDescent="0.2">
      <c r="A1350" s="1">
        <v>13311</v>
      </c>
      <c r="B1350" s="1">
        <v>3359460925</v>
      </c>
      <c r="C1350" s="32">
        <v>1.2</v>
      </c>
    </row>
    <row r="1351" spans="1:3" x14ac:dyDescent="0.2">
      <c r="A1351" s="1">
        <v>92156</v>
      </c>
      <c r="B1351" s="1">
        <v>5687442865</v>
      </c>
      <c r="C1351" s="32">
        <v>3.5</v>
      </c>
    </row>
    <row r="1352" spans="1:3" x14ac:dyDescent="0.2">
      <c r="A1352" s="1">
        <v>92345</v>
      </c>
      <c r="B1352" s="1">
        <v>2424276011</v>
      </c>
      <c r="C1352" s="32">
        <v>0.9</v>
      </c>
    </row>
    <row r="1353" spans="1:3" x14ac:dyDescent="0.2">
      <c r="A1353" s="1">
        <v>13353</v>
      </c>
      <c r="B1353" s="1">
        <v>8964243448</v>
      </c>
      <c r="C1353" s="32">
        <v>2.2999999999999998</v>
      </c>
    </row>
    <row r="1354" spans="1:3" x14ac:dyDescent="0.2">
      <c r="A1354" s="1">
        <v>92294</v>
      </c>
      <c r="B1354" s="1">
        <v>3175972547</v>
      </c>
      <c r="C1354" s="32">
        <v>2</v>
      </c>
    </row>
    <row r="1355" spans="1:3" x14ac:dyDescent="0.2">
      <c r="A1355" s="1">
        <v>14438</v>
      </c>
      <c r="B1355" s="1">
        <v>4186440472</v>
      </c>
      <c r="C1355" s="32">
        <v>3.2</v>
      </c>
    </row>
    <row r="1356" spans="1:3" x14ac:dyDescent="0.2">
      <c r="A1356" s="1">
        <v>12835</v>
      </c>
      <c r="B1356" s="1">
        <v>2175954625</v>
      </c>
      <c r="C1356" s="32">
        <v>0.3</v>
      </c>
    </row>
    <row r="1357" spans="1:3" x14ac:dyDescent="0.2">
      <c r="A1357" s="1">
        <v>92002</v>
      </c>
      <c r="B1357" s="1">
        <v>3107581108</v>
      </c>
      <c r="C1357" s="32">
        <v>3.3</v>
      </c>
    </row>
    <row r="1358" spans="1:3" x14ac:dyDescent="0.2">
      <c r="A1358" s="1">
        <v>14931</v>
      </c>
      <c r="B1358" s="1">
        <v>4177892430</v>
      </c>
      <c r="C1358" s="32">
        <v>3</v>
      </c>
    </row>
    <row r="1359" spans="1:3" x14ac:dyDescent="0.2">
      <c r="A1359" s="1">
        <v>92168</v>
      </c>
      <c r="B1359" s="1">
        <v>4183889400</v>
      </c>
      <c r="C1359" s="32">
        <v>3.6</v>
      </c>
    </row>
    <row r="1360" spans="1:3" x14ac:dyDescent="0.2">
      <c r="A1360" s="1">
        <v>92169</v>
      </c>
      <c r="B1360" s="1">
        <v>2183889475</v>
      </c>
      <c r="C1360" s="32">
        <v>3.8</v>
      </c>
    </row>
    <row r="1361" spans="1:3" x14ac:dyDescent="0.2">
      <c r="A1361" s="1">
        <v>92021</v>
      </c>
      <c r="B1361" s="1">
        <v>8192173408</v>
      </c>
      <c r="C1361" s="32">
        <v>3.13</v>
      </c>
    </row>
    <row r="1362" spans="1:3" x14ac:dyDescent="0.2">
      <c r="A1362" s="1">
        <v>92171</v>
      </c>
      <c r="B1362" s="1">
        <v>5198744722</v>
      </c>
      <c r="C1362" s="32">
        <v>2.8</v>
      </c>
    </row>
    <row r="1363" spans="1:3" x14ac:dyDescent="0.2">
      <c r="A1363" s="1">
        <v>11993</v>
      </c>
      <c r="B1363" s="1">
        <v>6191298854</v>
      </c>
      <c r="C1363" s="32">
        <v>0.5</v>
      </c>
    </row>
    <row r="1364" spans="1:3" x14ac:dyDescent="0.2">
      <c r="A1364" s="1">
        <v>13214</v>
      </c>
      <c r="B1364" s="1">
        <v>8198383408</v>
      </c>
      <c r="C1364" s="32">
        <v>0.4</v>
      </c>
    </row>
    <row r="1365" spans="1:3" x14ac:dyDescent="0.2">
      <c r="A1365" s="1">
        <v>11852</v>
      </c>
      <c r="B1365" s="1">
        <v>2192363065</v>
      </c>
      <c r="C1365" s="32">
        <v>3.4</v>
      </c>
    </row>
    <row r="1366" spans="1:3" x14ac:dyDescent="0.2">
      <c r="A1366" s="1">
        <v>11853</v>
      </c>
      <c r="B1366" s="1">
        <v>4192154010</v>
      </c>
      <c r="C1366" s="32">
        <v>2.8</v>
      </c>
    </row>
    <row r="1367" spans="1:3" x14ac:dyDescent="0.2">
      <c r="A1367" s="1">
        <v>92353</v>
      </c>
      <c r="B1367" s="1">
        <v>4196048400</v>
      </c>
      <c r="C1367" s="32">
        <v>3.13</v>
      </c>
    </row>
    <row r="1368" spans="1:3" x14ac:dyDescent="0.2">
      <c r="A1368" s="1">
        <v>11854</v>
      </c>
      <c r="B1368" s="1">
        <v>7192383096</v>
      </c>
      <c r="C1368" s="32">
        <v>3.8</v>
      </c>
    </row>
    <row r="1369" spans="1:3" x14ac:dyDescent="0.2">
      <c r="A1369" s="1">
        <v>90269</v>
      </c>
      <c r="B1369" s="1">
        <v>9197464151</v>
      </c>
      <c r="C1369" s="32">
        <v>4</v>
      </c>
    </row>
    <row r="1370" spans="1:3" x14ac:dyDescent="0.2">
      <c r="A1370" s="1">
        <v>14916</v>
      </c>
      <c r="B1370" s="1">
        <v>3189452760</v>
      </c>
      <c r="C1370" s="32">
        <v>3</v>
      </c>
    </row>
    <row r="1371" spans="1:3" x14ac:dyDescent="0.2">
      <c r="A1371" s="1">
        <v>92035</v>
      </c>
      <c r="B1371" s="1">
        <v>2194762285</v>
      </c>
      <c r="C1371" s="32">
        <v>3.6</v>
      </c>
    </row>
    <row r="1372" spans="1:3" x14ac:dyDescent="0.2">
      <c r="A1372" s="1">
        <v>14932</v>
      </c>
      <c r="B1372" s="1">
        <v>2413028171</v>
      </c>
      <c r="C1372" s="32">
        <v>3</v>
      </c>
    </row>
    <row r="1373" spans="1:3" x14ac:dyDescent="0.2">
      <c r="A1373" s="1">
        <v>92339</v>
      </c>
      <c r="B1373" s="1">
        <v>2632963397</v>
      </c>
      <c r="C1373" s="32">
        <v>2.6</v>
      </c>
    </row>
    <row r="1374" spans="1:3" x14ac:dyDescent="0.2">
      <c r="A1374" s="1">
        <v>90296</v>
      </c>
      <c r="B1374" s="1">
        <v>1194181773</v>
      </c>
      <c r="C1374" s="32">
        <v>2.8</v>
      </c>
    </row>
    <row r="1375" spans="1:3" x14ac:dyDescent="0.2">
      <c r="A1375" s="1">
        <v>14934</v>
      </c>
      <c r="B1375" s="1">
        <v>8192372308</v>
      </c>
      <c r="C1375" s="32">
        <v>2.2000000000000002</v>
      </c>
    </row>
    <row r="1376" spans="1:3" x14ac:dyDescent="0.2">
      <c r="A1376" s="1">
        <v>90297</v>
      </c>
      <c r="B1376" s="1">
        <v>6175964564</v>
      </c>
      <c r="C1376" s="32">
        <v>0</v>
      </c>
    </row>
    <row r="1377" spans="1:3" x14ac:dyDescent="0.2">
      <c r="A1377" s="1">
        <v>12109</v>
      </c>
      <c r="B1377" s="1">
        <v>5191299112</v>
      </c>
      <c r="C1377" s="32">
        <v>0.5</v>
      </c>
    </row>
    <row r="1378" spans="1:3" x14ac:dyDescent="0.2">
      <c r="A1378" s="1">
        <v>11810</v>
      </c>
      <c r="B1378" s="1">
        <v>8194851538</v>
      </c>
      <c r="C1378" s="32">
        <v>0.7</v>
      </c>
    </row>
    <row r="1379" spans="1:3" x14ac:dyDescent="0.2">
      <c r="A1379" s="1">
        <v>14941</v>
      </c>
      <c r="B1379" s="1">
        <v>7594342290</v>
      </c>
      <c r="C1379" s="32">
        <v>3.2</v>
      </c>
    </row>
    <row r="1380" spans="1:3" x14ac:dyDescent="0.2">
      <c r="A1380" s="1">
        <v>11916</v>
      </c>
      <c r="B1380" s="1">
        <v>9198744311</v>
      </c>
      <c r="C1380" s="32">
        <v>2.6</v>
      </c>
    </row>
    <row r="1381" spans="1:3" x14ac:dyDescent="0.2">
      <c r="A1381" s="1">
        <v>11914</v>
      </c>
      <c r="B1381" s="1">
        <v>5948370325</v>
      </c>
      <c r="C1381" s="32">
        <v>3.2</v>
      </c>
    </row>
    <row r="1382" spans="1:3" x14ac:dyDescent="0.2">
      <c r="A1382" s="1">
        <v>11865</v>
      </c>
      <c r="B1382" s="1">
        <v>6157081901</v>
      </c>
      <c r="C1382" s="32">
        <v>1</v>
      </c>
    </row>
    <row r="1383" spans="1:3" x14ac:dyDescent="0.2">
      <c r="A1383" s="1">
        <v>90301</v>
      </c>
      <c r="B1383" s="1">
        <v>5193126202</v>
      </c>
      <c r="C1383" s="32">
        <v>3.6</v>
      </c>
    </row>
    <row r="1384" spans="1:3" x14ac:dyDescent="0.2">
      <c r="A1384" s="1">
        <v>90312</v>
      </c>
      <c r="B1384" s="1">
        <v>5191379032</v>
      </c>
      <c r="C1384" s="32">
        <v>1</v>
      </c>
    </row>
    <row r="1385" spans="1:3" x14ac:dyDescent="0.2">
      <c r="A1385" s="1">
        <v>92346</v>
      </c>
      <c r="B1385" s="1">
        <v>3191291357</v>
      </c>
      <c r="C1385" s="32">
        <v>0</v>
      </c>
    </row>
    <row r="1386" spans="1:3" x14ac:dyDescent="0.2">
      <c r="A1386" s="1">
        <v>90304</v>
      </c>
      <c r="B1386" s="1">
        <v>3192384497</v>
      </c>
      <c r="C1386" s="32">
        <v>2.8</v>
      </c>
    </row>
    <row r="1387" spans="1:3" x14ac:dyDescent="0.2">
      <c r="A1387" s="1">
        <v>92194</v>
      </c>
      <c r="B1387" s="1">
        <v>5194994332</v>
      </c>
      <c r="C1387" s="32">
        <v>4</v>
      </c>
    </row>
    <row r="1388" spans="1:3" x14ac:dyDescent="0.2">
      <c r="A1388" s="1">
        <v>13305</v>
      </c>
      <c r="B1388" s="1">
        <v>1158208323</v>
      </c>
      <c r="C1388" s="32">
        <v>0.8</v>
      </c>
    </row>
    <row r="1389" spans="1:3" x14ac:dyDescent="0.2">
      <c r="A1389" s="1">
        <v>13876</v>
      </c>
      <c r="B1389" s="1">
        <v>8193702148</v>
      </c>
      <c r="C1389" s="32">
        <v>3.8</v>
      </c>
    </row>
    <row r="1390" spans="1:3" x14ac:dyDescent="0.2">
      <c r="A1390" s="1">
        <v>11862</v>
      </c>
      <c r="B1390" s="1">
        <v>1759316422</v>
      </c>
      <c r="C1390" s="32">
        <v>2</v>
      </c>
    </row>
    <row r="1391" spans="1:3" x14ac:dyDescent="0.2">
      <c r="A1391" s="1">
        <v>90324</v>
      </c>
      <c r="B1391" s="1">
        <v>7195775736</v>
      </c>
      <c r="C1391" s="32">
        <v>2.8</v>
      </c>
    </row>
    <row r="1392" spans="1:3" x14ac:dyDescent="0.2">
      <c r="A1392" s="1">
        <v>12115</v>
      </c>
      <c r="B1392" s="1">
        <v>5191292272</v>
      </c>
      <c r="C1392" s="32">
        <v>3.25</v>
      </c>
    </row>
    <row r="1393" spans="1:3" x14ac:dyDescent="0.2">
      <c r="A1393" s="1">
        <v>14915</v>
      </c>
      <c r="B1393" s="1">
        <v>8198122948</v>
      </c>
      <c r="C1393" s="32">
        <v>3.6</v>
      </c>
    </row>
    <row r="1394" spans="1:3" x14ac:dyDescent="0.2">
      <c r="A1394" s="1">
        <v>92283</v>
      </c>
      <c r="B1394" s="1">
        <v>4196970630</v>
      </c>
      <c r="C1394" s="32">
        <v>2.4</v>
      </c>
    </row>
    <row r="1395" spans="1:3" x14ac:dyDescent="0.2">
      <c r="A1395" s="1">
        <v>14945</v>
      </c>
      <c r="B1395" s="1">
        <v>2679501903</v>
      </c>
      <c r="C1395" s="32">
        <v>3.75</v>
      </c>
    </row>
    <row r="1396" spans="1:3" x14ac:dyDescent="0.2">
      <c r="A1396" s="1">
        <v>12030</v>
      </c>
      <c r="B1396" s="1">
        <v>3191812457</v>
      </c>
      <c r="C1396" s="32">
        <v>4</v>
      </c>
    </row>
    <row r="1397" spans="1:3" x14ac:dyDescent="0.2">
      <c r="A1397" s="1">
        <v>1264</v>
      </c>
      <c r="B1397" s="1">
        <v>6175425194</v>
      </c>
      <c r="C1397" s="32">
        <v>0.6</v>
      </c>
    </row>
    <row r="1398" spans="1:3" x14ac:dyDescent="0.2">
      <c r="A1398" s="1">
        <v>14908</v>
      </c>
      <c r="B1398" s="1">
        <v>4192177320</v>
      </c>
      <c r="C1398" s="32">
        <v>0</v>
      </c>
    </row>
    <row r="1399" spans="1:3" x14ac:dyDescent="0.2">
      <c r="A1399" s="1">
        <v>13307</v>
      </c>
      <c r="B1399" s="1">
        <v>7188306276</v>
      </c>
      <c r="C1399" s="32">
        <v>0</v>
      </c>
    </row>
    <row r="1400" spans="1:3" x14ac:dyDescent="0.2">
      <c r="A1400" s="1">
        <v>93000087</v>
      </c>
      <c r="B1400" s="1">
        <v>8186460478</v>
      </c>
      <c r="C1400" s="32">
        <v>0.9</v>
      </c>
    </row>
    <row r="1401" spans="1:3" x14ac:dyDescent="0.2">
      <c r="A1401" s="1">
        <v>14948</v>
      </c>
      <c r="B1401" s="1">
        <v>9192170621</v>
      </c>
      <c r="C1401" s="32">
        <v>4</v>
      </c>
    </row>
    <row r="1402" spans="1:3" x14ac:dyDescent="0.2">
      <c r="A1402" s="1">
        <v>92275</v>
      </c>
      <c r="B1402" s="1">
        <v>3196971077</v>
      </c>
      <c r="C1402" s="32">
        <v>3.4</v>
      </c>
    </row>
    <row r="1403" spans="1:3" x14ac:dyDescent="0.2">
      <c r="A1403" s="1">
        <v>14953</v>
      </c>
      <c r="B1403" s="1">
        <v>9193837151</v>
      </c>
      <c r="C1403" s="32">
        <v>4</v>
      </c>
    </row>
    <row r="1404" spans="1:3" x14ac:dyDescent="0.2">
      <c r="A1404" s="1">
        <v>14969</v>
      </c>
      <c r="B1404" s="1">
        <v>7192379586</v>
      </c>
      <c r="C1404" s="32">
        <v>0.6</v>
      </c>
    </row>
    <row r="1405" spans="1:3" x14ac:dyDescent="0.2">
      <c r="A1405" s="1">
        <v>92342</v>
      </c>
      <c r="B1405" s="1">
        <v>8664932722</v>
      </c>
      <c r="C1405" s="32">
        <v>2.5</v>
      </c>
    </row>
    <row r="1406" spans="1:3" x14ac:dyDescent="0.2">
      <c r="A1406" s="1">
        <v>92201</v>
      </c>
      <c r="B1406" s="1">
        <v>2194997455</v>
      </c>
      <c r="C1406" s="32">
        <v>3.6</v>
      </c>
    </row>
    <row r="1407" spans="1:3" x14ac:dyDescent="0.2">
      <c r="A1407" s="1">
        <v>12860</v>
      </c>
      <c r="B1407" s="1">
        <v>5191801582</v>
      </c>
      <c r="C1407" s="32">
        <v>0.6</v>
      </c>
    </row>
    <row r="1408" spans="1:3" x14ac:dyDescent="0.2">
      <c r="A1408" s="1">
        <v>11910</v>
      </c>
      <c r="B1408" s="1">
        <v>8198744308</v>
      </c>
      <c r="C1408" s="32">
        <v>2.6</v>
      </c>
    </row>
    <row r="1409" spans="1:3" x14ac:dyDescent="0.2">
      <c r="A1409" s="1">
        <v>90357</v>
      </c>
      <c r="B1409" s="1">
        <v>3198745787</v>
      </c>
      <c r="C1409" s="32">
        <v>3.2</v>
      </c>
    </row>
    <row r="1410" spans="1:3" x14ac:dyDescent="0.2">
      <c r="A1410" s="1">
        <v>11705</v>
      </c>
      <c r="B1410" s="1">
        <v>9191298251</v>
      </c>
      <c r="C1410" s="32">
        <v>0.4</v>
      </c>
    </row>
    <row r="1411" spans="1:3" x14ac:dyDescent="0.2">
      <c r="A1411" s="1">
        <v>11991</v>
      </c>
      <c r="B1411" s="1">
        <v>3191298557</v>
      </c>
      <c r="C1411" s="32">
        <v>1.6</v>
      </c>
    </row>
    <row r="1412" spans="1:3" x14ac:dyDescent="0.2">
      <c r="A1412" s="1">
        <v>14334</v>
      </c>
      <c r="B1412" s="1">
        <v>3193836287</v>
      </c>
      <c r="C1412" s="32">
        <v>1.6</v>
      </c>
    </row>
    <row r="1413" spans="1:3" x14ac:dyDescent="0.2">
      <c r="A1413" s="1">
        <v>13352</v>
      </c>
      <c r="B1413" s="1">
        <v>2211093393</v>
      </c>
      <c r="C1413" s="32">
        <v>0.4</v>
      </c>
    </row>
    <row r="1414" spans="1:3" x14ac:dyDescent="0.2">
      <c r="A1414" s="1">
        <v>12241</v>
      </c>
      <c r="B1414" s="1">
        <v>4044924617</v>
      </c>
      <c r="C1414" s="32">
        <v>1.38</v>
      </c>
    </row>
    <row r="1415" spans="1:3" x14ac:dyDescent="0.2">
      <c r="A1415" s="1">
        <v>90369</v>
      </c>
      <c r="B1415" s="1">
        <v>2192171095</v>
      </c>
      <c r="C1415" s="32">
        <v>1</v>
      </c>
    </row>
    <row r="1416" spans="1:3" x14ac:dyDescent="0.2">
      <c r="A1416" s="1">
        <v>12035</v>
      </c>
      <c r="B1416" s="1">
        <v>4196092140</v>
      </c>
      <c r="C1416" s="32">
        <v>3.2</v>
      </c>
    </row>
    <row r="1417" spans="1:3" x14ac:dyDescent="0.2">
      <c r="A1417" s="1">
        <v>14913</v>
      </c>
      <c r="B1417" s="1">
        <v>1192176393</v>
      </c>
      <c r="C1417" s="32">
        <v>3.8</v>
      </c>
    </row>
    <row r="1418" spans="1:3" x14ac:dyDescent="0.2">
      <c r="A1418" s="1">
        <v>12102</v>
      </c>
      <c r="B1418" s="1">
        <v>1259128912</v>
      </c>
      <c r="C1418" s="32">
        <v>3.5</v>
      </c>
    </row>
    <row r="1419" spans="1:3" x14ac:dyDescent="0.2">
      <c r="A1419" s="1">
        <v>11907</v>
      </c>
      <c r="B1419" s="1">
        <v>7192839756</v>
      </c>
      <c r="C1419" s="32">
        <v>1.8</v>
      </c>
    </row>
    <row r="1420" spans="1:3" x14ac:dyDescent="0.2">
      <c r="A1420" s="1">
        <v>14912</v>
      </c>
      <c r="B1420" s="1">
        <v>7192840386</v>
      </c>
      <c r="C1420" s="32">
        <v>2</v>
      </c>
    </row>
    <row r="1421" spans="1:3" x14ac:dyDescent="0.2">
      <c r="A1421" s="1">
        <v>13981</v>
      </c>
      <c r="B1421" s="1">
        <v>6175949894</v>
      </c>
      <c r="C1421" s="32">
        <v>0.2</v>
      </c>
    </row>
    <row r="1422" spans="1:3" x14ac:dyDescent="0.2">
      <c r="A1422" s="1">
        <v>90385</v>
      </c>
      <c r="B1422" s="1">
        <v>2192840695</v>
      </c>
      <c r="C1422" s="32">
        <v>2</v>
      </c>
    </row>
    <row r="1423" spans="1:3" x14ac:dyDescent="0.2">
      <c r="A1423" s="1">
        <v>90386</v>
      </c>
      <c r="B1423" s="1">
        <v>7192367256</v>
      </c>
      <c r="C1423" s="32">
        <v>4</v>
      </c>
    </row>
    <row r="1424" spans="1:3" x14ac:dyDescent="0.2">
      <c r="A1424" s="1">
        <v>11712</v>
      </c>
      <c r="B1424" s="1">
        <v>6191299394</v>
      </c>
      <c r="C1424" s="32">
        <v>2.8</v>
      </c>
    </row>
    <row r="1425" spans="1:3" x14ac:dyDescent="0.2">
      <c r="A1425" s="1">
        <v>92308</v>
      </c>
      <c r="B1425" s="1">
        <v>3175966247</v>
      </c>
      <c r="C1425" s="32">
        <v>0.8</v>
      </c>
    </row>
    <row r="1426" spans="1:3" x14ac:dyDescent="0.2">
      <c r="A1426" s="1">
        <v>12844</v>
      </c>
      <c r="B1426" s="1">
        <v>2191295305</v>
      </c>
      <c r="C1426" s="32">
        <v>0</v>
      </c>
    </row>
    <row r="1427" spans="1:3" x14ac:dyDescent="0.2">
      <c r="A1427" s="1">
        <v>12142</v>
      </c>
      <c r="B1427" s="1">
        <v>1194181233</v>
      </c>
      <c r="C1427" s="32">
        <v>2.2000000000000002</v>
      </c>
    </row>
    <row r="1428" spans="1:3" x14ac:dyDescent="0.2">
      <c r="A1428" s="1">
        <v>14918</v>
      </c>
      <c r="B1428" s="1">
        <v>7178567016</v>
      </c>
      <c r="C1428" s="32">
        <v>0.75</v>
      </c>
    </row>
    <row r="1429" spans="1:3" x14ac:dyDescent="0.2">
      <c r="A1429" s="1">
        <v>92309</v>
      </c>
      <c r="B1429" s="1">
        <v>1179430773</v>
      </c>
      <c r="C1429" s="32">
        <v>0</v>
      </c>
    </row>
    <row r="1430" spans="1:3" x14ac:dyDescent="0.2">
      <c r="A1430" s="1">
        <v>92070</v>
      </c>
      <c r="B1430" s="1">
        <v>9156698381</v>
      </c>
      <c r="C1430" s="32">
        <v>2.63</v>
      </c>
    </row>
    <row r="1431" spans="1:3" x14ac:dyDescent="0.2">
      <c r="A1431" s="1">
        <v>92332</v>
      </c>
      <c r="B1431" s="1">
        <v>3194850947</v>
      </c>
      <c r="C1431" s="32">
        <v>1.9</v>
      </c>
    </row>
    <row r="1432" spans="1:3" x14ac:dyDescent="0.2">
      <c r="A1432" s="1">
        <v>14939</v>
      </c>
      <c r="B1432" s="1">
        <v>8194543918</v>
      </c>
      <c r="C1432" s="32">
        <v>1</v>
      </c>
    </row>
    <row r="1433" spans="1:3" x14ac:dyDescent="0.2">
      <c r="A1433" s="1">
        <v>14947</v>
      </c>
      <c r="B1433" s="1">
        <v>2191291435</v>
      </c>
      <c r="C1433" s="32">
        <v>2.2000000000000002</v>
      </c>
    </row>
    <row r="1434" spans="1:3" x14ac:dyDescent="0.2">
      <c r="A1434" s="1">
        <v>12157</v>
      </c>
      <c r="B1434" s="1">
        <v>8196091828</v>
      </c>
      <c r="C1434" s="32">
        <v>2.5</v>
      </c>
    </row>
    <row r="1435" spans="1:3" x14ac:dyDescent="0.2">
      <c r="A1435" s="1">
        <v>13869</v>
      </c>
      <c r="B1435" s="1">
        <v>6192173204</v>
      </c>
      <c r="C1435" s="32">
        <v>1.4</v>
      </c>
    </row>
    <row r="1436" spans="1:3" x14ac:dyDescent="0.2">
      <c r="A1436" s="1">
        <v>14069</v>
      </c>
      <c r="B1436" s="1">
        <v>6194852234</v>
      </c>
      <c r="C1436" s="32">
        <v>0.4</v>
      </c>
    </row>
    <row r="1437" spans="1:3" x14ac:dyDescent="0.2">
      <c r="A1437" s="1">
        <v>14907</v>
      </c>
      <c r="B1437" s="1">
        <v>9198383681</v>
      </c>
      <c r="C1437" s="32">
        <v>0.8</v>
      </c>
    </row>
    <row r="1438" spans="1:3" x14ac:dyDescent="0.2">
      <c r="A1438" s="1">
        <v>14928</v>
      </c>
      <c r="B1438" s="1">
        <v>7419419087</v>
      </c>
      <c r="C1438" s="32">
        <v>3.67</v>
      </c>
    </row>
    <row r="1439" spans="1:3" x14ac:dyDescent="0.2">
      <c r="A1439" s="1">
        <v>92329</v>
      </c>
      <c r="B1439" s="1">
        <v>9285192551</v>
      </c>
      <c r="C1439" s="32">
        <v>3.3</v>
      </c>
    </row>
    <row r="1440" spans="1:3" x14ac:dyDescent="0.2">
      <c r="A1440" s="1">
        <v>11901</v>
      </c>
      <c r="B1440" s="1">
        <v>3192375047</v>
      </c>
      <c r="C1440" s="32">
        <v>4</v>
      </c>
    </row>
    <row r="1441" spans="1:3" x14ac:dyDescent="0.2">
      <c r="A1441" s="1">
        <v>14388</v>
      </c>
      <c r="B1441" s="1">
        <v>8191368088</v>
      </c>
      <c r="C1441" s="32">
        <v>4</v>
      </c>
    </row>
    <row r="1442" spans="1:3" x14ac:dyDescent="0.2">
      <c r="A1442" s="1">
        <v>11716</v>
      </c>
      <c r="B1442" s="1">
        <v>5287151158</v>
      </c>
      <c r="C1442" s="32">
        <v>2.2999999999999998</v>
      </c>
    </row>
    <row r="1443" spans="1:3" x14ac:dyDescent="0.2">
      <c r="A1443" s="1">
        <v>11919</v>
      </c>
      <c r="B1443" s="1">
        <v>2147656915</v>
      </c>
      <c r="C1443" s="32">
        <v>3.2</v>
      </c>
    </row>
    <row r="1444" spans="1:3" x14ac:dyDescent="0.2">
      <c r="A1444" s="1">
        <v>90409</v>
      </c>
      <c r="B1444" s="1">
        <v>1191382593</v>
      </c>
      <c r="C1444" s="32">
        <v>0.5</v>
      </c>
    </row>
    <row r="1445" spans="1:3" x14ac:dyDescent="0.2">
      <c r="A1445" s="1">
        <v>14952</v>
      </c>
      <c r="B1445" s="1">
        <v>2191382335</v>
      </c>
      <c r="C1445" s="32">
        <v>4</v>
      </c>
    </row>
    <row r="1446" spans="1:3" x14ac:dyDescent="0.2">
      <c r="A1446" s="1">
        <v>13355</v>
      </c>
      <c r="B1446" s="1">
        <v>7191291756</v>
      </c>
      <c r="C1446" s="32">
        <v>1.8</v>
      </c>
    </row>
    <row r="1447" spans="1:3" x14ac:dyDescent="0.2">
      <c r="A1447" s="1">
        <v>14390</v>
      </c>
      <c r="B1447" s="1">
        <v>6192392984</v>
      </c>
      <c r="C1447" s="32">
        <v>1.8</v>
      </c>
    </row>
    <row r="1448" spans="1:3" x14ac:dyDescent="0.2">
      <c r="A1448" s="1">
        <v>13296</v>
      </c>
      <c r="B1448" s="1">
        <v>2179443925</v>
      </c>
      <c r="C1448" s="32">
        <v>2.4</v>
      </c>
    </row>
    <row r="1449" spans="1:3" x14ac:dyDescent="0.2">
      <c r="A1449" s="1">
        <v>14922</v>
      </c>
      <c r="B1449" s="1">
        <v>9192172871</v>
      </c>
      <c r="C1449" s="32">
        <v>2</v>
      </c>
    </row>
    <row r="1450" spans="1:3" x14ac:dyDescent="0.2">
      <c r="A1450" s="1">
        <v>12280</v>
      </c>
      <c r="B1450" s="1">
        <v>7179443346</v>
      </c>
      <c r="C1450" s="32">
        <v>0.6</v>
      </c>
    </row>
    <row r="1451" spans="1:3" x14ac:dyDescent="0.2">
      <c r="A1451" s="1">
        <v>93000088</v>
      </c>
      <c r="B1451" s="1">
        <v>2007418656</v>
      </c>
      <c r="C1451" s="32">
        <v>3.88</v>
      </c>
    </row>
    <row r="1452" spans="1:3" x14ac:dyDescent="0.2">
      <c r="A1452" s="1">
        <v>92336</v>
      </c>
      <c r="B1452" s="1">
        <v>1191292053</v>
      </c>
      <c r="C1452" s="32">
        <v>3.3</v>
      </c>
    </row>
    <row r="1453" spans="1:3" x14ac:dyDescent="0.2">
      <c r="A1453" s="1">
        <v>11921</v>
      </c>
      <c r="B1453" s="1">
        <v>3772619774</v>
      </c>
      <c r="C1453" s="32">
        <v>1.4</v>
      </c>
    </row>
    <row r="1454" spans="1:3" x14ac:dyDescent="0.2">
      <c r="A1454" s="1">
        <v>11964</v>
      </c>
      <c r="B1454" s="1">
        <v>5177545942</v>
      </c>
      <c r="C1454" s="32">
        <v>2.1</v>
      </c>
    </row>
    <row r="1455" spans="1:3" x14ac:dyDescent="0.2">
      <c r="A1455" s="1">
        <v>14944</v>
      </c>
      <c r="B1455" s="1">
        <v>1192373223</v>
      </c>
      <c r="C1455" s="32">
        <v>4</v>
      </c>
    </row>
    <row r="1456" spans="1:3" x14ac:dyDescent="0.2">
      <c r="A1456" s="1">
        <v>14935</v>
      </c>
      <c r="B1456" s="1">
        <v>3180298937</v>
      </c>
      <c r="C1456" s="32">
        <v>1</v>
      </c>
    </row>
    <row r="1457" spans="1:3" x14ac:dyDescent="0.2">
      <c r="A1457" s="1">
        <v>13255</v>
      </c>
      <c r="B1457" s="1">
        <v>4097899721</v>
      </c>
      <c r="C1457" s="32">
        <v>0.2</v>
      </c>
    </row>
    <row r="1458" spans="1:3" x14ac:dyDescent="0.2">
      <c r="A1458" s="1">
        <v>90436</v>
      </c>
      <c r="B1458" s="1">
        <v>6191813834</v>
      </c>
      <c r="C1458" s="32">
        <v>4</v>
      </c>
    </row>
    <row r="1459" spans="1:3" x14ac:dyDescent="0.2">
      <c r="A1459" s="1">
        <v>1078</v>
      </c>
      <c r="B1459" s="1">
        <v>7175953776</v>
      </c>
      <c r="C1459" s="32">
        <v>0.4</v>
      </c>
    </row>
    <row r="1460" spans="1:3" x14ac:dyDescent="0.2">
      <c r="A1460" s="1">
        <v>11895</v>
      </c>
      <c r="B1460" s="1">
        <v>1194852813</v>
      </c>
      <c r="C1460" s="32">
        <v>2.4</v>
      </c>
    </row>
    <row r="1461" spans="1:3" x14ac:dyDescent="0.2">
      <c r="A1461" s="1">
        <v>13331</v>
      </c>
      <c r="B1461" s="1">
        <v>8191295638</v>
      </c>
      <c r="C1461" s="32">
        <v>2.13</v>
      </c>
    </row>
    <row r="1462" spans="1:3" x14ac:dyDescent="0.2">
      <c r="A1462" s="1">
        <v>92233</v>
      </c>
      <c r="B1462" s="1">
        <v>7194182376</v>
      </c>
      <c r="C1462" s="32">
        <v>1.6</v>
      </c>
    </row>
    <row r="1463" spans="1:3" x14ac:dyDescent="0.2">
      <c r="A1463" s="1">
        <v>11888</v>
      </c>
      <c r="B1463" s="1">
        <v>9192371141</v>
      </c>
      <c r="C1463" s="32">
        <v>0</v>
      </c>
    </row>
    <row r="1464" spans="1:3" x14ac:dyDescent="0.2">
      <c r="A1464" s="1">
        <v>14929</v>
      </c>
      <c r="B1464" s="1">
        <v>4194849510</v>
      </c>
      <c r="C1464" s="32">
        <v>4</v>
      </c>
    </row>
    <row r="1465" spans="1:3" x14ac:dyDescent="0.2">
      <c r="A1465" s="1">
        <v>11889</v>
      </c>
      <c r="B1465" s="1">
        <v>1958748412</v>
      </c>
      <c r="C1465" s="32">
        <v>4</v>
      </c>
    </row>
    <row r="1466" spans="1:3" x14ac:dyDescent="0.2">
      <c r="A1466" s="1">
        <v>1082</v>
      </c>
      <c r="B1466" s="1">
        <v>9172062551</v>
      </c>
      <c r="C1466" s="32">
        <v>0.2</v>
      </c>
    </row>
    <row r="1467" spans="1:3" x14ac:dyDescent="0.2">
      <c r="A1467" s="1">
        <v>12421</v>
      </c>
      <c r="B1467" s="1">
        <v>1558924931</v>
      </c>
      <c r="C1467" s="32">
        <v>0.3</v>
      </c>
    </row>
    <row r="1468" spans="1:3" x14ac:dyDescent="0.2">
      <c r="A1468" s="1">
        <v>11931</v>
      </c>
      <c r="B1468" s="1">
        <v>8153175058</v>
      </c>
      <c r="C1468" s="32">
        <v>1.6</v>
      </c>
    </row>
    <row r="1469" spans="1:3" x14ac:dyDescent="0.2">
      <c r="A1469" s="1">
        <v>13318</v>
      </c>
      <c r="B1469" s="1">
        <v>2191291615</v>
      </c>
      <c r="C1469" s="32">
        <v>2.5</v>
      </c>
    </row>
    <row r="1470" spans="1:3" x14ac:dyDescent="0.2">
      <c r="A1470" s="1">
        <v>92239</v>
      </c>
      <c r="B1470" s="1">
        <v>1177890153</v>
      </c>
      <c r="C1470" s="32">
        <v>0.6</v>
      </c>
    </row>
    <row r="1471" spans="1:3" x14ac:dyDescent="0.2">
      <c r="A1471" s="1">
        <v>14930</v>
      </c>
      <c r="B1471" s="1">
        <v>5193706072</v>
      </c>
      <c r="C1471" s="32">
        <v>4</v>
      </c>
    </row>
    <row r="1472" spans="1:3" x14ac:dyDescent="0.2">
      <c r="A1472" s="1">
        <v>12867</v>
      </c>
      <c r="B1472" s="1">
        <v>3186481307</v>
      </c>
      <c r="C1472" s="32">
        <v>0</v>
      </c>
    </row>
    <row r="1473" spans="1:3" x14ac:dyDescent="0.2">
      <c r="A1473" s="1">
        <v>11724</v>
      </c>
      <c r="B1473" s="1">
        <v>1197506643</v>
      </c>
      <c r="C1473" s="32">
        <v>3.8</v>
      </c>
    </row>
    <row r="1474" spans="1:3" x14ac:dyDescent="0.2">
      <c r="A1474" s="1">
        <v>11821</v>
      </c>
      <c r="B1474" s="1">
        <v>6256462500</v>
      </c>
      <c r="C1474" s="32">
        <v>2.9</v>
      </c>
    </row>
    <row r="1475" spans="1:3" x14ac:dyDescent="0.2">
      <c r="A1475" s="1">
        <v>12062</v>
      </c>
      <c r="B1475" s="1">
        <v>6191385254</v>
      </c>
      <c r="C1475" s="32">
        <v>2</v>
      </c>
    </row>
    <row r="1476" spans="1:3" x14ac:dyDescent="0.2">
      <c r="A1476" s="1">
        <v>14960</v>
      </c>
      <c r="B1476" s="1">
        <v>8191812688</v>
      </c>
      <c r="C1476" s="32">
        <v>3.75</v>
      </c>
    </row>
    <row r="1477" spans="1:3" x14ac:dyDescent="0.2">
      <c r="A1477" s="1">
        <v>14972</v>
      </c>
      <c r="B1477" s="1">
        <v>1175955603</v>
      </c>
      <c r="C1477" s="32">
        <v>3.4</v>
      </c>
    </row>
    <row r="1478" spans="1:3" x14ac:dyDescent="0.2">
      <c r="A1478" s="1">
        <v>11891</v>
      </c>
      <c r="B1478" s="1">
        <v>3192839627</v>
      </c>
      <c r="C1478" s="32">
        <v>1.4</v>
      </c>
    </row>
    <row r="1479" spans="1:3" x14ac:dyDescent="0.2">
      <c r="A1479" s="1">
        <v>13826</v>
      </c>
      <c r="B1479" s="1">
        <v>4194998010</v>
      </c>
      <c r="C1479" s="32">
        <v>0.8</v>
      </c>
    </row>
    <row r="1480" spans="1:3" x14ac:dyDescent="0.2">
      <c r="A1480" s="1">
        <v>90467</v>
      </c>
      <c r="B1480" s="1">
        <v>5193836842</v>
      </c>
      <c r="C1480" s="32">
        <v>2.8</v>
      </c>
    </row>
    <row r="1481" spans="1:3" x14ac:dyDescent="0.2">
      <c r="A1481" s="1">
        <v>14925</v>
      </c>
      <c r="B1481" s="1">
        <v>1192838433</v>
      </c>
      <c r="C1481" s="32">
        <v>0.8</v>
      </c>
    </row>
    <row r="1482" spans="1:3" x14ac:dyDescent="0.2">
      <c r="A1482" s="1">
        <v>12530</v>
      </c>
      <c r="B1482" s="1">
        <v>8191293298</v>
      </c>
      <c r="C1482" s="32">
        <v>1.5</v>
      </c>
    </row>
    <row r="1483" spans="1:3" x14ac:dyDescent="0.2">
      <c r="A1483" s="1">
        <v>11730</v>
      </c>
      <c r="B1483" s="1">
        <v>2192171275</v>
      </c>
      <c r="C1483" s="32">
        <v>0.8</v>
      </c>
    </row>
    <row r="1484" spans="1:3" x14ac:dyDescent="0.2">
      <c r="A1484" s="1">
        <v>92349</v>
      </c>
      <c r="B1484" s="1">
        <v>1191386823</v>
      </c>
      <c r="C1484" s="32">
        <v>2.5</v>
      </c>
    </row>
    <row r="1485" spans="1:3" x14ac:dyDescent="0.2">
      <c r="A1485" s="1">
        <v>11736</v>
      </c>
      <c r="B1485" s="1">
        <v>5196064252</v>
      </c>
      <c r="C1485" s="32">
        <v>0.6</v>
      </c>
    </row>
    <row r="1486" spans="1:3" x14ac:dyDescent="0.2">
      <c r="A1486" s="1">
        <v>14920</v>
      </c>
      <c r="B1486" s="1">
        <v>5196949852</v>
      </c>
      <c r="C1486" s="32">
        <v>2.4</v>
      </c>
    </row>
    <row r="1487" spans="1:3" x14ac:dyDescent="0.2">
      <c r="A1487" s="1">
        <v>90494</v>
      </c>
      <c r="B1487" s="1">
        <v>2323761581</v>
      </c>
      <c r="C1487" s="32">
        <v>2.2000000000000002</v>
      </c>
    </row>
    <row r="1488" spans="1:3" x14ac:dyDescent="0.2">
      <c r="A1488" s="1">
        <v>14914</v>
      </c>
      <c r="B1488" s="1">
        <v>8191389058</v>
      </c>
      <c r="C1488" s="32">
        <v>4</v>
      </c>
    </row>
    <row r="1489" spans="1:3" x14ac:dyDescent="0.2">
      <c r="A1489" s="1">
        <v>14905</v>
      </c>
      <c r="B1489" s="1">
        <v>2455763141</v>
      </c>
      <c r="C1489" s="32">
        <v>2.6</v>
      </c>
    </row>
    <row r="1490" spans="1:3" x14ac:dyDescent="0.2">
      <c r="A1490" s="1">
        <v>12067</v>
      </c>
      <c r="B1490" s="1">
        <v>8196476038</v>
      </c>
      <c r="C1490" s="32">
        <v>2.6</v>
      </c>
    </row>
    <row r="1491" spans="1:3" x14ac:dyDescent="0.2">
      <c r="A1491" s="1">
        <v>11816</v>
      </c>
      <c r="B1491" s="1">
        <v>5191298842</v>
      </c>
      <c r="C1491" s="32">
        <v>2.9</v>
      </c>
    </row>
    <row r="1492" spans="1:3" x14ac:dyDescent="0.2">
      <c r="A1492" s="1">
        <v>11870</v>
      </c>
      <c r="B1492" s="1">
        <v>5096130557</v>
      </c>
      <c r="C1492" s="32">
        <v>2.6</v>
      </c>
    </row>
    <row r="1493" spans="1:3" x14ac:dyDescent="0.2">
      <c r="A1493" s="1">
        <v>11927</v>
      </c>
      <c r="B1493" s="1">
        <v>6192839744</v>
      </c>
      <c r="C1493" s="32">
        <v>2.9</v>
      </c>
    </row>
    <row r="1494" spans="1:3" x14ac:dyDescent="0.2">
      <c r="A1494" s="1">
        <v>12876</v>
      </c>
      <c r="B1494" s="1">
        <v>1797056730</v>
      </c>
      <c r="C1494" s="32">
        <v>0.8</v>
      </c>
    </row>
    <row r="1495" spans="1:3" x14ac:dyDescent="0.2">
      <c r="A1495" s="1">
        <v>13349</v>
      </c>
      <c r="B1495" s="1">
        <v>7196475846</v>
      </c>
      <c r="C1495" s="32">
        <v>0.4</v>
      </c>
    </row>
    <row r="1496" spans="1:3" x14ac:dyDescent="0.2">
      <c r="A1496" s="1">
        <v>92123</v>
      </c>
      <c r="B1496" s="1">
        <v>2179929565</v>
      </c>
      <c r="C1496" s="32">
        <v>0.4</v>
      </c>
    </row>
    <row r="1497" spans="1:3" x14ac:dyDescent="0.2">
      <c r="A1497" s="1">
        <v>14943</v>
      </c>
      <c r="B1497" s="1">
        <v>4194761400</v>
      </c>
      <c r="C1497" s="32">
        <v>0.4</v>
      </c>
    </row>
    <row r="1498" spans="1:3" x14ac:dyDescent="0.2">
      <c r="A1498" s="1">
        <v>11737</v>
      </c>
      <c r="B1498" s="1">
        <v>9492973132</v>
      </c>
      <c r="C1498" s="32">
        <v>1.1000000000000001</v>
      </c>
    </row>
    <row r="1499" spans="1:3" x14ac:dyDescent="0.2">
      <c r="A1499" s="1">
        <v>14946</v>
      </c>
      <c r="B1499" s="1">
        <v>5193848182</v>
      </c>
      <c r="C1499" s="32">
        <v>0.2</v>
      </c>
    </row>
    <row r="1500" spans="1:3" x14ac:dyDescent="0.2">
      <c r="A1500" s="1">
        <v>14419</v>
      </c>
      <c r="B1500" s="1">
        <v>2179924165</v>
      </c>
      <c r="C1500" s="32">
        <v>1.6</v>
      </c>
    </row>
    <row r="1501" spans="1:3" x14ac:dyDescent="0.2">
      <c r="A1501" s="1">
        <v>11872</v>
      </c>
      <c r="B1501" s="1">
        <v>1175965323</v>
      </c>
      <c r="C1501" s="32">
        <v>3.2</v>
      </c>
    </row>
    <row r="1502" spans="1:3" x14ac:dyDescent="0.2">
      <c r="A1502" s="1">
        <v>92334</v>
      </c>
      <c r="B1502" s="1">
        <v>5161488952</v>
      </c>
      <c r="C1502" s="32">
        <v>1.5</v>
      </c>
    </row>
    <row r="1503" spans="1:3" x14ac:dyDescent="0.2">
      <c r="A1503" s="1">
        <v>14971</v>
      </c>
      <c r="B1503" s="1">
        <v>7192380576</v>
      </c>
      <c r="C1503" s="32">
        <v>1</v>
      </c>
    </row>
    <row r="1504" spans="1:3" x14ac:dyDescent="0.2">
      <c r="A1504" s="1">
        <v>14910</v>
      </c>
      <c r="B1504" s="1">
        <v>2192375035</v>
      </c>
      <c r="C1504" s="32">
        <v>3.8</v>
      </c>
    </row>
    <row r="1505" spans="1:3" x14ac:dyDescent="0.2">
      <c r="A1505" s="1">
        <v>93000089</v>
      </c>
      <c r="B1505" s="1">
        <v>9191811791</v>
      </c>
      <c r="C1505" s="32">
        <v>0.75</v>
      </c>
    </row>
    <row r="1506" spans="1:3" x14ac:dyDescent="0.2">
      <c r="A1506" s="1">
        <v>92138</v>
      </c>
      <c r="B1506" s="1">
        <v>8191302298</v>
      </c>
      <c r="C1506" s="32">
        <v>2</v>
      </c>
    </row>
    <row r="1507" spans="1:3" x14ac:dyDescent="0.2">
      <c r="A1507" s="1">
        <v>11874</v>
      </c>
      <c r="B1507" s="1">
        <v>1194994653</v>
      </c>
      <c r="C1507" s="32">
        <v>0.2</v>
      </c>
    </row>
    <row r="1508" spans="1:3" x14ac:dyDescent="0.2">
      <c r="A1508" s="1">
        <v>14927</v>
      </c>
      <c r="B1508" s="1">
        <v>7191325686</v>
      </c>
      <c r="C1508" s="32">
        <v>0.2</v>
      </c>
    </row>
    <row r="1509" spans="1:3" x14ac:dyDescent="0.2">
      <c r="A1509" s="1">
        <v>14917</v>
      </c>
      <c r="B1509" s="1">
        <v>5196158932</v>
      </c>
      <c r="C1509" s="32">
        <v>2.6</v>
      </c>
    </row>
    <row r="1510" spans="1:3" x14ac:dyDescent="0.2">
      <c r="A1510" s="1">
        <v>12038</v>
      </c>
      <c r="B1510" s="1">
        <v>5191297852</v>
      </c>
      <c r="C1510" s="32">
        <v>0</v>
      </c>
    </row>
    <row r="1511" spans="1:3" x14ac:dyDescent="0.2">
      <c r="A1511" s="1">
        <v>11876</v>
      </c>
      <c r="B1511" s="1">
        <v>1175955423</v>
      </c>
      <c r="C1511" s="32">
        <v>0.6</v>
      </c>
    </row>
    <row r="1512" spans="1:3" x14ac:dyDescent="0.2">
      <c r="A1512" s="1">
        <v>11877</v>
      </c>
      <c r="B1512" s="1">
        <v>9179963201</v>
      </c>
      <c r="C1512" s="32">
        <v>0.6</v>
      </c>
    </row>
    <row r="1513" spans="1:3" x14ac:dyDescent="0.2">
      <c r="A1513" s="1">
        <v>90557</v>
      </c>
      <c r="B1513" s="1">
        <v>7192380036</v>
      </c>
      <c r="C1513" s="32">
        <v>3.8</v>
      </c>
    </row>
    <row r="1514" spans="1:3" x14ac:dyDescent="0.2">
      <c r="A1514" s="1">
        <v>11879</v>
      </c>
      <c r="B1514" s="1">
        <v>5219849272</v>
      </c>
      <c r="C1514" s="32">
        <v>0.2</v>
      </c>
    </row>
    <row r="1515" spans="1:3" x14ac:dyDescent="0.2">
      <c r="A1515" s="1">
        <v>11743</v>
      </c>
      <c r="B1515" s="1">
        <v>6085910103</v>
      </c>
      <c r="C1515" s="32">
        <v>3.83</v>
      </c>
    </row>
    <row r="1516" spans="1:3" x14ac:dyDescent="0.2">
      <c r="A1516" s="1">
        <v>11744</v>
      </c>
      <c r="B1516" s="1">
        <v>1198744503</v>
      </c>
      <c r="C1516" s="32">
        <v>3.1</v>
      </c>
    </row>
    <row r="1517" spans="1:3" x14ac:dyDescent="0.2">
      <c r="A1517" s="1">
        <v>12075</v>
      </c>
      <c r="B1517" s="1">
        <v>2192385295</v>
      </c>
      <c r="C1517" s="32">
        <v>0.25</v>
      </c>
    </row>
    <row r="1518" spans="1:3" x14ac:dyDescent="0.2">
      <c r="A1518" s="1">
        <v>90110</v>
      </c>
      <c r="B1518" s="1">
        <v>6157598354</v>
      </c>
      <c r="C1518" s="32">
        <v>2.4</v>
      </c>
    </row>
    <row r="1519" spans="1:3" x14ac:dyDescent="0.2">
      <c r="A1519" s="1">
        <v>14923</v>
      </c>
      <c r="B1519" s="1">
        <v>9175425311</v>
      </c>
      <c r="C1519" s="32">
        <v>4</v>
      </c>
    </row>
    <row r="1520" spans="1:3" x14ac:dyDescent="0.2">
      <c r="A1520" s="1">
        <v>92012</v>
      </c>
      <c r="B1520" s="1">
        <v>9175965581</v>
      </c>
      <c r="C1520" s="32">
        <v>4</v>
      </c>
    </row>
    <row r="1521" spans="1:3" x14ac:dyDescent="0.2">
      <c r="A1521" s="1">
        <v>1249</v>
      </c>
      <c r="B1521" s="1">
        <v>1179434913</v>
      </c>
      <c r="C1521" s="32">
        <v>2.8</v>
      </c>
    </row>
    <row r="1522" spans="1:3" x14ac:dyDescent="0.2">
      <c r="A1522" s="1">
        <v>12118</v>
      </c>
      <c r="B1522" s="1">
        <v>2157598945</v>
      </c>
      <c r="C1522" s="32">
        <v>2.1</v>
      </c>
    </row>
    <row r="1523" spans="1:3" x14ac:dyDescent="0.2">
      <c r="A1523" s="1">
        <v>1226</v>
      </c>
      <c r="B1523" s="1">
        <v>3181907417</v>
      </c>
      <c r="C1523" s="32">
        <v>3.8</v>
      </c>
    </row>
    <row r="1524" spans="1:3" x14ac:dyDescent="0.2">
      <c r="A1524" s="1">
        <v>12722</v>
      </c>
      <c r="B1524" s="1">
        <v>6173530334</v>
      </c>
      <c r="C1524" s="32">
        <v>3.75</v>
      </c>
    </row>
    <row r="1525" spans="1:3" x14ac:dyDescent="0.2">
      <c r="A1525" s="1">
        <v>12742</v>
      </c>
      <c r="B1525" s="1">
        <v>1178560293</v>
      </c>
      <c r="C1525" s="32">
        <v>1.75</v>
      </c>
    </row>
    <row r="1526" spans="1:3" x14ac:dyDescent="0.2">
      <c r="A1526" s="1">
        <v>11451</v>
      </c>
      <c r="B1526" s="1">
        <v>7175981676</v>
      </c>
      <c r="C1526" s="32">
        <v>3.25</v>
      </c>
    </row>
    <row r="1527" spans="1:3" x14ac:dyDescent="0.2">
      <c r="A1527" s="1">
        <v>12695</v>
      </c>
      <c r="B1527" s="1">
        <v>8178556498</v>
      </c>
      <c r="C1527" s="32">
        <v>3</v>
      </c>
    </row>
    <row r="1528" spans="1:3" x14ac:dyDescent="0.2">
      <c r="A1528" s="1">
        <v>92293</v>
      </c>
      <c r="B1528" s="1">
        <v>6181210034</v>
      </c>
      <c r="C1528" s="32">
        <v>1</v>
      </c>
    </row>
    <row r="1529" spans="1:3" x14ac:dyDescent="0.2">
      <c r="A1529" s="1">
        <v>12732</v>
      </c>
      <c r="B1529" s="1">
        <v>1175425593</v>
      </c>
      <c r="C1529" s="32">
        <v>3.2</v>
      </c>
    </row>
    <row r="1530" spans="1:3" x14ac:dyDescent="0.2">
      <c r="A1530" s="1">
        <v>12708</v>
      </c>
      <c r="B1530" s="1">
        <v>3178569047</v>
      </c>
      <c r="C1530" s="32">
        <v>4</v>
      </c>
    </row>
    <row r="1531" spans="1:3" x14ac:dyDescent="0.2">
      <c r="A1531" s="1">
        <v>1250</v>
      </c>
      <c r="B1531" s="1">
        <v>7179438669</v>
      </c>
      <c r="C1531" s="32">
        <v>0</v>
      </c>
    </row>
    <row r="1532" spans="1:3" x14ac:dyDescent="0.2">
      <c r="A1532" s="1">
        <v>11583</v>
      </c>
      <c r="B1532" s="1">
        <v>9179926301</v>
      </c>
      <c r="C1532" s="32">
        <v>1.33</v>
      </c>
    </row>
    <row r="1533" spans="1:3" x14ac:dyDescent="0.2">
      <c r="A1533" s="1">
        <v>1019</v>
      </c>
      <c r="B1533" s="1">
        <v>9180795431</v>
      </c>
      <c r="C1533" s="32">
        <v>3.2</v>
      </c>
    </row>
    <row r="1534" spans="1:3" x14ac:dyDescent="0.2">
      <c r="A1534" s="1">
        <v>1022</v>
      </c>
      <c r="B1534" s="1">
        <v>8179084258</v>
      </c>
      <c r="C1534" s="32">
        <v>1.8</v>
      </c>
    </row>
    <row r="1535" spans="1:3" x14ac:dyDescent="0.2">
      <c r="A1535" s="1">
        <v>1021</v>
      </c>
      <c r="B1535" s="1">
        <v>4179110130</v>
      </c>
      <c r="C1535" s="32">
        <v>3.75</v>
      </c>
    </row>
    <row r="1536" spans="1:3" x14ac:dyDescent="0.2">
      <c r="A1536" s="1">
        <v>13801</v>
      </c>
      <c r="B1536" s="1">
        <v>8178349768</v>
      </c>
      <c r="C1536" s="32">
        <v>0</v>
      </c>
    </row>
    <row r="1537" spans="1:3" x14ac:dyDescent="0.2">
      <c r="A1537" s="1">
        <v>1251</v>
      </c>
      <c r="B1537" s="1">
        <v>4179434850</v>
      </c>
      <c r="C1537" s="32">
        <v>1.8</v>
      </c>
    </row>
    <row r="1538" spans="1:3" x14ac:dyDescent="0.2">
      <c r="A1538" s="1">
        <v>1023</v>
      </c>
      <c r="B1538" s="1">
        <v>9163470611</v>
      </c>
      <c r="C1538" s="32">
        <v>3.6</v>
      </c>
    </row>
    <row r="1539" spans="1:3" x14ac:dyDescent="0.2">
      <c r="A1539" s="1">
        <v>1024</v>
      </c>
      <c r="B1539" s="1">
        <v>6179962184</v>
      </c>
      <c r="C1539" s="32">
        <v>4</v>
      </c>
    </row>
    <row r="1540" spans="1:3" x14ac:dyDescent="0.2">
      <c r="A1540" s="1">
        <v>12824</v>
      </c>
      <c r="B1540" s="1">
        <v>8176675318</v>
      </c>
      <c r="C1540" s="32">
        <v>0</v>
      </c>
    </row>
    <row r="1541" spans="1:3" x14ac:dyDescent="0.2">
      <c r="A1541" s="1">
        <v>90261</v>
      </c>
      <c r="B1541" s="1">
        <v>3185081087</v>
      </c>
      <c r="C1541" s="32">
        <v>2.5</v>
      </c>
    </row>
    <row r="1542" spans="1:3" x14ac:dyDescent="0.2">
      <c r="A1542" s="1">
        <v>14036</v>
      </c>
      <c r="B1542" s="1">
        <v>4179431790</v>
      </c>
      <c r="C1542" s="32">
        <v>1.2</v>
      </c>
    </row>
    <row r="1543" spans="1:3" x14ac:dyDescent="0.2">
      <c r="A1543" s="1">
        <v>92297</v>
      </c>
      <c r="B1543" s="1">
        <v>1175978283</v>
      </c>
      <c r="C1543" s="32">
        <v>3.8</v>
      </c>
    </row>
    <row r="1544" spans="1:3" x14ac:dyDescent="0.2">
      <c r="A1544" s="1">
        <v>14906</v>
      </c>
      <c r="B1544" s="1">
        <v>3169795757</v>
      </c>
      <c r="C1544" s="32">
        <v>0</v>
      </c>
    </row>
    <row r="1545" spans="1:3" x14ac:dyDescent="0.2">
      <c r="A1545" s="1">
        <v>12290</v>
      </c>
      <c r="B1545" s="1">
        <v>9185079071</v>
      </c>
      <c r="C1545" s="32">
        <v>2.25</v>
      </c>
    </row>
    <row r="1546" spans="1:3" x14ac:dyDescent="0.2">
      <c r="A1546" s="1">
        <v>90267</v>
      </c>
      <c r="B1546" s="1">
        <v>8175955948</v>
      </c>
      <c r="C1546" s="32">
        <v>1.8</v>
      </c>
    </row>
    <row r="1547" spans="1:3" x14ac:dyDescent="0.2">
      <c r="A1547" s="1">
        <v>13333</v>
      </c>
      <c r="B1547" s="1">
        <v>1157602353</v>
      </c>
      <c r="C1547" s="32">
        <v>2.6</v>
      </c>
    </row>
    <row r="1548" spans="1:3" x14ac:dyDescent="0.2">
      <c r="A1548" s="1">
        <v>1026</v>
      </c>
      <c r="B1548" s="1">
        <v>4175954730</v>
      </c>
      <c r="C1548" s="32">
        <v>0.2</v>
      </c>
    </row>
    <row r="1549" spans="1:3" x14ac:dyDescent="0.2">
      <c r="A1549" s="1">
        <v>1252</v>
      </c>
      <c r="B1549" s="1">
        <v>3196100687</v>
      </c>
      <c r="C1549" s="32">
        <v>2.2000000000000002</v>
      </c>
    </row>
    <row r="1550" spans="1:3" x14ac:dyDescent="0.2">
      <c r="A1550" s="1">
        <v>12718</v>
      </c>
      <c r="B1550" s="1">
        <v>2179434385</v>
      </c>
      <c r="C1550" s="32">
        <v>1</v>
      </c>
    </row>
    <row r="1551" spans="1:3" x14ac:dyDescent="0.2">
      <c r="A1551" s="1">
        <v>1028</v>
      </c>
      <c r="B1551" s="1">
        <v>8175980158</v>
      </c>
      <c r="C1551" s="32">
        <v>2.8</v>
      </c>
    </row>
    <row r="1552" spans="1:3" x14ac:dyDescent="0.2">
      <c r="A1552" s="1">
        <v>12713</v>
      </c>
      <c r="B1552" s="1">
        <v>5609150875</v>
      </c>
      <c r="C1552" s="32">
        <v>4</v>
      </c>
    </row>
    <row r="1553" spans="1:3" x14ac:dyDescent="0.2">
      <c r="A1553" s="1">
        <v>92298</v>
      </c>
      <c r="B1553" s="1">
        <v>5175954472</v>
      </c>
      <c r="C1553" s="32">
        <v>0.2</v>
      </c>
    </row>
    <row r="1554" spans="1:3" x14ac:dyDescent="0.2">
      <c r="A1554" s="1">
        <v>1029</v>
      </c>
      <c r="B1554" s="1">
        <v>8183636368</v>
      </c>
      <c r="C1554" s="32">
        <v>3.8</v>
      </c>
    </row>
    <row r="1555" spans="1:3" x14ac:dyDescent="0.2">
      <c r="A1555" s="1">
        <v>12687</v>
      </c>
      <c r="B1555" s="1">
        <v>2179358335</v>
      </c>
      <c r="C1555" s="32">
        <v>2.2000000000000002</v>
      </c>
    </row>
    <row r="1556" spans="1:3" x14ac:dyDescent="0.2">
      <c r="A1556" s="1">
        <v>1220</v>
      </c>
      <c r="B1556" s="1">
        <v>6175615814</v>
      </c>
      <c r="C1556" s="32">
        <v>3.13</v>
      </c>
    </row>
    <row r="1557" spans="1:3" x14ac:dyDescent="0.2">
      <c r="A1557" s="1">
        <v>13827</v>
      </c>
      <c r="B1557" s="1">
        <v>8175977278</v>
      </c>
      <c r="C1557" s="32">
        <v>0</v>
      </c>
    </row>
    <row r="1558" spans="1:3" x14ac:dyDescent="0.2">
      <c r="A1558" s="1">
        <v>93000002</v>
      </c>
      <c r="B1558" s="1">
        <v>3184301147</v>
      </c>
      <c r="C1558" s="32">
        <v>0.75</v>
      </c>
    </row>
    <row r="1559" spans="1:3" x14ac:dyDescent="0.2">
      <c r="A1559" s="1">
        <v>1253</v>
      </c>
      <c r="B1559" s="1">
        <v>6175973114</v>
      </c>
      <c r="C1559" s="32">
        <v>2</v>
      </c>
    </row>
    <row r="1560" spans="1:3" x14ac:dyDescent="0.2">
      <c r="A1560" s="1">
        <v>12712</v>
      </c>
      <c r="B1560" s="1">
        <v>4175981550</v>
      </c>
      <c r="C1560" s="32">
        <v>3.75</v>
      </c>
    </row>
    <row r="1561" spans="1:3" x14ac:dyDescent="0.2">
      <c r="A1561" s="1">
        <v>1231</v>
      </c>
      <c r="B1561" s="1">
        <v>9759782608</v>
      </c>
      <c r="C1561" s="32">
        <v>3.5</v>
      </c>
    </row>
    <row r="1562" spans="1:3" x14ac:dyDescent="0.2">
      <c r="A1562" s="1">
        <v>1031</v>
      </c>
      <c r="B1562" s="1">
        <v>7179963276</v>
      </c>
      <c r="C1562" s="32">
        <v>3.6</v>
      </c>
    </row>
    <row r="1563" spans="1:3" x14ac:dyDescent="0.2">
      <c r="A1563" s="1">
        <v>92299</v>
      </c>
      <c r="B1563" s="1">
        <v>7176428436</v>
      </c>
      <c r="C1563" s="32">
        <v>3</v>
      </c>
    </row>
    <row r="1564" spans="1:3" x14ac:dyDescent="0.2">
      <c r="A1564" s="1">
        <v>13338</v>
      </c>
      <c r="B1564" s="1">
        <v>3175969937</v>
      </c>
      <c r="C1564" s="32">
        <v>3.2</v>
      </c>
    </row>
    <row r="1565" spans="1:3" x14ac:dyDescent="0.2">
      <c r="A1565" s="1">
        <v>12432</v>
      </c>
      <c r="B1565" s="1">
        <v>5184674752</v>
      </c>
      <c r="C1565" s="32">
        <v>2.5</v>
      </c>
    </row>
    <row r="1566" spans="1:3" x14ac:dyDescent="0.2">
      <c r="A1566" s="1">
        <v>92300</v>
      </c>
      <c r="B1566" s="1">
        <v>2174261365</v>
      </c>
      <c r="C1566" s="32">
        <v>3.75</v>
      </c>
    </row>
    <row r="1567" spans="1:3" x14ac:dyDescent="0.2">
      <c r="A1567" s="1">
        <v>1035</v>
      </c>
      <c r="B1567" s="1">
        <v>7181795586</v>
      </c>
      <c r="C1567" s="32">
        <v>3.6</v>
      </c>
    </row>
    <row r="1568" spans="1:3" x14ac:dyDescent="0.2">
      <c r="A1568" s="1">
        <v>14963</v>
      </c>
      <c r="B1568" s="1">
        <v>8163976858</v>
      </c>
      <c r="C1568" s="32">
        <v>0.8</v>
      </c>
    </row>
    <row r="1569" spans="1:3" x14ac:dyDescent="0.2">
      <c r="A1569" s="1">
        <v>1263</v>
      </c>
      <c r="B1569" s="1">
        <v>8179435978</v>
      </c>
      <c r="C1569" s="32">
        <v>2.2000000000000002</v>
      </c>
    </row>
    <row r="1570" spans="1:3" x14ac:dyDescent="0.2">
      <c r="A1570" s="1">
        <v>13219</v>
      </c>
      <c r="B1570" s="1">
        <v>9639145451</v>
      </c>
      <c r="C1570" s="32">
        <v>1.4</v>
      </c>
    </row>
    <row r="1571" spans="1:3" x14ac:dyDescent="0.2">
      <c r="A1571" s="1">
        <v>90302</v>
      </c>
      <c r="B1571" s="1">
        <v>7179438036</v>
      </c>
      <c r="C1571" s="32">
        <v>2.4</v>
      </c>
    </row>
    <row r="1572" spans="1:3" x14ac:dyDescent="0.2">
      <c r="A1572" s="1">
        <v>12249</v>
      </c>
      <c r="B1572" s="1">
        <v>4185071550</v>
      </c>
      <c r="C1572" s="32">
        <v>4</v>
      </c>
    </row>
    <row r="1573" spans="1:3" x14ac:dyDescent="0.2">
      <c r="A1573" s="1">
        <v>12692</v>
      </c>
      <c r="B1573" s="1">
        <v>9175977911</v>
      </c>
      <c r="C1573" s="32">
        <v>3.5</v>
      </c>
    </row>
    <row r="1574" spans="1:3" x14ac:dyDescent="0.2">
      <c r="A1574" s="1">
        <v>14956</v>
      </c>
      <c r="B1574" s="1">
        <v>4178560590</v>
      </c>
      <c r="C1574" s="32">
        <v>1.25</v>
      </c>
    </row>
    <row r="1575" spans="1:3" x14ac:dyDescent="0.2">
      <c r="A1575" s="1">
        <v>93000012</v>
      </c>
      <c r="B1575" s="1">
        <v>6157602044</v>
      </c>
      <c r="C1575" s="32">
        <v>1</v>
      </c>
    </row>
    <row r="1576" spans="1:3" x14ac:dyDescent="0.2">
      <c r="A1576" s="1">
        <v>14008</v>
      </c>
      <c r="B1576" s="1">
        <v>9183636281</v>
      </c>
      <c r="C1576" s="32">
        <v>4</v>
      </c>
    </row>
    <row r="1577" spans="1:3" x14ac:dyDescent="0.2">
      <c r="A1577" s="1">
        <v>90035</v>
      </c>
      <c r="B1577" s="1">
        <v>1158202473</v>
      </c>
      <c r="C1577" s="32">
        <v>4</v>
      </c>
    </row>
    <row r="1578" spans="1:3" x14ac:dyDescent="0.2">
      <c r="A1578" s="1">
        <v>90308</v>
      </c>
      <c r="B1578" s="1">
        <v>9175615751</v>
      </c>
      <c r="C1578" s="32">
        <v>0.4</v>
      </c>
    </row>
    <row r="1579" spans="1:3" x14ac:dyDescent="0.2">
      <c r="A1579" s="1">
        <v>1273</v>
      </c>
      <c r="B1579" s="1">
        <v>7185275076</v>
      </c>
      <c r="C1579" s="32">
        <v>1</v>
      </c>
    </row>
    <row r="1580" spans="1:3" x14ac:dyDescent="0.2">
      <c r="A1580" s="1">
        <v>12730</v>
      </c>
      <c r="B1580" s="1">
        <v>1176684243</v>
      </c>
      <c r="C1580" s="32">
        <v>1.2</v>
      </c>
    </row>
    <row r="1581" spans="1:3" x14ac:dyDescent="0.2">
      <c r="A1581" s="1">
        <v>13316</v>
      </c>
      <c r="B1581" s="1">
        <v>2173208725</v>
      </c>
      <c r="C1581" s="32">
        <v>4</v>
      </c>
    </row>
    <row r="1582" spans="1:3" x14ac:dyDescent="0.2">
      <c r="A1582" s="1">
        <v>90323</v>
      </c>
      <c r="B1582" s="1">
        <v>7181470236</v>
      </c>
      <c r="C1582" s="32">
        <v>2.8</v>
      </c>
    </row>
    <row r="1583" spans="1:3" x14ac:dyDescent="0.2">
      <c r="A1583" s="1">
        <v>1272</v>
      </c>
      <c r="B1583" s="1">
        <v>9157620341</v>
      </c>
      <c r="C1583" s="32">
        <v>2.5</v>
      </c>
    </row>
    <row r="1584" spans="1:3" x14ac:dyDescent="0.2">
      <c r="A1584" s="1">
        <v>11591</v>
      </c>
      <c r="B1584" s="1">
        <v>6186759614</v>
      </c>
      <c r="C1584" s="32">
        <v>3.3</v>
      </c>
    </row>
    <row r="1585" spans="1:3" x14ac:dyDescent="0.2">
      <c r="A1585" s="1">
        <v>1043</v>
      </c>
      <c r="B1585" s="1">
        <v>9186757301</v>
      </c>
      <c r="C1585" s="32">
        <v>3.2</v>
      </c>
    </row>
    <row r="1586" spans="1:3" x14ac:dyDescent="0.2">
      <c r="A1586" s="1">
        <v>12690</v>
      </c>
      <c r="B1586" s="1">
        <v>7178563686</v>
      </c>
      <c r="C1586" s="32">
        <v>1.2</v>
      </c>
    </row>
    <row r="1587" spans="1:3" x14ac:dyDescent="0.2">
      <c r="A1587" s="1">
        <v>90332</v>
      </c>
      <c r="B1587" s="1">
        <v>6179427674</v>
      </c>
      <c r="C1587" s="32">
        <v>2.6</v>
      </c>
    </row>
    <row r="1588" spans="1:3" x14ac:dyDescent="0.2">
      <c r="A1588" s="1">
        <v>92303</v>
      </c>
      <c r="B1588" s="1">
        <v>6180298964</v>
      </c>
      <c r="C1588" s="32">
        <v>3.8</v>
      </c>
    </row>
    <row r="1589" spans="1:3" x14ac:dyDescent="0.2">
      <c r="A1589" s="1">
        <v>92052</v>
      </c>
      <c r="B1589" s="1">
        <v>2164534795</v>
      </c>
      <c r="C1589" s="32">
        <v>2.2999999999999998</v>
      </c>
    </row>
    <row r="1590" spans="1:3" x14ac:dyDescent="0.2">
      <c r="A1590" s="1">
        <v>14033</v>
      </c>
      <c r="B1590" s="1">
        <v>4968314842</v>
      </c>
      <c r="C1590" s="32">
        <v>1.2</v>
      </c>
    </row>
    <row r="1591" spans="1:3" x14ac:dyDescent="0.2">
      <c r="A1591" s="1">
        <v>1246</v>
      </c>
      <c r="B1591" s="1">
        <v>9186757751</v>
      </c>
      <c r="C1591" s="32">
        <v>2.13</v>
      </c>
    </row>
    <row r="1592" spans="1:3" x14ac:dyDescent="0.2">
      <c r="A1592" s="1">
        <v>1051</v>
      </c>
      <c r="B1592" s="1">
        <v>7183742916</v>
      </c>
      <c r="C1592" s="32">
        <v>3.2</v>
      </c>
    </row>
    <row r="1593" spans="1:3" x14ac:dyDescent="0.2">
      <c r="A1593" s="1">
        <v>1236</v>
      </c>
      <c r="B1593" s="1">
        <v>5175426892</v>
      </c>
      <c r="C1593" s="32">
        <v>3.13</v>
      </c>
    </row>
    <row r="1594" spans="1:3" x14ac:dyDescent="0.2">
      <c r="A1594" s="1">
        <v>1050</v>
      </c>
      <c r="B1594" s="1">
        <v>4175968860</v>
      </c>
      <c r="C1594" s="32">
        <v>4</v>
      </c>
    </row>
    <row r="1595" spans="1:3" x14ac:dyDescent="0.2">
      <c r="A1595" s="1">
        <v>1213</v>
      </c>
      <c r="B1595" s="1">
        <v>1356633707</v>
      </c>
      <c r="C1595" s="32">
        <v>3.38</v>
      </c>
    </row>
    <row r="1596" spans="1:3" x14ac:dyDescent="0.2">
      <c r="A1596" s="1">
        <v>1280</v>
      </c>
      <c r="B1596" s="1">
        <v>3154137827</v>
      </c>
      <c r="C1596" s="32">
        <v>1.2</v>
      </c>
    </row>
    <row r="1597" spans="1:3" x14ac:dyDescent="0.2">
      <c r="A1597" s="1">
        <v>13218</v>
      </c>
      <c r="B1597" s="1">
        <v>7175616276</v>
      </c>
      <c r="C1597" s="32">
        <v>1.3</v>
      </c>
    </row>
    <row r="1598" spans="1:3" x14ac:dyDescent="0.2">
      <c r="A1598" s="1">
        <v>1053</v>
      </c>
      <c r="B1598" s="1">
        <v>5180796382</v>
      </c>
      <c r="C1598" s="32">
        <v>2.4</v>
      </c>
    </row>
    <row r="1599" spans="1:3" x14ac:dyDescent="0.2">
      <c r="A1599" s="1">
        <v>1232</v>
      </c>
      <c r="B1599" s="1">
        <v>7175426106</v>
      </c>
      <c r="C1599" s="32">
        <v>3.67</v>
      </c>
    </row>
    <row r="1600" spans="1:3" x14ac:dyDescent="0.2">
      <c r="A1600" s="1">
        <v>93000005</v>
      </c>
      <c r="B1600" s="1">
        <v>9175975931</v>
      </c>
      <c r="C1600" s="32">
        <v>2.88</v>
      </c>
    </row>
    <row r="1601" spans="1:3" x14ac:dyDescent="0.2">
      <c r="A1601" s="1">
        <v>1265</v>
      </c>
      <c r="B1601" s="1">
        <v>8181906928</v>
      </c>
      <c r="C1601" s="32">
        <v>3.7</v>
      </c>
    </row>
    <row r="1602" spans="1:3" x14ac:dyDescent="0.2">
      <c r="A1602" s="1">
        <v>14957</v>
      </c>
      <c r="B1602" s="1">
        <v>5179431622</v>
      </c>
      <c r="C1602" s="32">
        <v>0.6</v>
      </c>
    </row>
    <row r="1603" spans="1:3" x14ac:dyDescent="0.2">
      <c r="A1603" s="1">
        <v>1228</v>
      </c>
      <c r="B1603" s="1">
        <v>5179437382</v>
      </c>
      <c r="C1603" s="32">
        <v>2.63</v>
      </c>
    </row>
    <row r="1604" spans="1:3" x14ac:dyDescent="0.2">
      <c r="A1604" s="1">
        <v>1257</v>
      </c>
      <c r="B1604" s="1">
        <v>9175962611</v>
      </c>
      <c r="C1604" s="32">
        <v>1.2</v>
      </c>
    </row>
    <row r="1605" spans="1:3" x14ac:dyDescent="0.2">
      <c r="A1605" s="1">
        <v>1258</v>
      </c>
      <c r="B1605" s="1">
        <v>6181206794</v>
      </c>
      <c r="C1605" s="32">
        <v>2.38</v>
      </c>
    </row>
    <row r="1606" spans="1:3" x14ac:dyDescent="0.2">
      <c r="A1606" s="1">
        <v>92307</v>
      </c>
      <c r="B1606" s="1">
        <v>7177542546</v>
      </c>
      <c r="C1606" s="32">
        <v>2</v>
      </c>
    </row>
    <row r="1607" spans="1:3" x14ac:dyDescent="0.2">
      <c r="A1607" s="1">
        <v>1061</v>
      </c>
      <c r="B1607" s="1">
        <v>3179881967</v>
      </c>
      <c r="C1607" s="32">
        <v>0</v>
      </c>
    </row>
    <row r="1608" spans="1:3" x14ac:dyDescent="0.2">
      <c r="A1608" s="1">
        <v>14958</v>
      </c>
      <c r="B1608" s="1">
        <v>6179880734</v>
      </c>
      <c r="C1608" s="32">
        <v>3.75</v>
      </c>
    </row>
    <row r="1609" spans="1:3" x14ac:dyDescent="0.2">
      <c r="A1609" s="1">
        <v>90393</v>
      </c>
      <c r="B1609" s="1">
        <v>6179442254</v>
      </c>
      <c r="C1609" s="32">
        <v>4</v>
      </c>
    </row>
    <row r="1610" spans="1:3" x14ac:dyDescent="0.2">
      <c r="A1610" s="1">
        <v>1063</v>
      </c>
      <c r="B1610" s="1">
        <v>3179927687</v>
      </c>
      <c r="C1610" s="32">
        <v>4</v>
      </c>
    </row>
    <row r="1611" spans="1:3" x14ac:dyDescent="0.2">
      <c r="A1611" s="1">
        <v>90398</v>
      </c>
      <c r="B1611" s="1">
        <v>1175970093</v>
      </c>
      <c r="C1611" s="32">
        <v>2.8</v>
      </c>
    </row>
    <row r="1612" spans="1:3" x14ac:dyDescent="0.2">
      <c r="A1612" s="1">
        <v>92350</v>
      </c>
      <c r="B1612" s="1">
        <v>2177875315</v>
      </c>
      <c r="C1612" s="32">
        <v>2.5</v>
      </c>
    </row>
    <row r="1613" spans="1:3" x14ac:dyDescent="0.2">
      <c r="A1613" s="1">
        <v>1067</v>
      </c>
      <c r="B1613" s="1">
        <v>8175975478</v>
      </c>
      <c r="C1613" s="32">
        <v>3.8</v>
      </c>
    </row>
    <row r="1614" spans="1:3" x14ac:dyDescent="0.2">
      <c r="A1614" s="1">
        <v>12740</v>
      </c>
      <c r="B1614" s="1">
        <v>8181015118</v>
      </c>
      <c r="C1614" s="32">
        <v>0</v>
      </c>
    </row>
    <row r="1615" spans="1:3" x14ac:dyDescent="0.2">
      <c r="A1615" s="1">
        <v>12717</v>
      </c>
      <c r="B1615" s="1">
        <v>3185076047</v>
      </c>
      <c r="C1615" s="32">
        <v>0.8</v>
      </c>
    </row>
    <row r="1616" spans="1:3" x14ac:dyDescent="0.2">
      <c r="A1616" s="1">
        <v>12728</v>
      </c>
      <c r="B1616" s="1">
        <v>3185082527</v>
      </c>
      <c r="C1616" s="32">
        <v>2.2000000000000002</v>
      </c>
    </row>
    <row r="1617" spans="1:3" x14ac:dyDescent="0.2">
      <c r="A1617" s="1">
        <v>1065</v>
      </c>
      <c r="B1617" s="1">
        <v>6178563944</v>
      </c>
      <c r="C1617" s="32">
        <v>3.8</v>
      </c>
    </row>
    <row r="1618" spans="1:3" x14ac:dyDescent="0.2">
      <c r="A1618" s="1">
        <v>1066</v>
      </c>
      <c r="B1618" s="1">
        <v>9175972781</v>
      </c>
      <c r="C1618" s="32">
        <v>4</v>
      </c>
    </row>
    <row r="1619" spans="1:3" x14ac:dyDescent="0.2">
      <c r="A1619" s="1">
        <v>1302</v>
      </c>
      <c r="B1619" s="1">
        <v>5662906503</v>
      </c>
      <c r="C1619" s="32">
        <v>0.71</v>
      </c>
    </row>
    <row r="1620" spans="1:3" x14ac:dyDescent="0.2">
      <c r="A1620" s="1">
        <v>13990</v>
      </c>
      <c r="B1620" s="1">
        <v>1179440043</v>
      </c>
      <c r="C1620" s="32">
        <v>2.9</v>
      </c>
    </row>
    <row r="1621" spans="1:3" x14ac:dyDescent="0.2">
      <c r="A1621" s="1">
        <v>1070</v>
      </c>
      <c r="B1621" s="1">
        <v>6175965824</v>
      </c>
      <c r="C1621" s="32">
        <v>1.75</v>
      </c>
    </row>
    <row r="1622" spans="1:3" x14ac:dyDescent="0.2">
      <c r="A1622" s="1">
        <v>92311</v>
      </c>
      <c r="B1622" s="1">
        <v>4175958510</v>
      </c>
      <c r="C1622" s="32">
        <v>3.6</v>
      </c>
    </row>
    <row r="1623" spans="1:3" x14ac:dyDescent="0.2">
      <c r="A1623" s="1">
        <v>93000007</v>
      </c>
      <c r="B1623" s="1">
        <v>4181207400</v>
      </c>
      <c r="C1623" s="32">
        <v>0.6</v>
      </c>
    </row>
    <row r="1624" spans="1:3" x14ac:dyDescent="0.2">
      <c r="A1624" s="1">
        <v>12738</v>
      </c>
      <c r="B1624" s="1">
        <v>8175967558</v>
      </c>
      <c r="C1624" s="32">
        <v>0</v>
      </c>
    </row>
    <row r="1625" spans="1:3" x14ac:dyDescent="0.2">
      <c r="A1625" s="1">
        <v>12746</v>
      </c>
      <c r="B1625" s="1">
        <v>3176676437</v>
      </c>
      <c r="C1625" s="32">
        <v>1.2</v>
      </c>
    </row>
    <row r="1626" spans="1:3" x14ac:dyDescent="0.2">
      <c r="A1626" s="1">
        <v>12735</v>
      </c>
      <c r="B1626" s="1">
        <v>1179440493</v>
      </c>
      <c r="C1626" s="32">
        <v>2.4</v>
      </c>
    </row>
    <row r="1627" spans="1:3" x14ac:dyDescent="0.2">
      <c r="A1627" s="1">
        <v>90411</v>
      </c>
      <c r="B1627" s="1">
        <v>6178559084</v>
      </c>
      <c r="C1627" s="32">
        <v>4</v>
      </c>
    </row>
    <row r="1628" spans="1:3" x14ac:dyDescent="0.2">
      <c r="A1628" s="1">
        <v>1071</v>
      </c>
      <c r="B1628" s="1">
        <v>6175973924</v>
      </c>
      <c r="C1628" s="32">
        <v>1.4</v>
      </c>
    </row>
    <row r="1629" spans="1:3" x14ac:dyDescent="0.2">
      <c r="A1629" s="1">
        <v>1072</v>
      </c>
      <c r="B1629" s="1">
        <v>3179961887</v>
      </c>
      <c r="C1629" s="32">
        <v>1</v>
      </c>
    </row>
    <row r="1630" spans="1:3" x14ac:dyDescent="0.2">
      <c r="A1630" s="1">
        <v>11939</v>
      </c>
      <c r="B1630" s="1">
        <v>3177370967</v>
      </c>
      <c r="C1630" s="32">
        <v>3.63</v>
      </c>
    </row>
    <row r="1631" spans="1:3" x14ac:dyDescent="0.2">
      <c r="A1631" s="1">
        <v>1358</v>
      </c>
      <c r="B1631" s="1">
        <v>5182917862</v>
      </c>
      <c r="C1631" s="32">
        <v>2.38</v>
      </c>
    </row>
    <row r="1632" spans="1:3" x14ac:dyDescent="0.2">
      <c r="A1632" s="1">
        <v>90420</v>
      </c>
      <c r="B1632" s="1">
        <v>8175300478</v>
      </c>
      <c r="C1632" s="32">
        <v>1</v>
      </c>
    </row>
    <row r="1633" spans="1:3" x14ac:dyDescent="0.2">
      <c r="A1633" s="1">
        <v>12721</v>
      </c>
      <c r="B1633" s="1">
        <v>6177546224</v>
      </c>
      <c r="C1633" s="32">
        <v>0.6</v>
      </c>
    </row>
    <row r="1634" spans="1:3" x14ac:dyDescent="0.2">
      <c r="A1634" s="1">
        <v>12724</v>
      </c>
      <c r="B1634" s="1">
        <v>5175959332</v>
      </c>
      <c r="C1634" s="32">
        <v>1.75</v>
      </c>
    </row>
    <row r="1635" spans="1:3" x14ac:dyDescent="0.2">
      <c r="A1635" s="1">
        <v>12770</v>
      </c>
      <c r="B1635" s="1">
        <v>8197465048</v>
      </c>
      <c r="C1635" s="32">
        <v>2.5</v>
      </c>
    </row>
    <row r="1636" spans="1:3" x14ac:dyDescent="0.2">
      <c r="A1636" s="1">
        <v>1298</v>
      </c>
      <c r="B1636" s="1">
        <v>8180803618</v>
      </c>
      <c r="C1636" s="32">
        <v>4</v>
      </c>
    </row>
    <row r="1637" spans="1:3" x14ac:dyDescent="0.2">
      <c r="A1637" s="1">
        <v>1299</v>
      </c>
      <c r="B1637" s="1">
        <v>1181464413</v>
      </c>
      <c r="C1637" s="32">
        <v>2.88</v>
      </c>
    </row>
    <row r="1638" spans="1:3" x14ac:dyDescent="0.2">
      <c r="A1638" s="1">
        <v>13309</v>
      </c>
      <c r="B1638" s="1">
        <v>2362728227</v>
      </c>
      <c r="C1638" s="32">
        <v>3.4</v>
      </c>
    </row>
    <row r="1639" spans="1:3" x14ac:dyDescent="0.2">
      <c r="A1639" s="1">
        <v>1327</v>
      </c>
      <c r="B1639" s="1">
        <v>5186758342</v>
      </c>
      <c r="C1639" s="32">
        <v>2.9</v>
      </c>
    </row>
    <row r="1640" spans="1:3" x14ac:dyDescent="0.2">
      <c r="A1640" s="1">
        <v>1332</v>
      </c>
      <c r="B1640" s="1">
        <v>5175425992</v>
      </c>
      <c r="C1640" s="32">
        <v>2.4</v>
      </c>
    </row>
    <row r="1641" spans="1:3" x14ac:dyDescent="0.2">
      <c r="A1641" s="1">
        <v>12281</v>
      </c>
      <c r="B1641" s="1">
        <v>8181470968</v>
      </c>
      <c r="C1641" s="32">
        <v>1.6</v>
      </c>
    </row>
    <row r="1642" spans="1:3" x14ac:dyDescent="0.2">
      <c r="A1642" s="1">
        <v>11723</v>
      </c>
      <c r="B1642" s="1">
        <v>3185953277</v>
      </c>
      <c r="C1642" s="32">
        <v>2.88</v>
      </c>
    </row>
    <row r="1643" spans="1:3" x14ac:dyDescent="0.2">
      <c r="A1643" s="1">
        <v>11932</v>
      </c>
      <c r="B1643" s="1">
        <v>9181207181</v>
      </c>
      <c r="C1643" s="32">
        <v>2</v>
      </c>
    </row>
    <row r="1644" spans="1:3" x14ac:dyDescent="0.2">
      <c r="A1644" s="1">
        <v>1076</v>
      </c>
      <c r="B1644" s="1">
        <v>7168047546</v>
      </c>
      <c r="C1644" s="32">
        <v>4</v>
      </c>
    </row>
    <row r="1645" spans="1:3" x14ac:dyDescent="0.2">
      <c r="A1645" s="1">
        <v>11585</v>
      </c>
      <c r="B1645" s="1">
        <v>5175955912</v>
      </c>
      <c r="C1645" s="32">
        <v>4</v>
      </c>
    </row>
    <row r="1646" spans="1:3" x14ac:dyDescent="0.2">
      <c r="A1646" s="1">
        <v>1359</v>
      </c>
      <c r="B1646" s="1">
        <v>8179445158</v>
      </c>
      <c r="C1646" s="32">
        <v>3.75</v>
      </c>
    </row>
    <row r="1647" spans="1:3" x14ac:dyDescent="0.2">
      <c r="A1647" s="1">
        <v>1080</v>
      </c>
      <c r="B1647" s="1">
        <v>3178571027</v>
      </c>
      <c r="C1647" s="32">
        <v>3.8</v>
      </c>
    </row>
    <row r="1648" spans="1:3" x14ac:dyDescent="0.2">
      <c r="A1648" s="1">
        <v>1086</v>
      </c>
      <c r="B1648" s="1">
        <v>5183359132</v>
      </c>
      <c r="C1648" s="32">
        <v>1.4</v>
      </c>
    </row>
    <row r="1649" spans="1:3" x14ac:dyDescent="0.2">
      <c r="A1649" s="1">
        <v>1083</v>
      </c>
      <c r="B1649" s="1">
        <v>5179174492</v>
      </c>
      <c r="C1649" s="32">
        <v>2</v>
      </c>
    </row>
    <row r="1650" spans="1:3" x14ac:dyDescent="0.2">
      <c r="A1650" s="1">
        <v>1084</v>
      </c>
      <c r="B1650" s="1">
        <v>7175959446</v>
      </c>
      <c r="C1650" s="32">
        <v>3.8</v>
      </c>
    </row>
    <row r="1651" spans="1:3" x14ac:dyDescent="0.2">
      <c r="A1651" s="1">
        <v>12158</v>
      </c>
      <c r="B1651" s="1">
        <v>2175947065</v>
      </c>
      <c r="C1651" s="32">
        <v>4</v>
      </c>
    </row>
    <row r="1652" spans="1:3" x14ac:dyDescent="0.2">
      <c r="A1652" s="1">
        <v>92313</v>
      </c>
      <c r="B1652" s="1">
        <v>5175961312</v>
      </c>
      <c r="C1652" s="32">
        <v>3</v>
      </c>
    </row>
    <row r="1653" spans="1:3" x14ac:dyDescent="0.2">
      <c r="A1653" s="1">
        <v>93000003</v>
      </c>
      <c r="B1653" s="1">
        <v>6175424834</v>
      </c>
      <c r="C1653" s="32">
        <v>0.78</v>
      </c>
    </row>
    <row r="1654" spans="1:3" x14ac:dyDescent="0.2">
      <c r="A1654" s="1">
        <v>1090</v>
      </c>
      <c r="B1654" s="1">
        <v>5175980212</v>
      </c>
      <c r="C1654" s="32">
        <v>4</v>
      </c>
    </row>
    <row r="1655" spans="1:3" x14ac:dyDescent="0.2">
      <c r="A1655" s="1">
        <v>12731</v>
      </c>
      <c r="B1655" s="1">
        <v>2183745655</v>
      </c>
      <c r="C1655" s="32">
        <v>3.4</v>
      </c>
    </row>
    <row r="1656" spans="1:3" x14ac:dyDescent="0.2">
      <c r="A1656" s="1">
        <v>12827</v>
      </c>
      <c r="B1656" s="1">
        <v>4180953510</v>
      </c>
      <c r="C1656" s="32">
        <v>3.38</v>
      </c>
    </row>
    <row r="1657" spans="1:3" x14ac:dyDescent="0.2">
      <c r="A1657" s="1">
        <v>1092</v>
      </c>
      <c r="B1657" s="1">
        <v>3510387527</v>
      </c>
      <c r="C1657" s="32">
        <v>2.25</v>
      </c>
    </row>
    <row r="1658" spans="1:3" x14ac:dyDescent="0.2">
      <c r="A1658" s="1">
        <v>1350</v>
      </c>
      <c r="B1658" s="1">
        <v>4168240920</v>
      </c>
      <c r="C1658" s="32">
        <v>2.75</v>
      </c>
    </row>
    <row r="1659" spans="1:3" x14ac:dyDescent="0.2">
      <c r="A1659" s="1">
        <v>12859</v>
      </c>
      <c r="B1659" s="1">
        <v>3185075957</v>
      </c>
      <c r="C1659" s="32">
        <v>4</v>
      </c>
    </row>
    <row r="1660" spans="1:3" x14ac:dyDescent="0.2">
      <c r="A1660" s="1">
        <v>93000009</v>
      </c>
      <c r="B1660" s="1">
        <v>8179440028</v>
      </c>
      <c r="C1660" s="32">
        <v>2.9</v>
      </c>
    </row>
    <row r="1661" spans="1:3" x14ac:dyDescent="0.2">
      <c r="A1661" s="1">
        <v>90466</v>
      </c>
      <c r="B1661" s="1">
        <v>8175973948</v>
      </c>
      <c r="C1661" s="32">
        <v>4</v>
      </c>
    </row>
    <row r="1662" spans="1:3" x14ac:dyDescent="0.2">
      <c r="A1662" s="1">
        <v>92315</v>
      </c>
      <c r="B1662" s="1">
        <v>1174261263</v>
      </c>
      <c r="C1662" s="32">
        <v>1.7</v>
      </c>
    </row>
    <row r="1663" spans="1:3" x14ac:dyDescent="0.2">
      <c r="A1663" s="1">
        <v>11729</v>
      </c>
      <c r="B1663" s="1">
        <v>2179437355</v>
      </c>
      <c r="C1663" s="32">
        <v>2.5</v>
      </c>
    </row>
    <row r="1664" spans="1:3" x14ac:dyDescent="0.2">
      <c r="A1664" s="1">
        <v>1097</v>
      </c>
      <c r="B1664" s="1">
        <v>9175614941</v>
      </c>
      <c r="C1664" s="32">
        <v>2</v>
      </c>
    </row>
    <row r="1665" spans="1:3" x14ac:dyDescent="0.2">
      <c r="A1665" s="1">
        <v>1098</v>
      </c>
      <c r="B1665" s="1">
        <v>8175956128</v>
      </c>
      <c r="C1665" s="32">
        <v>3.8</v>
      </c>
    </row>
    <row r="1666" spans="1:3" x14ac:dyDescent="0.2">
      <c r="A1666" s="1">
        <v>1049</v>
      </c>
      <c r="B1666" s="1">
        <v>1184422893</v>
      </c>
      <c r="C1666" s="32">
        <v>0.2</v>
      </c>
    </row>
    <row r="1667" spans="1:3" x14ac:dyDescent="0.2">
      <c r="A1667" s="1">
        <v>1202</v>
      </c>
      <c r="B1667" s="1">
        <v>2161068805</v>
      </c>
      <c r="C1667" s="32">
        <v>0</v>
      </c>
    </row>
    <row r="1668" spans="1:3" x14ac:dyDescent="0.2">
      <c r="A1668" s="1">
        <v>12725</v>
      </c>
      <c r="B1668" s="1">
        <v>6179437574</v>
      </c>
      <c r="C1668" s="32">
        <v>4</v>
      </c>
    </row>
    <row r="1669" spans="1:3" x14ac:dyDescent="0.2">
      <c r="A1669" s="1">
        <v>1320</v>
      </c>
      <c r="B1669" s="1">
        <v>5183253382</v>
      </c>
      <c r="C1669" s="32">
        <v>3</v>
      </c>
    </row>
    <row r="1670" spans="1:3" x14ac:dyDescent="0.2">
      <c r="A1670" s="1">
        <v>1237</v>
      </c>
      <c r="B1670" s="1">
        <v>2179440145</v>
      </c>
      <c r="C1670" s="32">
        <v>1.7</v>
      </c>
    </row>
    <row r="1671" spans="1:3" x14ac:dyDescent="0.2">
      <c r="A1671" s="1">
        <v>90486</v>
      </c>
      <c r="B1671" s="1">
        <v>8175982678</v>
      </c>
      <c r="C1671" s="32">
        <v>1.8</v>
      </c>
    </row>
    <row r="1672" spans="1:3" x14ac:dyDescent="0.2">
      <c r="A1672" s="1">
        <v>90489</v>
      </c>
      <c r="B1672" s="1">
        <v>3179441507</v>
      </c>
      <c r="C1672" s="32">
        <v>1.75</v>
      </c>
    </row>
    <row r="1673" spans="1:3" x14ac:dyDescent="0.2">
      <c r="A1673" s="1">
        <v>14058</v>
      </c>
      <c r="B1673" s="1">
        <v>4158214380</v>
      </c>
      <c r="C1673" s="32">
        <v>1.88</v>
      </c>
    </row>
    <row r="1674" spans="1:3" x14ac:dyDescent="0.2">
      <c r="A1674" s="1">
        <v>1102</v>
      </c>
      <c r="B1674" s="1">
        <v>2179927585</v>
      </c>
      <c r="C1674" s="32">
        <v>3.6</v>
      </c>
    </row>
    <row r="1675" spans="1:3" x14ac:dyDescent="0.2">
      <c r="A1675" s="1">
        <v>1103</v>
      </c>
      <c r="B1675" s="1">
        <v>8181794518</v>
      </c>
      <c r="C1675" s="32">
        <v>1.2</v>
      </c>
    </row>
    <row r="1676" spans="1:3" x14ac:dyDescent="0.2">
      <c r="A1676" s="1">
        <v>12065</v>
      </c>
      <c r="B1676" s="1">
        <v>6175977344</v>
      </c>
      <c r="C1676" s="32">
        <v>0.25</v>
      </c>
    </row>
    <row r="1677" spans="1:3" x14ac:dyDescent="0.2">
      <c r="A1677" s="1">
        <v>14961</v>
      </c>
      <c r="B1677" s="1">
        <v>7177540836</v>
      </c>
      <c r="C1677" s="32">
        <v>2</v>
      </c>
    </row>
    <row r="1678" spans="1:3" x14ac:dyDescent="0.2">
      <c r="A1678" s="1">
        <v>1106</v>
      </c>
      <c r="B1678" s="1">
        <v>2179879885</v>
      </c>
      <c r="C1678" s="32">
        <v>1.6</v>
      </c>
    </row>
    <row r="1679" spans="1:3" x14ac:dyDescent="0.2">
      <c r="A1679" s="1">
        <v>12761</v>
      </c>
      <c r="B1679" s="1">
        <v>9175948031</v>
      </c>
      <c r="C1679" s="32">
        <v>3</v>
      </c>
    </row>
    <row r="1680" spans="1:3" x14ac:dyDescent="0.2">
      <c r="A1680" s="1">
        <v>12736</v>
      </c>
      <c r="B1680" s="1">
        <v>2185077025</v>
      </c>
      <c r="C1680" s="32">
        <v>2</v>
      </c>
    </row>
    <row r="1681" spans="1:3" x14ac:dyDescent="0.2">
      <c r="A1681" s="1">
        <v>1316</v>
      </c>
      <c r="B1681" s="1">
        <v>4175616600</v>
      </c>
      <c r="C1681" s="32">
        <v>2.9</v>
      </c>
    </row>
    <row r="1682" spans="1:3" x14ac:dyDescent="0.2">
      <c r="A1682" s="1">
        <v>1107</v>
      </c>
      <c r="B1682" s="1">
        <v>8175962698</v>
      </c>
      <c r="C1682" s="32">
        <v>2.2000000000000002</v>
      </c>
    </row>
    <row r="1683" spans="1:3" x14ac:dyDescent="0.2">
      <c r="A1683" s="1">
        <v>91140</v>
      </c>
      <c r="B1683" s="1">
        <v>8157617368</v>
      </c>
      <c r="C1683" s="32">
        <v>1.5</v>
      </c>
    </row>
    <row r="1684" spans="1:3" x14ac:dyDescent="0.2">
      <c r="A1684" s="1">
        <v>12430</v>
      </c>
      <c r="B1684" s="1">
        <v>2181795355</v>
      </c>
      <c r="C1684" s="32">
        <v>0.78</v>
      </c>
    </row>
    <row r="1685" spans="1:3" x14ac:dyDescent="0.2">
      <c r="A1685" s="1">
        <v>1334</v>
      </c>
      <c r="B1685" s="1">
        <v>7185995796</v>
      </c>
      <c r="C1685" s="32">
        <v>3.4</v>
      </c>
    </row>
    <row r="1686" spans="1:3" x14ac:dyDescent="0.2">
      <c r="A1686" s="1">
        <v>1306</v>
      </c>
      <c r="B1686" s="1">
        <v>7186757286</v>
      </c>
      <c r="C1686" s="32">
        <v>2.9</v>
      </c>
    </row>
    <row r="1687" spans="1:3" x14ac:dyDescent="0.2">
      <c r="A1687" s="1">
        <v>90083</v>
      </c>
      <c r="B1687" s="1">
        <v>6158202974</v>
      </c>
      <c r="C1687" s="32">
        <v>3.2</v>
      </c>
    </row>
    <row r="1688" spans="1:3" x14ac:dyDescent="0.2">
      <c r="A1688" s="1">
        <v>92318</v>
      </c>
      <c r="B1688" s="1">
        <v>8175962068</v>
      </c>
      <c r="C1688" s="32">
        <v>4</v>
      </c>
    </row>
    <row r="1689" spans="1:3" x14ac:dyDescent="0.2">
      <c r="A1689" s="1">
        <v>12753</v>
      </c>
      <c r="B1689" s="1">
        <v>5185080922</v>
      </c>
      <c r="C1689" s="32">
        <v>2.4</v>
      </c>
    </row>
    <row r="1690" spans="1:3" x14ac:dyDescent="0.2">
      <c r="A1690" s="1">
        <v>12364</v>
      </c>
      <c r="B1690" s="1">
        <v>4032363385</v>
      </c>
      <c r="C1690" s="32">
        <v>3.5</v>
      </c>
    </row>
    <row r="1691" spans="1:3" x14ac:dyDescent="0.2">
      <c r="A1691" s="1">
        <v>1114</v>
      </c>
      <c r="B1691" s="1">
        <v>1179059343</v>
      </c>
      <c r="C1691" s="32">
        <v>3</v>
      </c>
    </row>
    <row r="1692" spans="1:3" x14ac:dyDescent="0.2">
      <c r="A1692" s="1">
        <v>1335</v>
      </c>
      <c r="B1692" s="1">
        <v>9186758201</v>
      </c>
      <c r="C1692" s="32">
        <v>2.4</v>
      </c>
    </row>
    <row r="1693" spans="1:3" x14ac:dyDescent="0.2">
      <c r="A1693" s="1">
        <v>90508</v>
      </c>
      <c r="B1693" s="1">
        <v>6175978604</v>
      </c>
      <c r="C1693" s="32">
        <v>3.8</v>
      </c>
    </row>
    <row r="1694" spans="1:3" x14ac:dyDescent="0.2">
      <c r="A1694" s="1">
        <v>12729</v>
      </c>
      <c r="B1694" s="1">
        <v>8174261518</v>
      </c>
      <c r="C1694" s="32">
        <v>1.25</v>
      </c>
    </row>
    <row r="1695" spans="1:3" x14ac:dyDescent="0.2">
      <c r="A1695" s="1">
        <v>11825</v>
      </c>
      <c r="B1695" s="1">
        <v>9187589171</v>
      </c>
      <c r="C1695" s="32">
        <v>0.5</v>
      </c>
    </row>
    <row r="1696" spans="1:3" x14ac:dyDescent="0.2">
      <c r="A1696" s="1">
        <v>1118</v>
      </c>
      <c r="B1696" s="1">
        <v>7174324056</v>
      </c>
      <c r="C1696" s="32">
        <v>4</v>
      </c>
    </row>
    <row r="1697" spans="1:3" x14ac:dyDescent="0.2">
      <c r="A1697" s="1">
        <v>1352</v>
      </c>
      <c r="B1697" s="1">
        <v>3179431247</v>
      </c>
      <c r="C1697" s="32">
        <v>1.25</v>
      </c>
    </row>
    <row r="1698" spans="1:3" x14ac:dyDescent="0.2">
      <c r="A1698" s="1">
        <v>12710</v>
      </c>
      <c r="B1698" s="1">
        <v>4175963820</v>
      </c>
      <c r="C1698" s="32">
        <v>1.6</v>
      </c>
    </row>
    <row r="1699" spans="1:3" x14ac:dyDescent="0.2">
      <c r="A1699" s="1">
        <v>1360</v>
      </c>
      <c r="B1699" s="1">
        <v>7190619006</v>
      </c>
      <c r="C1699" s="32">
        <v>2.7</v>
      </c>
    </row>
    <row r="1700" spans="1:3" x14ac:dyDescent="0.2">
      <c r="A1700" s="1">
        <v>1119</v>
      </c>
      <c r="B1700" s="1">
        <v>5175951682</v>
      </c>
      <c r="C1700" s="32">
        <v>4</v>
      </c>
    </row>
    <row r="1701" spans="1:3" x14ac:dyDescent="0.2">
      <c r="A1701" s="1">
        <v>12754</v>
      </c>
      <c r="B1701" s="1">
        <v>1177447173</v>
      </c>
      <c r="C1701" s="32">
        <v>2.2000000000000002</v>
      </c>
    </row>
    <row r="1702" spans="1:3" x14ac:dyDescent="0.2">
      <c r="A1702" s="1">
        <v>92321</v>
      </c>
      <c r="B1702" s="1">
        <v>5168472502</v>
      </c>
      <c r="C1702" s="32">
        <v>3</v>
      </c>
    </row>
    <row r="1703" spans="1:3" x14ac:dyDescent="0.2">
      <c r="A1703" s="1">
        <v>13285</v>
      </c>
      <c r="B1703" s="1">
        <v>3174261557</v>
      </c>
      <c r="C1703" s="32">
        <v>0.5</v>
      </c>
    </row>
    <row r="1704" spans="1:3" x14ac:dyDescent="0.2">
      <c r="A1704" s="1">
        <v>1353</v>
      </c>
      <c r="B1704" s="1">
        <v>7178563506</v>
      </c>
      <c r="C1704" s="32">
        <v>3.9</v>
      </c>
    </row>
    <row r="1705" spans="1:3" x14ac:dyDescent="0.2">
      <c r="A1705" s="1">
        <v>92324</v>
      </c>
      <c r="B1705" s="1">
        <v>3166124477</v>
      </c>
      <c r="C1705" s="32">
        <v>3.5</v>
      </c>
    </row>
    <row r="1706" spans="1:3" x14ac:dyDescent="0.2">
      <c r="A1706" s="1">
        <v>12704</v>
      </c>
      <c r="B1706" s="1">
        <v>2184818905</v>
      </c>
      <c r="C1706" s="32">
        <v>1.8</v>
      </c>
    </row>
    <row r="1707" spans="1:3" x14ac:dyDescent="0.2">
      <c r="A1707" s="1">
        <v>12423</v>
      </c>
      <c r="B1707" s="1">
        <v>3135580727</v>
      </c>
      <c r="C1707" s="32">
        <v>2.2999999999999998</v>
      </c>
    </row>
    <row r="1708" spans="1:3" x14ac:dyDescent="0.2">
      <c r="A1708" s="1">
        <v>12694</v>
      </c>
      <c r="B1708" s="1">
        <v>6175425914</v>
      </c>
      <c r="C1708" s="32">
        <v>2.2000000000000002</v>
      </c>
    </row>
    <row r="1709" spans="1:3" x14ac:dyDescent="0.2">
      <c r="A1709" s="1">
        <v>13283</v>
      </c>
      <c r="B1709" s="1">
        <v>8175978988</v>
      </c>
      <c r="C1709" s="32">
        <v>0</v>
      </c>
    </row>
    <row r="1710" spans="1:3" x14ac:dyDescent="0.2">
      <c r="A1710" s="1">
        <v>1339</v>
      </c>
      <c r="B1710" s="1">
        <v>6186807224</v>
      </c>
      <c r="C1710" s="32">
        <v>2.88</v>
      </c>
    </row>
    <row r="1711" spans="1:3" x14ac:dyDescent="0.2">
      <c r="A1711" s="1">
        <v>12843</v>
      </c>
      <c r="B1711" s="1">
        <v>7184971236</v>
      </c>
      <c r="C1711" s="32">
        <v>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75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2.140625" customWidth="1"/>
    <col min="2" max="2" width="15.140625" customWidth="1"/>
    <col min="3" max="3" width="28.42578125" customWidth="1"/>
    <col min="4" max="4" width="19.7109375" customWidth="1"/>
    <col min="5" max="5" width="34" customWidth="1"/>
    <col min="6" max="6" width="10.28515625" customWidth="1"/>
    <col min="7" max="7" width="6.42578125" customWidth="1"/>
    <col min="8" max="8" width="25" customWidth="1"/>
  </cols>
  <sheetData>
    <row r="1" spans="1:8" x14ac:dyDescent="0.2">
      <c r="A1" s="4" t="s">
        <v>28</v>
      </c>
      <c r="B1" s="4" t="s">
        <v>1649</v>
      </c>
      <c r="C1" s="4" t="s">
        <v>1650</v>
      </c>
      <c r="D1" s="4" t="s">
        <v>1651</v>
      </c>
      <c r="E1" s="4" t="s">
        <v>1652</v>
      </c>
      <c r="F1" s="4" t="s">
        <v>1653</v>
      </c>
      <c r="G1" s="4" t="s">
        <v>31</v>
      </c>
      <c r="H1" s="4" t="s">
        <v>1654</v>
      </c>
    </row>
    <row r="2" spans="1:8" x14ac:dyDescent="0.2">
      <c r="A2" s="1">
        <v>8323935467</v>
      </c>
      <c r="B2" s="1" t="s">
        <v>1655</v>
      </c>
      <c r="C2" s="1" t="s">
        <v>1656</v>
      </c>
      <c r="E2" s="1" t="s">
        <v>76</v>
      </c>
      <c r="F2" s="1" t="s">
        <v>1657</v>
      </c>
      <c r="G2" s="1" t="s">
        <v>1658</v>
      </c>
      <c r="H2" s="1" t="s">
        <v>1659</v>
      </c>
    </row>
    <row r="3" spans="1:8" x14ac:dyDescent="0.2">
      <c r="A3" s="1">
        <v>4579288187</v>
      </c>
      <c r="B3" s="1" t="s">
        <v>1655</v>
      </c>
      <c r="C3" s="1" t="s">
        <v>1656</v>
      </c>
      <c r="E3" s="1" t="s">
        <v>76</v>
      </c>
      <c r="F3" s="1" t="s">
        <v>1657</v>
      </c>
      <c r="G3" s="1" t="s">
        <v>1660</v>
      </c>
      <c r="H3" s="1" t="s">
        <v>1659</v>
      </c>
    </row>
    <row r="4" spans="1:8" x14ac:dyDescent="0.2">
      <c r="A4" s="1">
        <v>9196228664</v>
      </c>
      <c r="B4" s="1" t="s">
        <v>1655</v>
      </c>
      <c r="C4" s="1" t="s">
        <v>1656</v>
      </c>
      <c r="E4" s="1" t="s">
        <v>76</v>
      </c>
      <c r="F4" s="1" t="s">
        <v>1657</v>
      </c>
      <c r="G4" s="1" t="s">
        <v>1661</v>
      </c>
      <c r="H4" s="1" t="s">
        <v>1659</v>
      </c>
    </row>
    <row r="5" spans="1:8" x14ac:dyDescent="0.2">
      <c r="A5" s="1">
        <v>2110263647</v>
      </c>
      <c r="B5" s="1" t="s">
        <v>1655</v>
      </c>
      <c r="C5" s="1" t="s">
        <v>1656</v>
      </c>
      <c r="E5" s="1" t="s">
        <v>76</v>
      </c>
      <c r="F5" s="1" t="s">
        <v>1657</v>
      </c>
      <c r="G5" s="1" t="s">
        <v>1662</v>
      </c>
      <c r="H5" s="1" t="s">
        <v>1659</v>
      </c>
    </row>
    <row r="6" spans="1:8" x14ac:dyDescent="0.2">
      <c r="A6" s="1">
        <v>9219745157</v>
      </c>
      <c r="B6" s="1" t="s">
        <v>1655</v>
      </c>
      <c r="C6" s="1" t="s">
        <v>1656</v>
      </c>
      <c r="E6" s="1" t="s">
        <v>76</v>
      </c>
      <c r="F6" s="1" t="s">
        <v>1657</v>
      </c>
      <c r="G6" s="1" t="s">
        <v>1661</v>
      </c>
      <c r="H6" s="1" t="s">
        <v>1659</v>
      </c>
    </row>
    <row r="7" spans="1:8" x14ac:dyDescent="0.2">
      <c r="A7" s="1">
        <v>6961377677</v>
      </c>
      <c r="B7" s="1" t="s">
        <v>1655</v>
      </c>
      <c r="C7" s="1" t="s">
        <v>1656</v>
      </c>
      <c r="E7" s="1" t="s">
        <v>76</v>
      </c>
      <c r="F7" s="1" t="s">
        <v>1657</v>
      </c>
      <c r="G7" s="1" t="s">
        <v>1663</v>
      </c>
      <c r="H7" s="1" t="s">
        <v>1659</v>
      </c>
    </row>
    <row r="8" spans="1:8" x14ac:dyDescent="0.2">
      <c r="A8" s="1">
        <v>6478149881</v>
      </c>
      <c r="B8" s="1" t="s">
        <v>1655</v>
      </c>
      <c r="C8" s="1" t="s">
        <v>1656</v>
      </c>
      <c r="E8" s="1" t="s">
        <v>76</v>
      </c>
      <c r="F8" s="1" t="s">
        <v>1657</v>
      </c>
      <c r="G8" s="1" t="s">
        <v>1664</v>
      </c>
      <c r="H8" s="1" t="s">
        <v>1659</v>
      </c>
    </row>
    <row r="9" spans="1:8" x14ac:dyDescent="0.2">
      <c r="A9" s="1">
        <v>2521150402</v>
      </c>
      <c r="B9" s="1" t="s">
        <v>1655</v>
      </c>
      <c r="C9" s="1" t="s">
        <v>1656</v>
      </c>
      <c r="E9" s="1" t="s">
        <v>76</v>
      </c>
      <c r="F9" s="1" t="s">
        <v>1657</v>
      </c>
      <c r="G9" s="1" t="s">
        <v>1660</v>
      </c>
      <c r="H9" s="1" t="s">
        <v>1659</v>
      </c>
    </row>
    <row r="10" spans="1:8" x14ac:dyDescent="0.2">
      <c r="A10" s="1">
        <v>5693451276</v>
      </c>
      <c r="B10" s="1" t="s">
        <v>1655</v>
      </c>
      <c r="C10" s="1" t="s">
        <v>1656</v>
      </c>
      <c r="E10" s="1" t="s">
        <v>76</v>
      </c>
      <c r="F10" s="1" t="s">
        <v>1657</v>
      </c>
      <c r="G10" s="1" t="s">
        <v>1661</v>
      </c>
      <c r="H10" s="1" t="s">
        <v>1659</v>
      </c>
    </row>
    <row r="11" spans="1:8" x14ac:dyDescent="0.2">
      <c r="A11" s="1">
        <v>2559869605</v>
      </c>
      <c r="B11" s="1" t="s">
        <v>1655</v>
      </c>
      <c r="C11" s="1" t="s">
        <v>1656</v>
      </c>
      <c r="E11" s="1" t="s">
        <v>76</v>
      </c>
      <c r="F11" s="1" t="s">
        <v>1657</v>
      </c>
      <c r="G11" s="1" t="s">
        <v>1660</v>
      </c>
      <c r="H11" s="1" t="s">
        <v>1659</v>
      </c>
    </row>
    <row r="12" spans="1:8" x14ac:dyDescent="0.2">
      <c r="A12" s="1">
        <v>1478110972</v>
      </c>
      <c r="B12" s="1" t="s">
        <v>1655</v>
      </c>
      <c r="C12" s="1" t="s">
        <v>1656</v>
      </c>
      <c r="E12" s="1" t="s">
        <v>76</v>
      </c>
      <c r="F12" s="1" t="s">
        <v>1657</v>
      </c>
      <c r="G12" s="1" t="s">
        <v>1660</v>
      </c>
      <c r="H12" s="1" t="s">
        <v>1659</v>
      </c>
    </row>
    <row r="13" spans="1:8" x14ac:dyDescent="0.2">
      <c r="A13" s="1">
        <v>3151122118</v>
      </c>
      <c r="B13" s="1" t="s">
        <v>1655</v>
      </c>
      <c r="C13" s="1" t="s">
        <v>1656</v>
      </c>
      <c r="E13" s="1" t="s">
        <v>76</v>
      </c>
      <c r="F13" s="1" t="s">
        <v>1657</v>
      </c>
      <c r="G13" s="1" t="s">
        <v>1660</v>
      </c>
      <c r="H13" s="1" t="s">
        <v>1659</v>
      </c>
    </row>
    <row r="14" spans="1:8" x14ac:dyDescent="0.2">
      <c r="A14" s="1">
        <v>4133916505</v>
      </c>
      <c r="B14" s="1" t="s">
        <v>1655</v>
      </c>
      <c r="C14" s="1" t="s">
        <v>1656</v>
      </c>
      <c r="E14" s="1" t="s">
        <v>76</v>
      </c>
      <c r="F14" s="1" t="s">
        <v>1657</v>
      </c>
      <c r="G14" s="1" t="s">
        <v>1660</v>
      </c>
      <c r="H14" s="1" t="s">
        <v>1659</v>
      </c>
    </row>
    <row r="15" spans="1:8" x14ac:dyDescent="0.2">
      <c r="A15" s="1">
        <v>7750917663</v>
      </c>
      <c r="B15" s="1" t="s">
        <v>1655</v>
      </c>
      <c r="C15" s="1" t="s">
        <v>1656</v>
      </c>
      <c r="E15" s="1" t="s">
        <v>76</v>
      </c>
      <c r="F15" s="1" t="s">
        <v>1657</v>
      </c>
      <c r="G15" s="1" t="s">
        <v>1661</v>
      </c>
      <c r="H15" s="1" t="s">
        <v>1659</v>
      </c>
    </row>
    <row r="16" spans="1:8" x14ac:dyDescent="0.2">
      <c r="A16" s="1">
        <v>9531869848</v>
      </c>
      <c r="B16" s="1" t="s">
        <v>1655</v>
      </c>
      <c r="C16" s="1" t="s">
        <v>1656</v>
      </c>
      <c r="E16" s="1" t="s">
        <v>76</v>
      </c>
      <c r="F16" s="1" t="s">
        <v>1657</v>
      </c>
      <c r="G16" s="1" t="s">
        <v>1660</v>
      </c>
      <c r="H16" s="1" t="s">
        <v>1659</v>
      </c>
    </row>
    <row r="17" spans="1:8" x14ac:dyDescent="0.2">
      <c r="A17" s="1">
        <v>6352042105</v>
      </c>
      <c r="B17" s="1" t="s">
        <v>1655</v>
      </c>
      <c r="C17" s="1" t="s">
        <v>1656</v>
      </c>
      <c r="E17" s="1" t="s">
        <v>76</v>
      </c>
      <c r="F17" s="1" t="s">
        <v>1657</v>
      </c>
      <c r="G17" s="1" t="s">
        <v>1665</v>
      </c>
      <c r="H17" s="1" t="s">
        <v>1659</v>
      </c>
    </row>
    <row r="18" spans="1:8" x14ac:dyDescent="0.2">
      <c r="A18" s="1">
        <v>2923351345</v>
      </c>
      <c r="B18" s="1" t="s">
        <v>1655</v>
      </c>
      <c r="C18" s="1" t="s">
        <v>1656</v>
      </c>
      <c r="E18" s="1" t="s">
        <v>76</v>
      </c>
      <c r="F18" s="1" t="s">
        <v>1657</v>
      </c>
      <c r="G18" s="1" t="s">
        <v>1663</v>
      </c>
      <c r="H18" s="1" t="s">
        <v>1659</v>
      </c>
    </row>
    <row r="19" spans="1:8" x14ac:dyDescent="0.2">
      <c r="A19" s="1">
        <v>1754749282</v>
      </c>
      <c r="B19" s="1" t="s">
        <v>1655</v>
      </c>
      <c r="C19" s="1" t="s">
        <v>1656</v>
      </c>
      <c r="E19" s="1" t="s">
        <v>76</v>
      </c>
      <c r="F19" s="1" t="s">
        <v>1657</v>
      </c>
      <c r="G19" s="1" t="s">
        <v>1661</v>
      </c>
      <c r="H19" s="1" t="s">
        <v>1659</v>
      </c>
    </row>
    <row r="20" spans="1:8" x14ac:dyDescent="0.2">
      <c r="A20" s="1">
        <v>2763561194</v>
      </c>
      <c r="B20" s="1" t="s">
        <v>1655</v>
      </c>
      <c r="C20" s="1" t="s">
        <v>1656</v>
      </c>
      <c r="E20" s="1" t="s">
        <v>76</v>
      </c>
      <c r="F20" s="1" t="s">
        <v>1657</v>
      </c>
      <c r="G20" s="1" t="s">
        <v>1660</v>
      </c>
      <c r="H20" s="1" t="s">
        <v>1659</v>
      </c>
    </row>
    <row r="21" spans="1:8" x14ac:dyDescent="0.2">
      <c r="A21" s="1">
        <v>8034564936</v>
      </c>
      <c r="B21" s="1" t="s">
        <v>1655</v>
      </c>
      <c r="C21" s="1" t="s">
        <v>1656</v>
      </c>
      <c r="E21" s="1" t="s">
        <v>76</v>
      </c>
      <c r="F21" s="1" t="s">
        <v>1657</v>
      </c>
      <c r="G21" s="1" t="s">
        <v>1660</v>
      </c>
      <c r="H21" s="1" t="s">
        <v>1659</v>
      </c>
    </row>
    <row r="22" spans="1:8" x14ac:dyDescent="0.2">
      <c r="A22" s="1">
        <v>8597441474</v>
      </c>
      <c r="B22" s="1" t="s">
        <v>1655</v>
      </c>
      <c r="C22" s="1" t="s">
        <v>1656</v>
      </c>
      <c r="E22" s="1" t="s">
        <v>76</v>
      </c>
      <c r="F22" s="1" t="s">
        <v>1657</v>
      </c>
      <c r="G22" s="1" t="s">
        <v>1660</v>
      </c>
      <c r="H22" s="1" t="s">
        <v>1659</v>
      </c>
    </row>
    <row r="23" spans="1:8" x14ac:dyDescent="0.2">
      <c r="A23" s="1">
        <v>4526627310</v>
      </c>
      <c r="B23" s="1" t="s">
        <v>1655</v>
      </c>
      <c r="C23" s="1" t="s">
        <v>1656</v>
      </c>
      <c r="E23" s="1" t="s">
        <v>76</v>
      </c>
      <c r="F23" s="1" t="s">
        <v>1657</v>
      </c>
      <c r="G23" s="1" t="s">
        <v>1660</v>
      </c>
      <c r="H23" s="1" t="s">
        <v>1659</v>
      </c>
    </row>
    <row r="24" spans="1:8" x14ac:dyDescent="0.2">
      <c r="A24" s="1">
        <v>4368991476</v>
      </c>
      <c r="B24" s="1" t="s">
        <v>1655</v>
      </c>
      <c r="C24" s="1" t="s">
        <v>1656</v>
      </c>
      <c r="E24" s="1" t="s">
        <v>76</v>
      </c>
      <c r="F24" s="1" t="s">
        <v>1657</v>
      </c>
      <c r="G24" s="1" t="s">
        <v>1660</v>
      </c>
      <c r="H24" s="1" t="s">
        <v>1659</v>
      </c>
    </row>
    <row r="25" spans="1:8" x14ac:dyDescent="0.2">
      <c r="A25" s="1">
        <v>1452502157</v>
      </c>
      <c r="B25" s="1" t="s">
        <v>1655</v>
      </c>
      <c r="C25" s="1" t="s">
        <v>1656</v>
      </c>
      <c r="E25" s="1" t="s">
        <v>76</v>
      </c>
      <c r="F25" s="1" t="s">
        <v>1657</v>
      </c>
      <c r="G25" s="1" t="s">
        <v>1665</v>
      </c>
      <c r="H25" s="1" t="s">
        <v>1659</v>
      </c>
    </row>
    <row r="26" spans="1:8" x14ac:dyDescent="0.2">
      <c r="A26" s="1">
        <v>3572640033</v>
      </c>
      <c r="B26" s="1" t="s">
        <v>1655</v>
      </c>
      <c r="C26" s="1" t="s">
        <v>1656</v>
      </c>
      <c r="E26" s="1" t="s">
        <v>76</v>
      </c>
      <c r="F26" s="1" t="s">
        <v>1657</v>
      </c>
      <c r="G26" s="1" t="s">
        <v>1663</v>
      </c>
      <c r="H26" s="1" t="s">
        <v>1659</v>
      </c>
    </row>
    <row r="27" spans="1:8" x14ac:dyDescent="0.2">
      <c r="A27" s="1">
        <v>2198023997</v>
      </c>
      <c r="B27" s="1" t="s">
        <v>1655</v>
      </c>
      <c r="C27" s="1" t="s">
        <v>1656</v>
      </c>
      <c r="E27" s="1" t="s">
        <v>76</v>
      </c>
      <c r="F27" s="1" t="s">
        <v>1657</v>
      </c>
      <c r="G27" s="1" t="s">
        <v>1665</v>
      </c>
      <c r="H27" s="1" t="s">
        <v>1659</v>
      </c>
    </row>
    <row r="28" spans="1:8" x14ac:dyDescent="0.2">
      <c r="A28" s="1">
        <v>4665962395</v>
      </c>
      <c r="B28" s="1" t="s">
        <v>1655</v>
      </c>
      <c r="C28" s="1" t="s">
        <v>1656</v>
      </c>
      <c r="E28" s="1" t="s">
        <v>76</v>
      </c>
      <c r="F28" s="1" t="s">
        <v>1657</v>
      </c>
      <c r="G28" s="1" t="s">
        <v>1660</v>
      </c>
      <c r="H28" s="1" t="s">
        <v>1659</v>
      </c>
    </row>
    <row r="29" spans="1:8" x14ac:dyDescent="0.2">
      <c r="A29" s="1">
        <v>7484462166</v>
      </c>
      <c r="B29" s="1" t="s">
        <v>1655</v>
      </c>
      <c r="C29" s="1" t="s">
        <v>1656</v>
      </c>
      <c r="E29" s="1" t="s">
        <v>76</v>
      </c>
      <c r="F29" s="1" t="s">
        <v>1657</v>
      </c>
      <c r="G29" s="1" t="s">
        <v>1660</v>
      </c>
      <c r="H29" s="1" t="s">
        <v>1659</v>
      </c>
    </row>
    <row r="30" spans="1:8" x14ac:dyDescent="0.2">
      <c r="A30" s="1">
        <v>6406211880</v>
      </c>
      <c r="B30" s="1" t="s">
        <v>1655</v>
      </c>
      <c r="C30" s="1" t="s">
        <v>1656</v>
      </c>
      <c r="E30" s="1" t="s">
        <v>76</v>
      </c>
      <c r="F30" s="1" t="s">
        <v>1657</v>
      </c>
      <c r="G30" s="1" t="s">
        <v>1663</v>
      </c>
      <c r="H30" s="1" t="s">
        <v>1659</v>
      </c>
    </row>
    <row r="31" spans="1:8" x14ac:dyDescent="0.2">
      <c r="A31" s="1">
        <v>2717061592</v>
      </c>
      <c r="B31" s="1" t="s">
        <v>1655</v>
      </c>
      <c r="C31" s="1" t="s">
        <v>1656</v>
      </c>
      <c r="E31" s="1" t="s">
        <v>76</v>
      </c>
      <c r="F31" s="1" t="s">
        <v>1657</v>
      </c>
      <c r="G31" s="1" t="s">
        <v>1661</v>
      </c>
      <c r="H31" s="1" t="s">
        <v>1659</v>
      </c>
    </row>
    <row r="32" spans="1:8" x14ac:dyDescent="0.2">
      <c r="A32" s="1">
        <v>3163561841</v>
      </c>
      <c r="B32" s="1" t="s">
        <v>1655</v>
      </c>
      <c r="C32" s="1" t="s">
        <v>1656</v>
      </c>
      <c r="E32" s="1" t="s">
        <v>76</v>
      </c>
      <c r="F32" s="1" t="s">
        <v>1657</v>
      </c>
      <c r="G32" s="1" t="s">
        <v>1661</v>
      </c>
      <c r="H32" s="1" t="s">
        <v>1659</v>
      </c>
    </row>
    <row r="33" spans="1:8" x14ac:dyDescent="0.2">
      <c r="A33" s="1">
        <v>8998708590</v>
      </c>
      <c r="B33" s="1" t="s">
        <v>1655</v>
      </c>
      <c r="C33" s="1" t="s">
        <v>1656</v>
      </c>
      <c r="E33" s="1" t="s">
        <v>76</v>
      </c>
      <c r="F33" s="1" t="s">
        <v>1657</v>
      </c>
      <c r="G33" s="1" t="s">
        <v>1661</v>
      </c>
      <c r="H33" s="1" t="s">
        <v>1659</v>
      </c>
    </row>
    <row r="34" spans="1:8" x14ac:dyDescent="0.2">
      <c r="A34" s="1">
        <v>7537616921</v>
      </c>
      <c r="B34" s="1" t="s">
        <v>1655</v>
      </c>
      <c r="C34" s="1" t="s">
        <v>1656</v>
      </c>
      <c r="E34" s="1" t="s">
        <v>76</v>
      </c>
      <c r="F34" s="1" t="s">
        <v>1657</v>
      </c>
      <c r="G34" s="1" t="s">
        <v>1663</v>
      </c>
      <c r="H34" s="1" t="s">
        <v>1659</v>
      </c>
    </row>
    <row r="35" spans="1:8" x14ac:dyDescent="0.2">
      <c r="A35" s="1">
        <v>5188056030</v>
      </c>
      <c r="B35" s="1" t="s">
        <v>1655</v>
      </c>
      <c r="C35" s="1" t="s">
        <v>1656</v>
      </c>
      <c r="E35" s="1" t="s">
        <v>76</v>
      </c>
      <c r="F35" s="1" t="s">
        <v>1657</v>
      </c>
      <c r="G35" s="1" t="s">
        <v>1666</v>
      </c>
      <c r="H35" s="1" t="s">
        <v>1659</v>
      </c>
    </row>
    <row r="36" spans="1:8" x14ac:dyDescent="0.2">
      <c r="A36" s="1">
        <v>4314668185</v>
      </c>
      <c r="B36" s="1" t="s">
        <v>1667</v>
      </c>
      <c r="C36" s="1" t="s">
        <v>1668</v>
      </c>
      <c r="E36" s="1" t="s">
        <v>63</v>
      </c>
      <c r="F36" s="1" t="s">
        <v>1657</v>
      </c>
      <c r="G36" s="1" t="s">
        <v>1662</v>
      </c>
      <c r="H36" s="1" t="s">
        <v>1669</v>
      </c>
    </row>
    <row r="37" spans="1:8" x14ac:dyDescent="0.2">
      <c r="A37" s="1">
        <v>1249028526</v>
      </c>
      <c r="B37" s="1" t="s">
        <v>1667</v>
      </c>
      <c r="C37" s="1" t="s">
        <v>1668</v>
      </c>
      <c r="E37" s="1" t="s">
        <v>63</v>
      </c>
      <c r="F37" s="1" t="s">
        <v>1657</v>
      </c>
      <c r="G37" s="1" t="s">
        <v>1670</v>
      </c>
      <c r="H37" s="1" t="s">
        <v>1669</v>
      </c>
    </row>
    <row r="38" spans="1:8" x14ac:dyDescent="0.2">
      <c r="A38" s="1">
        <v>6360925566</v>
      </c>
      <c r="B38" s="1" t="s">
        <v>1667</v>
      </c>
      <c r="C38" s="1" t="s">
        <v>1668</v>
      </c>
      <c r="E38" s="1" t="s">
        <v>63</v>
      </c>
      <c r="F38" s="1" t="s">
        <v>1657</v>
      </c>
      <c r="G38" s="1" t="s">
        <v>1662</v>
      </c>
      <c r="H38" s="1" t="s">
        <v>1669</v>
      </c>
    </row>
    <row r="39" spans="1:8" x14ac:dyDescent="0.2">
      <c r="A39" s="1">
        <v>9043552945</v>
      </c>
      <c r="B39" s="1" t="s">
        <v>1667</v>
      </c>
      <c r="C39" s="1" t="s">
        <v>1668</v>
      </c>
      <c r="E39" s="1" t="s">
        <v>63</v>
      </c>
      <c r="F39" s="1" t="s">
        <v>1657</v>
      </c>
      <c r="G39" s="1" t="s">
        <v>1671</v>
      </c>
      <c r="H39" s="1" t="s">
        <v>1669</v>
      </c>
    </row>
    <row r="40" spans="1:8" x14ac:dyDescent="0.2">
      <c r="A40" s="1">
        <v>5470412117</v>
      </c>
      <c r="B40" s="1" t="s">
        <v>1667</v>
      </c>
      <c r="C40" s="1" t="s">
        <v>1668</v>
      </c>
      <c r="E40" s="1" t="s">
        <v>63</v>
      </c>
      <c r="F40" s="1" t="s">
        <v>1657</v>
      </c>
      <c r="G40" s="1" t="s">
        <v>1662</v>
      </c>
      <c r="H40" s="1" t="s">
        <v>1669</v>
      </c>
    </row>
    <row r="41" spans="1:8" x14ac:dyDescent="0.2">
      <c r="A41" s="1">
        <v>8348092086</v>
      </c>
      <c r="B41" s="1" t="s">
        <v>1667</v>
      </c>
      <c r="C41" s="1" t="s">
        <v>1668</v>
      </c>
      <c r="E41" s="1" t="s">
        <v>63</v>
      </c>
      <c r="F41" s="1" t="s">
        <v>1657</v>
      </c>
      <c r="G41" s="1" t="s">
        <v>1670</v>
      </c>
      <c r="H41" s="1" t="s">
        <v>1669</v>
      </c>
    </row>
    <row r="42" spans="1:8" x14ac:dyDescent="0.2">
      <c r="A42" s="1">
        <v>2913935310</v>
      </c>
      <c r="B42" s="1" t="s">
        <v>1667</v>
      </c>
      <c r="C42" s="1" t="s">
        <v>1668</v>
      </c>
      <c r="E42" s="1" t="s">
        <v>63</v>
      </c>
      <c r="F42" s="1" t="s">
        <v>1657</v>
      </c>
      <c r="G42" s="1" t="s">
        <v>1671</v>
      </c>
      <c r="H42" s="1" t="s">
        <v>1669</v>
      </c>
    </row>
    <row r="43" spans="1:8" x14ac:dyDescent="0.2">
      <c r="A43" s="1">
        <v>4569329621</v>
      </c>
      <c r="B43" s="1" t="s">
        <v>1667</v>
      </c>
      <c r="C43" s="1" t="s">
        <v>1668</v>
      </c>
      <c r="E43" s="1" t="s">
        <v>63</v>
      </c>
      <c r="F43" s="1" t="s">
        <v>1657</v>
      </c>
      <c r="G43" s="1" t="s">
        <v>1662</v>
      </c>
      <c r="H43" s="1" t="s">
        <v>1669</v>
      </c>
    </row>
    <row r="44" spans="1:8" x14ac:dyDescent="0.2">
      <c r="A44" s="1">
        <v>6283749688</v>
      </c>
      <c r="B44" s="1" t="s">
        <v>1667</v>
      </c>
      <c r="C44" s="1" t="s">
        <v>1668</v>
      </c>
      <c r="E44" s="1" t="s">
        <v>63</v>
      </c>
      <c r="F44" s="1" t="s">
        <v>1657</v>
      </c>
      <c r="G44" s="1" t="s">
        <v>1665</v>
      </c>
      <c r="H44" s="1" t="s">
        <v>1669</v>
      </c>
    </row>
    <row r="45" spans="1:8" x14ac:dyDescent="0.2">
      <c r="A45" s="1">
        <v>2620661580</v>
      </c>
      <c r="B45" s="1" t="s">
        <v>1667</v>
      </c>
      <c r="C45" s="1" t="s">
        <v>1668</v>
      </c>
      <c r="E45" s="1" t="s">
        <v>63</v>
      </c>
      <c r="F45" s="1" t="s">
        <v>1657</v>
      </c>
      <c r="G45" s="1" t="s">
        <v>1662</v>
      </c>
      <c r="H45" s="1" t="s">
        <v>1669</v>
      </c>
    </row>
    <row r="46" spans="1:8" x14ac:dyDescent="0.2">
      <c r="A46" s="1">
        <v>2391897104</v>
      </c>
      <c r="B46" s="1" t="s">
        <v>1667</v>
      </c>
      <c r="C46" s="1" t="s">
        <v>1668</v>
      </c>
      <c r="E46" s="1" t="s">
        <v>63</v>
      </c>
      <c r="F46" s="1" t="s">
        <v>1657</v>
      </c>
      <c r="G46" s="1" t="s">
        <v>1662</v>
      </c>
      <c r="H46" s="1" t="s">
        <v>1669</v>
      </c>
    </row>
    <row r="47" spans="1:8" x14ac:dyDescent="0.2">
      <c r="A47" s="1">
        <v>1615901130</v>
      </c>
      <c r="B47" s="1" t="s">
        <v>1667</v>
      </c>
      <c r="C47" s="1" t="s">
        <v>1668</v>
      </c>
      <c r="E47" s="1" t="s">
        <v>63</v>
      </c>
      <c r="F47" s="1" t="s">
        <v>1657</v>
      </c>
      <c r="G47" s="1" t="s">
        <v>1662</v>
      </c>
      <c r="H47" s="1" t="s">
        <v>1669</v>
      </c>
    </row>
    <row r="48" spans="1:8" x14ac:dyDescent="0.2">
      <c r="A48" s="1">
        <v>6549714854</v>
      </c>
      <c r="B48" s="1" t="s">
        <v>1667</v>
      </c>
      <c r="C48" s="1" t="s">
        <v>1668</v>
      </c>
      <c r="E48" s="1" t="s">
        <v>63</v>
      </c>
      <c r="F48" s="1" t="s">
        <v>1657</v>
      </c>
      <c r="G48" s="1" t="s">
        <v>1670</v>
      </c>
      <c r="H48" s="1" t="s">
        <v>1669</v>
      </c>
    </row>
    <row r="49" spans="1:8" x14ac:dyDescent="0.2">
      <c r="A49" s="1">
        <v>3543144107</v>
      </c>
      <c r="B49" s="1" t="s">
        <v>1667</v>
      </c>
      <c r="C49" s="1" t="s">
        <v>1668</v>
      </c>
      <c r="E49" s="1" t="s">
        <v>63</v>
      </c>
      <c r="F49" s="1" t="s">
        <v>1657</v>
      </c>
      <c r="G49" s="1" t="s">
        <v>1662</v>
      </c>
      <c r="H49" s="1" t="s">
        <v>1669</v>
      </c>
    </row>
    <row r="50" spans="1:8" x14ac:dyDescent="0.2">
      <c r="A50" s="1">
        <v>3784623851</v>
      </c>
      <c r="B50" s="1" t="s">
        <v>1667</v>
      </c>
      <c r="C50" s="1" t="s">
        <v>1668</v>
      </c>
      <c r="E50" s="1" t="s">
        <v>63</v>
      </c>
      <c r="F50" s="1" t="s">
        <v>1657</v>
      </c>
      <c r="G50" s="1" t="s">
        <v>1662</v>
      </c>
      <c r="H50" s="1" t="s">
        <v>1669</v>
      </c>
    </row>
    <row r="51" spans="1:8" x14ac:dyDescent="0.2">
      <c r="A51" s="1">
        <v>6592404497</v>
      </c>
      <c r="B51" s="1" t="s">
        <v>1667</v>
      </c>
      <c r="C51" s="1" t="s">
        <v>1668</v>
      </c>
      <c r="E51" s="1" t="s">
        <v>63</v>
      </c>
      <c r="F51" s="1" t="s">
        <v>1657</v>
      </c>
      <c r="G51" s="1" t="s">
        <v>1662</v>
      </c>
      <c r="H51" s="1" t="s">
        <v>1669</v>
      </c>
    </row>
    <row r="52" spans="1:8" x14ac:dyDescent="0.2">
      <c r="A52" s="1">
        <v>6447225622</v>
      </c>
      <c r="B52" s="1" t="s">
        <v>1667</v>
      </c>
      <c r="C52" s="1" t="s">
        <v>1668</v>
      </c>
      <c r="E52" s="1" t="s">
        <v>63</v>
      </c>
      <c r="F52" s="1" t="s">
        <v>1657</v>
      </c>
      <c r="G52" s="1" t="s">
        <v>1662</v>
      </c>
      <c r="H52" s="1" t="s">
        <v>1669</v>
      </c>
    </row>
    <row r="53" spans="1:8" x14ac:dyDescent="0.2">
      <c r="A53" s="1">
        <v>2298056275</v>
      </c>
      <c r="B53" s="1" t="s">
        <v>1667</v>
      </c>
      <c r="C53" s="1" t="s">
        <v>1668</v>
      </c>
      <c r="E53" s="1" t="s">
        <v>63</v>
      </c>
      <c r="F53" s="1" t="s">
        <v>1657</v>
      </c>
      <c r="G53" s="1" t="s">
        <v>1661</v>
      </c>
      <c r="H53" s="1" t="s">
        <v>1669</v>
      </c>
    </row>
    <row r="54" spans="1:8" x14ac:dyDescent="0.2">
      <c r="A54" s="1">
        <v>3982006326</v>
      </c>
      <c r="B54" s="1" t="s">
        <v>1667</v>
      </c>
      <c r="C54" s="1" t="s">
        <v>1668</v>
      </c>
      <c r="E54" s="1" t="s">
        <v>63</v>
      </c>
      <c r="F54" s="1" t="s">
        <v>1657</v>
      </c>
      <c r="G54" s="1" t="s">
        <v>1658</v>
      </c>
      <c r="H54" s="1" t="s">
        <v>1669</v>
      </c>
    </row>
    <row r="55" spans="1:8" x14ac:dyDescent="0.2">
      <c r="A55" s="1">
        <v>6245326225</v>
      </c>
      <c r="B55" s="1" t="s">
        <v>1667</v>
      </c>
      <c r="C55" s="1" t="s">
        <v>1668</v>
      </c>
      <c r="E55" s="1" t="s">
        <v>63</v>
      </c>
      <c r="F55" s="1" t="s">
        <v>1657</v>
      </c>
      <c r="G55" s="1" t="s">
        <v>1662</v>
      </c>
      <c r="H55" s="1" t="s">
        <v>1669</v>
      </c>
    </row>
    <row r="56" spans="1:8" x14ac:dyDescent="0.2">
      <c r="A56" s="1">
        <v>1714312080</v>
      </c>
      <c r="B56" s="1" t="s">
        <v>1667</v>
      </c>
      <c r="C56" s="1" t="s">
        <v>1668</v>
      </c>
      <c r="E56" s="1" t="s">
        <v>63</v>
      </c>
      <c r="F56" s="1" t="s">
        <v>1657</v>
      </c>
      <c r="G56" s="1" t="s">
        <v>1671</v>
      </c>
      <c r="H56" s="1" t="s">
        <v>1669</v>
      </c>
    </row>
    <row r="57" spans="1:8" x14ac:dyDescent="0.2">
      <c r="A57" s="1">
        <v>1589168474</v>
      </c>
      <c r="B57" s="1" t="s">
        <v>1667</v>
      </c>
      <c r="C57" s="1" t="s">
        <v>1668</v>
      </c>
      <c r="E57" s="1" t="s">
        <v>63</v>
      </c>
      <c r="F57" s="1" t="s">
        <v>1657</v>
      </c>
      <c r="G57" s="1" t="s">
        <v>1662</v>
      </c>
      <c r="H57" s="1" t="s">
        <v>1669</v>
      </c>
    </row>
    <row r="58" spans="1:8" x14ac:dyDescent="0.2">
      <c r="A58" s="1">
        <v>2606620983</v>
      </c>
      <c r="B58" s="1" t="s">
        <v>1667</v>
      </c>
      <c r="C58" s="1" t="s">
        <v>1668</v>
      </c>
      <c r="E58" s="1" t="s">
        <v>63</v>
      </c>
      <c r="F58" s="1" t="s">
        <v>1657</v>
      </c>
      <c r="G58" s="1" t="s">
        <v>1661</v>
      </c>
      <c r="H58" s="1" t="s">
        <v>1669</v>
      </c>
    </row>
    <row r="59" spans="1:8" x14ac:dyDescent="0.2">
      <c r="A59" s="1">
        <v>7533785215</v>
      </c>
      <c r="B59" s="1" t="s">
        <v>1667</v>
      </c>
      <c r="C59" s="1" t="s">
        <v>1668</v>
      </c>
      <c r="E59" s="1" t="s">
        <v>63</v>
      </c>
      <c r="F59" s="1" t="s">
        <v>1657</v>
      </c>
      <c r="G59" s="1" t="s">
        <v>1662</v>
      </c>
      <c r="H59" s="1" t="s">
        <v>1669</v>
      </c>
    </row>
    <row r="60" spans="1:8" x14ac:dyDescent="0.2">
      <c r="A60" s="1">
        <v>5205173455</v>
      </c>
      <c r="B60" s="1" t="s">
        <v>1667</v>
      </c>
      <c r="C60" s="1" t="s">
        <v>1668</v>
      </c>
      <c r="E60" s="1" t="s">
        <v>63</v>
      </c>
      <c r="F60" s="1" t="s">
        <v>1657</v>
      </c>
      <c r="G60" s="1" t="s">
        <v>1661</v>
      </c>
      <c r="H60" s="1" t="s">
        <v>1669</v>
      </c>
    </row>
    <row r="61" spans="1:8" x14ac:dyDescent="0.2">
      <c r="A61" s="1">
        <v>5970499042</v>
      </c>
      <c r="B61" s="1" t="s">
        <v>1672</v>
      </c>
      <c r="C61" s="1" t="s">
        <v>1673</v>
      </c>
      <c r="E61" s="1" t="s">
        <v>63</v>
      </c>
      <c r="F61" s="1" t="s">
        <v>1657</v>
      </c>
      <c r="G61" s="1" t="s">
        <v>1658</v>
      </c>
      <c r="H61" s="1" t="s">
        <v>1669</v>
      </c>
    </row>
    <row r="62" spans="1:8" x14ac:dyDescent="0.2">
      <c r="A62" s="1">
        <v>8757612044</v>
      </c>
      <c r="B62" s="1" t="s">
        <v>1672</v>
      </c>
      <c r="C62" s="1" t="s">
        <v>1673</v>
      </c>
      <c r="E62" s="1" t="s">
        <v>63</v>
      </c>
      <c r="F62" s="1" t="s">
        <v>1657</v>
      </c>
      <c r="G62" s="1" t="s">
        <v>1662</v>
      </c>
      <c r="H62" s="1" t="s">
        <v>1669</v>
      </c>
    </row>
    <row r="63" spans="1:8" x14ac:dyDescent="0.2">
      <c r="A63" s="1">
        <v>4009630836</v>
      </c>
      <c r="B63" s="1" t="s">
        <v>1672</v>
      </c>
      <c r="C63" s="1" t="s">
        <v>1673</v>
      </c>
      <c r="E63" s="1" t="s">
        <v>63</v>
      </c>
      <c r="F63" s="1" t="s">
        <v>1657</v>
      </c>
      <c r="G63" s="1" t="s">
        <v>1663</v>
      </c>
      <c r="H63" s="1" t="s">
        <v>1669</v>
      </c>
    </row>
    <row r="64" spans="1:8" x14ac:dyDescent="0.2">
      <c r="A64" s="1">
        <v>1009224156</v>
      </c>
      <c r="B64" s="1" t="s">
        <v>1672</v>
      </c>
      <c r="C64" s="1" t="s">
        <v>1673</v>
      </c>
      <c r="E64" s="1" t="s">
        <v>63</v>
      </c>
      <c r="F64" s="1" t="s">
        <v>1657</v>
      </c>
      <c r="G64" s="1" t="s">
        <v>1674</v>
      </c>
      <c r="H64" s="1" t="s">
        <v>1669</v>
      </c>
    </row>
    <row r="65" spans="1:8" x14ac:dyDescent="0.2">
      <c r="A65" s="1">
        <v>6783135636</v>
      </c>
      <c r="B65" s="1" t="s">
        <v>1672</v>
      </c>
      <c r="C65" s="1" t="s">
        <v>1673</v>
      </c>
      <c r="E65" s="1" t="s">
        <v>63</v>
      </c>
      <c r="F65" s="1" t="s">
        <v>1657</v>
      </c>
      <c r="G65" s="1" t="s">
        <v>1661</v>
      </c>
      <c r="H65" s="1" t="s">
        <v>1669</v>
      </c>
    </row>
    <row r="66" spans="1:8" x14ac:dyDescent="0.2">
      <c r="A66" s="1">
        <v>4332081780</v>
      </c>
      <c r="B66" s="1" t="s">
        <v>1672</v>
      </c>
      <c r="C66" s="1" t="s">
        <v>1673</v>
      </c>
      <c r="E66" s="1" t="s">
        <v>63</v>
      </c>
      <c r="F66" s="1" t="s">
        <v>1657</v>
      </c>
      <c r="G66" s="1" t="s">
        <v>1671</v>
      </c>
      <c r="H66" s="1" t="s">
        <v>1669</v>
      </c>
    </row>
    <row r="67" spans="1:8" x14ac:dyDescent="0.2">
      <c r="A67" s="1">
        <v>1471125363</v>
      </c>
      <c r="B67" s="1" t="s">
        <v>1672</v>
      </c>
      <c r="C67" s="1" t="s">
        <v>1673</v>
      </c>
      <c r="E67" s="1" t="s">
        <v>63</v>
      </c>
      <c r="F67" s="1" t="s">
        <v>1657</v>
      </c>
      <c r="G67" s="1" t="s">
        <v>1662</v>
      </c>
      <c r="H67" s="1" t="s">
        <v>1669</v>
      </c>
    </row>
    <row r="68" spans="1:8" x14ac:dyDescent="0.2">
      <c r="A68" s="1">
        <v>9973739621</v>
      </c>
      <c r="B68" s="1" t="s">
        <v>1672</v>
      </c>
      <c r="C68" s="1" t="s">
        <v>1673</v>
      </c>
      <c r="E68" s="1" t="s">
        <v>63</v>
      </c>
      <c r="F68" s="1" t="s">
        <v>1657</v>
      </c>
      <c r="G68" s="1" t="s">
        <v>1662</v>
      </c>
      <c r="H68" s="1" t="s">
        <v>1669</v>
      </c>
    </row>
    <row r="69" spans="1:8" x14ac:dyDescent="0.2">
      <c r="A69" s="1">
        <v>4677127694</v>
      </c>
      <c r="B69" s="1" t="s">
        <v>1672</v>
      </c>
      <c r="C69" s="1" t="s">
        <v>1673</v>
      </c>
      <c r="E69" s="1" t="s">
        <v>63</v>
      </c>
      <c r="F69" s="1" t="s">
        <v>1657</v>
      </c>
      <c r="G69" s="1" t="s">
        <v>1661</v>
      </c>
      <c r="H69" s="1" t="s">
        <v>1669</v>
      </c>
    </row>
    <row r="70" spans="1:8" x14ac:dyDescent="0.2">
      <c r="A70" s="1">
        <v>9464567668</v>
      </c>
      <c r="B70" s="1" t="s">
        <v>1672</v>
      </c>
      <c r="C70" s="1" t="s">
        <v>1673</v>
      </c>
      <c r="E70" s="1" t="s">
        <v>63</v>
      </c>
      <c r="F70" s="1" t="s">
        <v>1657</v>
      </c>
      <c r="G70" s="1" t="s">
        <v>1663</v>
      </c>
      <c r="H70" s="1" t="s">
        <v>1669</v>
      </c>
    </row>
    <row r="71" spans="1:8" x14ac:dyDescent="0.2">
      <c r="A71" s="1">
        <v>8151692938</v>
      </c>
      <c r="B71" s="1" t="s">
        <v>1672</v>
      </c>
      <c r="C71" s="1" t="s">
        <v>1673</v>
      </c>
      <c r="E71" s="1" t="s">
        <v>63</v>
      </c>
      <c r="F71" s="1" t="s">
        <v>1657</v>
      </c>
      <c r="G71" s="1" t="s">
        <v>1664</v>
      </c>
      <c r="H71" s="1" t="s">
        <v>1669</v>
      </c>
    </row>
    <row r="72" spans="1:8" x14ac:dyDescent="0.2">
      <c r="A72" s="1">
        <v>9514721158</v>
      </c>
      <c r="B72" s="1" t="s">
        <v>1672</v>
      </c>
      <c r="C72" s="1" t="s">
        <v>1673</v>
      </c>
      <c r="E72" s="1" t="s">
        <v>63</v>
      </c>
      <c r="F72" s="1" t="s">
        <v>1657</v>
      </c>
      <c r="G72" s="1" t="s">
        <v>1665</v>
      </c>
      <c r="H72" s="1" t="s">
        <v>1669</v>
      </c>
    </row>
    <row r="73" spans="1:8" x14ac:dyDescent="0.2">
      <c r="A73" s="1">
        <v>4360918871</v>
      </c>
      <c r="B73" s="1" t="s">
        <v>1672</v>
      </c>
      <c r="C73" s="1" t="s">
        <v>1673</v>
      </c>
      <c r="E73" s="1" t="s">
        <v>63</v>
      </c>
      <c r="F73" s="1" t="s">
        <v>1657</v>
      </c>
      <c r="G73" s="1" t="s">
        <v>1661</v>
      </c>
      <c r="H73" s="1" t="s">
        <v>1669</v>
      </c>
    </row>
    <row r="74" spans="1:8" x14ac:dyDescent="0.2">
      <c r="A74" s="1">
        <v>2705171962</v>
      </c>
      <c r="B74" s="1" t="s">
        <v>1672</v>
      </c>
      <c r="C74" s="1" t="s">
        <v>1673</v>
      </c>
      <c r="E74" s="1" t="s">
        <v>63</v>
      </c>
      <c r="F74" s="1" t="s">
        <v>1657</v>
      </c>
      <c r="G74" s="1" t="s">
        <v>1663</v>
      </c>
      <c r="H74" s="1" t="s">
        <v>1669</v>
      </c>
    </row>
    <row r="75" spans="1:8" x14ac:dyDescent="0.2">
      <c r="A75" s="1">
        <v>2510837032</v>
      </c>
      <c r="B75" s="1" t="s">
        <v>1672</v>
      </c>
      <c r="C75" s="1" t="s">
        <v>1673</v>
      </c>
      <c r="E75" s="1" t="s">
        <v>63</v>
      </c>
      <c r="F75" s="1" t="s">
        <v>1657</v>
      </c>
      <c r="G75" s="1" t="s">
        <v>1662</v>
      </c>
      <c r="H75" s="1" t="s">
        <v>1669</v>
      </c>
    </row>
    <row r="76" spans="1:8" x14ac:dyDescent="0.2">
      <c r="A76" s="1">
        <v>5192637704</v>
      </c>
      <c r="B76" s="1" t="s">
        <v>1672</v>
      </c>
      <c r="C76" s="1" t="s">
        <v>1673</v>
      </c>
      <c r="E76" s="1" t="s">
        <v>63</v>
      </c>
      <c r="F76" s="1" t="s">
        <v>1657</v>
      </c>
      <c r="G76" s="1" t="s">
        <v>1658</v>
      </c>
      <c r="H76" s="1" t="s">
        <v>1669</v>
      </c>
    </row>
    <row r="77" spans="1:8" x14ac:dyDescent="0.2">
      <c r="A77" s="1">
        <v>3236163592</v>
      </c>
      <c r="B77" s="1" t="s">
        <v>1672</v>
      </c>
      <c r="C77" s="1" t="s">
        <v>1673</v>
      </c>
      <c r="E77" s="1" t="s">
        <v>63</v>
      </c>
      <c r="F77" s="1" t="s">
        <v>1657</v>
      </c>
      <c r="G77" s="1" t="s">
        <v>1670</v>
      </c>
      <c r="H77" s="1" t="s">
        <v>1669</v>
      </c>
    </row>
    <row r="78" spans="1:8" x14ac:dyDescent="0.2">
      <c r="A78" s="1">
        <v>8034656095</v>
      </c>
      <c r="B78" s="1" t="s">
        <v>1672</v>
      </c>
      <c r="C78" s="1" t="s">
        <v>1673</v>
      </c>
      <c r="E78" s="1" t="s">
        <v>63</v>
      </c>
      <c r="F78" s="1" t="s">
        <v>1657</v>
      </c>
      <c r="G78" s="1" t="s">
        <v>1663</v>
      </c>
      <c r="H78" s="1" t="s">
        <v>1669</v>
      </c>
    </row>
    <row r="79" spans="1:8" x14ac:dyDescent="0.2">
      <c r="A79" s="1">
        <v>6599646371</v>
      </c>
      <c r="B79" s="1" t="s">
        <v>1672</v>
      </c>
      <c r="C79" s="1" t="s">
        <v>1673</v>
      </c>
      <c r="E79" s="1" t="s">
        <v>63</v>
      </c>
      <c r="F79" s="1" t="s">
        <v>1657</v>
      </c>
      <c r="G79" s="1" t="s">
        <v>1670</v>
      </c>
      <c r="H79" s="1" t="s">
        <v>1669</v>
      </c>
    </row>
    <row r="80" spans="1:8" x14ac:dyDescent="0.2">
      <c r="A80" s="1">
        <v>4315780170</v>
      </c>
      <c r="B80" s="1" t="s">
        <v>1672</v>
      </c>
      <c r="C80" s="1" t="s">
        <v>1673</v>
      </c>
      <c r="E80" s="1" t="s">
        <v>63</v>
      </c>
      <c r="F80" s="1" t="s">
        <v>1657</v>
      </c>
      <c r="G80" s="1" t="s">
        <v>1670</v>
      </c>
      <c r="H80" s="1" t="s">
        <v>1669</v>
      </c>
    </row>
    <row r="81" spans="1:8" x14ac:dyDescent="0.2">
      <c r="A81" s="1">
        <v>2707715125</v>
      </c>
      <c r="B81" s="1" t="s">
        <v>1672</v>
      </c>
      <c r="C81" s="1" t="s">
        <v>1673</v>
      </c>
      <c r="E81" s="1" t="s">
        <v>63</v>
      </c>
      <c r="F81" s="1" t="s">
        <v>1657</v>
      </c>
      <c r="G81" s="1" t="s">
        <v>1663</v>
      </c>
      <c r="H81" s="1" t="s">
        <v>1669</v>
      </c>
    </row>
    <row r="82" spans="1:8" x14ac:dyDescent="0.2">
      <c r="A82" s="1">
        <v>5209340545</v>
      </c>
      <c r="B82" s="1" t="s">
        <v>1672</v>
      </c>
      <c r="C82" s="1" t="s">
        <v>1673</v>
      </c>
      <c r="E82" s="1" t="s">
        <v>63</v>
      </c>
      <c r="F82" s="1" t="s">
        <v>1657</v>
      </c>
      <c r="G82" s="1" t="s">
        <v>1671</v>
      </c>
      <c r="H82" s="1" t="s">
        <v>1669</v>
      </c>
    </row>
    <row r="83" spans="1:8" x14ac:dyDescent="0.2">
      <c r="A83" s="1">
        <v>1409363098</v>
      </c>
      <c r="B83" s="1" t="s">
        <v>1672</v>
      </c>
      <c r="C83" s="1" t="s">
        <v>1673</v>
      </c>
      <c r="E83" s="1" t="s">
        <v>63</v>
      </c>
      <c r="F83" s="1" t="s">
        <v>1657</v>
      </c>
      <c r="G83" s="1" t="s">
        <v>1674</v>
      </c>
      <c r="H83" s="1" t="s">
        <v>1669</v>
      </c>
    </row>
    <row r="84" spans="1:8" x14ac:dyDescent="0.2">
      <c r="A84" s="1">
        <v>5074662734</v>
      </c>
      <c r="B84" s="1" t="s">
        <v>1672</v>
      </c>
      <c r="C84" s="1" t="s">
        <v>1673</v>
      </c>
      <c r="E84" s="1" t="s">
        <v>63</v>
      </c>
      <c r="F84" s="1" t="s">
        <v>1657</v>
      </c>
      <c r="G84" s="1" t="s">
        <v>1662</v>
      </c>
      <c r="H84" s="1" t="s">
        <v>1669</v>
      </c>
    </row>
    <row r="85" spans="1:8" x14ac:dyDescent="0.2">
      <c r="A85" s="1">
        <v>5178049110</v>
      </c>
      <c r="B85" s="1" t="s">
        <v>1672</v>
      </c>
      <c r="C85" s="1" t="s">
        <v>1673</v>
      </c>
      <c r="E85" s="1" t="s">
        <v>63</v>
      </c>
      <c r="F85" s="1" t="s">
        <v>1657</v>
      </c>
      <c r="G85" s="1" t="s">
        <v>1670</v>
      </c>
      <c r="H85" s="1" t="s">
        <v>1669</v>
      </c>
    </row>
    <row r="86" spans="1:8" x14ac:dyDescent="0.2">
      <c r="A86" s="1">
        <v>7272413976</v>
      </c>
      <c r="B86" s="1" t="s">
        <v>1672</v>
      </c>
      <c r="C86" s="1" t="s">
        <v>1673</v>
      </c>
      <c r="E86" s="1" t="s">
        <v>63</v>
      </c>
      <c r="F86" s="1" t="s">
        <v>1657</v>
      </c>
      <c r="G86" s="1" t="s">
        <v>1661</v>
      </c>
      <c r="H86" s="1" t="s">
        <v>1669</v>
      </c>
    </row>
    <row r="87" spans="1:8" x14ac:dyDescent="0.2">
      <c r="A87" s="1">
        <v>2770914712</v>
      </c>
      <c r="B87" s="1" t="s">
        <v>1672</v>
      </c>
      <c r="C87" s="1" t="s">
        <v>1673</v>
      </c>
      <c r="E87" s="1" t="s">
        <v>63</v>
      </c>
      <c r="F87" s="1" t="s">
        <v>1657</v>
      </c>
      <c r="G87" s="1" t="s">
        <v>1661</v>
      </c>
      <c r="H87" s="1" t="s">
        <v>1669</v>
      </c>
    </row>
    <row r="88" spans="1:8" x14ac:dyDescent="0.2">
      <c r="A88" s="1">
        <v>3932765954</v>
      </c>
      <c r="B88" s="1" t="s">
        <v>1672</v>
      </c>
      <c r="C88" s="1" t="s">
        <v>1673</v>
      </c>
      <c r="E88" s="1" t="s">
        <v>63</v>
      </c>
      <c r="F88" s="1" t="s">
        <v>1657</v>
      </c>
      <c r="G88" s="1" t="s">
        <v>1661</v>
      </c>
      <c r="H88" s="1" t="s">
        <v>1669</v>
      </c>
    </row>
    <row r="89" spans="1:8" x14ac:dyDescent="0.2">
      <c r="A89" s="1">
        <v>1358705092</v>
      </c>
      <c r="B89" s="1" t="s">
        <v>1672</v>
      </c>
      <c r="C89" s="1" t="s">
        <v>1673</v>
      </c>
      <c r="E89" s="1" t="s">
        <v>63</v>
      </c>
      <c r="F89" s="1" t="s">
        <v>1657</v>
      </c>
      <c r="G89" s="1" t="s">
        <v>1661</v>
      </c>
      <c r="H89" s="1" t="s">
        <v>1669</v>
      </c>
    </row>
    <row r="90" spans="1:8" x14ac:dyDescent="0.2">
      <c r="A90" s="1">
        <v>8929672828</v>
      </c>
      <c r="B90" s="1" t="s">
        <v>1672</v>
      </c>
      <c r="C90" s="1" t="s">
        <v>1673</v>
      </c>
      <c r="E90" s="1" t="s">
        <v>63</v>
      </c>
      <c r="F90" s="1" t="s">
        <v>1657</v>
      </c>
      <c r="G90" s="1" t="s">
        <v>1670</v>
      </c>
      <c r="H90" s="1" t="s">
        <v>1669</v>
      </c>
    </row>
    <row r="91" spans="1:8" x14ac:dyDescent="0.2">
      <c r="A91" s="1">
        <v>9791176792</v>
      </c>
      <c r="B91" s="1" t="s">
        <v>1672</v>
      </c>
      <c r="C91" s="1" t="s">
        <v>1673</v>
      </c>
      <c r="E91" s="1" t="s">
        <v>63</v>
      </c>
      <c r="F91" s="1" t="s">
        <v>1657</v>
      </c>
      <c r="G91" s="1" t="s">
        <v>1670</v>
      </c>
      <c r="H91" s="1" t="s">
        <v>1669</v>
      </c>
    </row>
    <row r="92" spans="1:8" x14ac:dyDescent="0.2">
      <c r="A92" s="1">
        <v>2096455048</v>
      </c>
      <c r="B92" s="1" t="s">
        <v>1672</v>
      </c>
      <c r="C92" s="1" t="s">
        <v>1673</v>
      </c>
      <c r="E92" s="1" t="s">
        <v>63</v>
      </c>
      <c r="F92" s="1" t="s">
        <v>1657</v>
      </c>
      <c r="G92" s="1" t="s">
        <v>1670</v>
      </c>
      <c r="H92" s="1" t="s">
        <v>1669</v>
      </c>
    </row>
    <row r="93" spans="1:8" x14ac:dyDescent="0.2">
      <c r="A93" s="1">
        <v>6250717260</v>
      </c>
      <c r="B93" s="1" t="s">
        <v>1675</v>
      </c>
      <c r="C93" s="1" t="s">
        <v>1676</v>
      </c>
      <c r="D93" s="1" t="s">
        <v>1677</v>
      </c>
      <c r="E93" s="1" t="s">
        <v>72</v>
      </c>
      <c r="F93" s="1" t="s">
        <v>1657</v>
      </c>
      <c r="G93" s="1" t="s">
        <v>1665</v>
      </c>
      <c r="H93" s="1" t="s">
        <v>1678</v>
      </c>
    </row>
    <row r="94" spans="1:8" x14ac:dyDescent="0.2">
      <c r="A94" s="1">
        <v>1018251292</v>
      </c>
      <c r="B94" s="1" t="s">
        <v>1675</v>
      </c>
      <c r="C94" s="1" t="s">
        <v>1676</v>
      </c>
      <c r="D94" s="1" t="s">
        <v>1677</v>
      </c>
      <c r="E94" s="1" t="s">
        <v>72</v>
      </c>
      <c r="F94" s="1" t="s">
        <v>1657</v>
      </c>
      <c r="G94" s="1" t="s">
        <v>1671</v>
      </c>
      <c r="H94" s="1" t="s">
        <v>1678</v>
      </c>
    </row>
    <row r="95" spans="1:8" x14ac:dyDescent="0.2">
      <c r="A95" s="1">
        <v>2131668955</v>
      </c>
      <c r="B95" s="1" t="s">
        <v>1675</v>
      </c>
      <c r="C95" s="1" t="s">
        <v>1676</v>
      </c>
      <c r="D95" s="1" t="s">
        <v>1677</v>
      </c>
      <c r="E95" s="1" t="s">
        <v>72</v>
      </c>
      <c r="F95" s="1" t="s">
        <v>1657</v>
      </c>
      <c r="G95" s="1" t="s">
        <v>1664</v>
      </c>
      <c r="H95" s="1" t="s">
        <v>1678</v>
      </c>
    </row>
    <row r="96" spans="1:8" x14ac:dyDescent="0.2">
      <c r="A96" s="1">
        <v>8185352951</v>
      </c>
      <c r="B96" s="1" t="s">
        <v>1675</v>
      </c>
      <c r="C96" s="1" t="s">
        <v>1676</v>
      </c>
      <c r="D96" s="1" t="s">
        <v>1677</v>
      </c>
      <c r="E96" s="1" t="s">
        <v>72</v>
      </c>
      <c r="F96" s="1" t="s">
        <v>1657</v>
      </c>
      <c r="G96" s="1" t="s">
        <v>1663</v>
      </c>
      <c r="H96" s="1" t="s">
        <v>1678</v>
      </c>
    </row>
    <row r="97" spans="1:8" x14ac:dyDescent="0.2">
      <c r="A97" s="1">
        <v>8724081598</v>
      </c>
      <c r="B97" s="1" t="s">
        <v>1675</v>
      </c>
      <c r="C97" s="1" t="s">
        <v>1676</v>
      </c>
      <c r="D97" s="1" t="s">
        <v>1677</v>
      </c>
      <c r="E97" s="1" t="s">
        <v>72</v>
      </c>
      <c r="F97" s="1" t="s">
        <v>1657</v>
      </c>
      <c r="G97" s="1" t="s">
        <v>1666</v>
      </c>
      <c r="H97" s="1" t="s">
        <v>1678</v>
      </c>
    </row>
    <row r="98" spans="1:8" x14ac:dyDescent="0.2">
      <c r="A98" s="1">
        <v>5531270692</v>
      </c>
      <c r="B98" s="1" t="s">
        <v>1675</v>
      </c>
      <c r="C98" s="1" t="s">
        <v>1676</v>
      </c>
      <c r="D98" s="1" t="s">
        <v>1677</v>
      </c>
      <c r="E98" s="1" t="s">
        <v>72</v>
      </c>
      <c r="F98" s="1" t="s">
        <v>1657</v>
      </c>
      <c r="G98" s="1" t="s">
        <v>1663</v>
      </c>
      <c r="H98" s="1" t="s">
        <v>1678</v>
      </c>
    </row>
    <row r="99" spans="1:8" x14ac:dyDescent="0.2">
      <c r="A99" s="1">
        <v>5034552581</v>
      </c>
      <c r="B99" s="1" t="s">
        <v>1675</v>
      </c>
      <c r="C99" s="1" t="s">
        <v>1676</v>
      </c>
      <c r="D99" s="1" t="s">
        <v>1677</v>
      </c>
      <c r="E99" s="1" t="s">
        <v>72</v>
      </c>
      <c r="F99" s="1" t="s">
        <v>1657</v>
      </c>
      <c r="G99" s="1" t="s">
        <v>1660</v>
      </c>
      <c r="H99" s="1" t="s">
        <v>1678</v>
      </c>
    </row>
    <row r="100" spans="1:8" x14ac:dyDescent="0.2">
      <c r="A100" s="1">
        <v>5215804931</v>
      </c>
      <c r="B100" s="1" t="s">
        <v>1675</v>
      </c>
      <c r="C100" s="1" t="s">
        <v>1676</v>
      </c>
      <c r="D100" s="1" t="s">
        <v>1677</v>
      </c>
      <c r="E100" s="1" t="s">
        <v>72</v>
      </c>
      <c r="F100" s="1" t="s">
        <v>1657</v>
      </c>
      <c r="G100" s="1" t="s">
        <v>1670</v>
      </c>
      <c r="H100" s="1" t="s">
        <v>1678</v>
      </c>
    </row>
    <row r="101" spans="1:8" x14ac:dyDescent="0.2">
      <c r="A101" s="1">
        <v>3142894498</v>
      </c>
      <c r="B101" s="1" t="s">
        <v>1675</v>
      </c>
      <c r="C101" s="1" t="s">
        <v>1676</v>
      </c>
      <c r="D101" s="1" t="s">
        <v>1677</v>
      </c>
      <c r="E101" s="1" t="s">
        <v>72</v>
      </c>
      <c r="F101" s="1" t="s">
        <v>1657</v>
      </c>
      <c r="G101" s="1" t="s">
        <v>1666</v>
      </c>
      <c r="H101" s="1" t="s">
        <v>1678</v>
      </c>
    </row>
    <row r="102" spans="1:8" x14ac:dyDescent="0.2">
      <c r="A102" s="1">
        <v>6191389844</v>
      </c>
      <c r="B102" s="1" t="s">
        <v>1675</v>
      </c>
      <c r="C102" s="1" t="s">
        <v>1676</v>
      </c>
      <c r="D102" s="1" t="s">
        <v>1677</v>
      </c>
      <c r="E102" s="1" t="s">
        <v>72</v>
      </c>
      <c r="F102" s="1" t="s">
        <v>1657</v>
      </c>
      <c r="G102" s="1" t="s">
        <v>1665</v>
      </c>
      <c r="H102" s="1" t="s">
        <v>1678</v>
      </c>
    </row>
    <row r="103" spans="1:8" x14ac:dyDescent="0.2">
      <c r="A103" s="1">
        <v>3094332985</v>
      </c>
      <c r="B103" s="1" t="s">
        <v>1675</v>
      </c>
      <c r="C103" s="1" t="s">
        <v>1676</v>
      </c>
      <c r="D103" s="1" t="s">
        <v>1677</v>
      </c>
      <c r="E103" s="1" t="s">
        <v>72</v>
      </c>
      <c r="F103" s="1" t="s">
        <v>1657</v>
      </c>
      <c r="G103" s="1" t="s">
        <v>1670</v>
      </c>
      <c r="H103" s="1" t="s">
        <v>1678</v>
      </c>
    </row>
    <row r="104" spans="1:8" x14ac:dyDescent="0.2">
      <c r="A104" s="1">
        <v>2124608027</v>
      </c>
      <c r="B104" s="1" t="s">
        <v>1675</v>
      </c>
      <c r="C104" s="1" t="s">
        <v>1676</v>
      </c>
      <c r="D104" s="1" t="s">
        <v>1677</v>
      </c>
      <c r="E104" s="1" t="s">
        <v>72</v>
      </c>
      <c r="F104" s="1" t="s">
        <v>1657</v>
      </c>
      <c r="G104" s="1" t="s">
        <v>1661</v>
      </c>
      <c r="H104" s="1" t="s">
        <v>1678</v>
      </c>
    </row>
    <row r="105" spans="1:8" x14ac:dyDescent="0.2">
      <c r="A105" s="1">
        <v>3670930078</v>
      </c>
      <c r="B105" s="1" t="s">
        <v>1675</v>
      </c>
      <c r="C105" s="1" t="s">
        <v>1676</v>
      </c>
      <c r="D105" s="1" t="s">
        <v>1677</v>
      </c>
      <c r="E105" s="1" t="s">
        <v>72</v>
      </c>
      <c r="F105" s="1" t="s">
        <v>1657</v>
      </c>
      <c r="G105" s="1" t="s">
        <v>1663</v>
      </c>
      <c r="H105" s="1" t="s">
        <v>1678</v>
      </c>
    </row>
    <row r="106" spans="1:8" x14ac:dyDescent="0.2">
      <c r="A106" s="1">
        <v>3476713713</v>
      </c>
      <c r="B106" s="1" t="s">
        <v>1675</v>
      </c>
      <c r="C106" s="1" t="s">
        <v>1676</v>
      </c>
      <c r="D106" s="1" t="s">
        <v>1677</v>
      </c>
      <c r="E106" s="1" t="s">
        <v>72</v>
      </c>
      <c r="F106" s="1" t="s">
        <v>1657</v>
      </c>
      <c r="G106" s="1" t="s">
        <v>1658</v>
      </c>
      <c r="H106" s="1" t="s">
        <v>1678</v>
      </c>
    </row>
    <row r="107" spans="1:8" x14ac:dyDescent="0.2">
      <c r="A107" s="1">
        <v>4140580792</v>
      </c>
      <c r="B107" s="1" t="s">
        <v>1675</v>
      </c>
      <c r="C107" s="1" t="s">
        <v>1676</v>
      </c>
      <c r="D107" s="1" t="s">
        <v>1677</v>
      </c>
      <c r="E107" s="1" t="s">
        <v>72</v>
      </c>
      <c r="F107" s="1" t="s">
        <v>1657</v>
      </c>
      <c r="G107" s="1" t="s">
        <v>1663</v>
      </c>
      <c r="H107" s="1" t="s">
        <v>1678</v>
      </c>
    </row>
    <row r="108" spans="1:8" x14ac:dyDescent="0.2">
      <c r="A108" s="1">
        <v>9391701486</v>
      </c>
      <c r="B108" s="1" t="s">
        <v>1675</v>
      </c>
      <c r="C108" s="1" t="s">
        <v>1676</v>
      </c>
      <c r="D108" s="1" t="s">
        <v>1677</v>
      </c>
      <c r="E108" s="1" t="s">
        <v>72</v>
      </c>
      <c r="F108" s="1" t="s">
        <v>1657</v>
      </c>
      <c r="G108" s="1" t="s">
        <v>1663</v>
      </c>
      <c r="H108" s="1" t="s">
        <v>1678</v>
      </c>
    </row>
    <row r="109" spans="1:8" x14ac:dyDescent="0.2">
      <c r="A109" s="1">
        <v>5687366297</v>
      </c>
      <c r="B109" s="1" t="s">
        <v>1675</v>
      </c>
      <c r="C109" s="1" t="s">
        <v>1676</v>
      </c>
      <c r="D109" s="1" t="s">
        <v>1677</v>
      </c>
      <c r="E109" s="1" t="s">
        <v>72</v>
      </c>
      <c r="F109" s="1" t="s">
        <v>1657</v>
      </c>
      <c r="G109" s="1" t="s">
        <v>1661</v>
      </c>
      <c r="H109" s="1" t="s">
        <v>1678</v>
      </c>
    </row>
    <row r="110" spans="1:8" x14ac:dyDescent="0.2">
      <c r="A110" s="1">
        <v>4091170116</v>
      </c>
      <c r="B110" s="1" t="s">
        <v>1675</v>
      </c>
      <c r="C110" s="1" t="s">
        <v>1676</v>
      </c>
      <c r="D110" s="1" t="s">
        <v>1677</v>
      </c>
      <c r="E110" s="1" t="s">
        <v>72</v>
      </c>
      <c r="F110" s="1" t="s">
        <v>1657</v>
      </c>
      <c r="G110" s="1" t="s">
        <v>1674</v>
      </c>
      <c r="H110" s="1" t="s">
        <v>1678</v>
      </c>
    </row>
    <row r="111" spans="1:8" x14ac:dyDescent="0.2">
      <c r="A111" s="1">
        <v>5653152145</v>
      </c>
      <c r="B111" s="1" t="s">
        <v>1675</v>
      </c>
      <c r="C111" s="1" t="s">
        <v>1676</v>
      </c>
      <c r="D111" s="1" t="s">
        <v>1677</v>
      </c>
      <c r="E111" s="1" t="s">
        <v>72</v>
      </c>
      <c r="F111" s="1" t="s">
        <v>1657</v>
      </c>
      <c r="G111" s="1" t="s">
        <v>1660</v>
      </c>
      <c r="H111" s="1" t="s">
        <v>1678</v>
      </c>
    </row>
    <row r="112" spans="1:8" x14ac:dyDescent="0.2">
      <c r="A112" s="1">
        <v>3180272174</v>
      </c>
      <c r="B112" s="1" t="s">
        <v>1675</v>
      </c>
      <c r="C112" s="1" t="s">
        <v>1676</v>
      </c>
      <c r="D112" s="1" t="s">
        <v>1677</v>
      </c>
      <c r="E112" s="1" t="s">
        <v>72</v>
      </c>
      <c r="F112" s="1" t="s">
        <v>1657</v>
      </c>
      <c r="G112" s="1" t="s">
        <v>1670</v>
      </c>
      <c r="H112" s="1" t="s">
        <v>1678</v>
      </c>
    </row>
    <row r="113" spans="1:8" x14ac:dyDescent="0.2">
      <c r="A113" s="1">
        <v>6568281281</v>
      </c>
      <c r="B113" s="1" t="s">
        <v>1675</v>
      </c>
      <c r="C113" s="1" t="s">
        <v>1676</v>
      </c>
      <c r="D113" s="1" t="s">
        <v>1677</v>
      </c>
      <c r="E113" s="1" t="s">
        <v>72</v>
      </c>
      <c r="F113" s="1" t="s">
        <v>1657</v>
      </c>
      <c r="G113" s="1" t="s">
        <v>1664</v>
      </c>
      <c r="H113" s="1" t="s">
        <v>1678</v>
      </c>
    </row>
    <row r="114" spans="1:8" x14ac:dyDescent="0.2">
      <c r="A114" s="1">
        <v>3621984895</v>
      </c>
      <c r="B114" s="1" t="s">
        <v>1675</v>
      </c>
      <c r="C114" s="1" t="s">
        <v>1676</v>
      </c>
      <c r="D114" s="1" t="s">
        <v>1677</v>
      </c>
      <c r="E114" s="1" t="s">
        <v>72</v>
      </c>
      <c r="F114" s="1" t="s">
        <v>1657</v>
      </c>
      <c r="G114" s="1" t="s">
        <v>1666</v>
      </c>
      <c r="H114" s="1" t="s">
        <v>1678</v>
      </c>
    </row>
    <row r="115" spans="1:8" x14ac:dyDescent="0.2">
      <c r="A115" s="1">
        <v>9943109278</v>
      </c>
      <c r="B115" s="1" t="s">
        <v>1675</v>
      </c>
      <c r="C115" s="1" t="s">
        <v>1676</v>
      </c>
      <c r="D115" s="1" t="s">
        <v>1677</v>
      </c>
      <c r="E115" s="1" t="s">
        <v>72</v>
      </c>
      <c r="F115" s="1" t="s">
        <v>1657</v>
      </c>
      <c r="G115" s="1" t="s">
        <v>1664</v>
      </c>
      <c r="H115" s="1" t="s">
        <v>1678</v>
      </c>
    </row>
    <row r="116" spans="1:8" x14ac:dyDescent="0.2">
      <c r="A116" s="1">
        <v>9365793300</v>
      </c>
      <c r="B116" s="1" t="s">
        <v>1675</v>
      </c>
      <c r="C116" s="1" t="s">
        <v>1676</v>
      </c>
      <c r="D116" s="1" t="s">
        <v>1677</v>
      </c>
      <c r="E116" s="1" t="s">
        <v>72</v>
      </c>
      <c r="F116" s="1" t="s">
        <v>1657</v>
      </c>
      <c r="G116" s="1" t="s">
        <v>1670</v>
      </c>
      <c r="H116" s="1" t="s">
        <v>1678</v>
      </c>
    </row>
    <row r="117" spans="1:8" x14ac:dyDescent="0.2">
      <c r="A117" s="1">
        <v>3230014094</v>
      </c>
      <c r="B117" s="1" t="s">
        <v>1675</v>
      </c>
      <c r="C117" s="1" t="s">
        <v>1676</v>
      </c>
      <c r="D117" s="1" t="s">
        <v>1677</v>
      </c>
      <c r="E117" s="1" t="s">
        <v>72</v>
      </c>
      <c r="F117" s="1" t="s">
        <v>1657</v>
      </c>
      <c r="G117" s="1" t="s">
        <v>1660</v>
      </c>
      <c r="H117" s="1" t="s">
        <v>1678</v>
      </c>
    </row>
    <row r="118" spans="1:8" x14ac:dyDescent="0.2">
      <c r="A118" s="1">
        <v>9190425060</v>
      </c>
      <c r="B118" s="1" t="s">
        <v>1675</v>
      </c>
      <c r="C118" s="1" t="s">
        <v>1676</v>
      </c>
      <c r="D118" s="1" t="s">
        <v>1677</v>
      </c>
      <c r="E118" s="1" t="s">
        <v>72</v>
      </c>
      <c r="F118" s="1" t="s">
        <v>1657</v>
      </c>
      <c r="G118" s="1" t="s">
        <v>1664</v>
      </c>
      <c r="H118" s="1" t="s">
        <v>1678</v>
      </c>
    </row>
    <row r="119" spans="1:8" x14ac:dyDescent="0.2">
      <c r="A119" s="1">
        <v>7031902511</v>
      </c>
      <c r="B119" s="1" t="s">
        <v>1675</v>
      </c>
      <c r="C119" s="1" t="s">
        <v>1676</v>
      </c>
      <c r="D119" s="1" t="s">
        <v>1677</v>
      </c>
      <c r="E119" s="1" t="s">
        <v>72</v>
      </c>
      <c r="F119" s="1" t="s">
        <v>1657</v>
      </c>
      <c r="G119" s="1" t="s">
        <v>1674</v>
      </c>
      <c r="H119" s="1" t="s">
        <v>1678</v>
      </c>
    </row>
    <row r="120" spans="1:8" x14ac:dyDescent="0.2">
      <c r="A120" s="1">
        <v>9066308578</v>
      </c>
      <c r="B120" s="1" t="s">
        <v>1675</v>
      </c>
      <c r="C120" s="1" t="s">
        <v>1676</v>
      </c>
      <c r="D120" s="1" t="s">
        <v>1677</v>
      </c>
      <c r="E120" s="1" t="s">
        <v>72</v>
      </c>
      <c r="F120" s="1" t="s">
        <v>1657</v>
      </c>
      <c r="G120" s="1" t="s">
        <v>1663</v>
      </c>
      <c r="H120" s="1" t="s">
        <v>1678</v>
      </c>
    </row>
    <row r="121" spans="1:8" x14ac:dyDescent="0.2">
      <c r="A121" s="1">
        <v>5335568436</v>
      </c>
      <c r="B121" s="1" t="s">
        <v>1675</v>
      </c>
      <c r="C121" s="1" t="s">
        <v>1676</v>
      </c>
      <c r="D121" s="1" t="s">
        <v>1677</v>
      </c>
      <c r="E121" s="1" t="s">
        <v>72</v>
      </c>
      <c r="F121" s="1" t="s">
        <v>1657</v>
      </c>
      <c r="G121" s="1" t="s">
        <v>1666</v>
      </c>
      <c r="H121" s="1" t="s">
        <v>1678</v>
      </c>
    </row>
    <row r="122" spans="1:8" x14ac:dyDescent="0.2">
      <c r="A122" s="1">
        <v>4208414286</v>
      </c>
      <c r="B122" s="1" t="s">
        <v>1675</v>
      </c>
      <c r="C122" s="1" t="s">
        <v>1676</v>
      </c>
      <c r="D122" s="1" t="s">
        <v>1677</v>
      </c>
      <c r="E122" s="1" t="s">
        <v>72</v>
      </c>
      <c r="F122" s="1" t="s">
        <v>1657</v>
      </c>
      <c r="G122" s="1" t="s">
        <v>1660</v>
      </c>
      <c r="H122" s="1" t="s">
        <v>1678</v>
      </c>
    </row>
    <row r="123" spans="1:8" x14ac:dyDescent="0.2">
      <c r="A123" s="1">
        <v>5758589913</v>
      </c>
      <c r="B123" s="1" t="s">
        <v>1675</v>
      </c>
      <c r="C123" s="1" t="s">
        <v>1676</v>
      </c>
      <c r="D123" s="1" t="s">
        <v>1677</v>
      </c>
      <c r="E123" s="1" t="s">
        <v>72</v>
      </c>
      <c r="F123" s="1" t="s">
        <v>1657</v>
      </c>
      <c r="G123" s="1" t="s">
        <v>1666</v>
      </c>
      <c r="H123" s="1" t="s">
        <v>1678</v>
      </c>
    </row>
    <row r="124" spans="1:8" x14ac:dyDescent="0.2">
      <c r="A124" s="1">
        <v>2298814176</v>
      </c>
      <c r="B124" s="1" t="s">
        <v>1675</v>
      </c>
      <c r="C124" s="1" t="s">
        <v>1676</v>
      </c>
      <c r="D124" s="1" t="s">
        <v>1677</v>
      </c>
      <c r="E124" s="1" t="s">
        <v>72</v>
      </c>
      <c r="F124" s="1" t="s">
        <v>1657</v>
      </c>
      <c r="G124" s="1" t="s">
        <v>1663</v>
      </c>
      <c r="H124" s="1" t="s">
        <v>1678</v>
      </c>
    </row>
    <row r="125" spans="1:8" x14ac:dyDescent="0.2">
      <c r="A125" s="1">
        <v>5201769835</v>
      </c>
      <c r="B125" s="1" t="s">
        <v>1675</v>
      </c>
      <c r="C125" s="1" t="s">
        <v>1676</v>
      </c>
      <c r="D125" s="1" t="s">
        <v>1677</v>
      </c>
      <c r="E125" s="1" t="s">
        <v>72</v>
      </c>
      <c r="F125" s="1" t="s">
        <v>1657</v>
      </c>
      <c r="G125" s="1" t="s">
        <v>1661</v>
      </c>
      <c r="H125" s="1" t="s">
        <v>1678</v>
      </c>
    </row>
    <row r="126" spans="1:8" x14ac:dyDescent="0.2">
      <c r="A126" s="1">
        <v>5438842457</v>
      </c>
      <c r="B126" s="1" t="s">
        <v>1675</v>
      </c>
      <c r="C126" s="1" t="s">
        <v>1676</v>
      </c>
      <c r="D126" s="1" t="s">
        <v>1677</v>
      </c>
      <c r="E126" s="1" t="s">
        <v>72</v>
      </c>
      <c r="F126" s="1" t="s">
        <v>1657</v>
      </c>
      <c r="G126" s="1" t="s">
        <v>1666</v>
      </c>
      <c r="H126" s="1" t="s">
        <v>1678</v>
      </c>
    </row>
    <row r="127" spans="1:8" x14ac:dyDescent="0.2">
      <c r="A127" s="1">
        <v>7299687216</v>
      </c>
      <c r="B127" s="1" t="s">
        <v>1675</v>
      </c>
      <c r="C127" s="1" t="s">
        <v>1676</v>
      </c>
      <c r="D127" s="1" t="s">
        <v>1677</v>
      </c>
      <c r="E127" s="1" t="s">
        <v>72</v>
      </c>
      <c r="F127" s="1" t="s">
        <v>1657</v>
      </c>
      <c r="G127" s="1" t="s">
        <v>1660</v>
      </c>
      <c r="H127" s="1" t="s">
        <v>1678</v>
      </c>
    </row>
    <row r="128" spans="1:8" x14ac:dyDescent="0.2">
      <c r="A128" s="1">
        <v>2642047626</v>
      </c>
      <c r="B128" s="1" t="s">
        <v>1675</v>
      </c>
      <c r="C128" s="1" t="s">
        <v>1676</v>
      </c>
      <c r="D128" s="1" t="s">
        <v>1677</v>
      </c>
      <c r="E128" s="1" t="s">
        <v>72</v>
      </c>
      <c r="F128" s="1" t="s">
        <v>1657</v>
      </c>
      <c r="G128" s="1" t="s">
        <v>1674</v>
      </c>
      <c r="H128" s="1" t="s">
        <v>1678</v>
      </c>
    </row>
    <row r="129" spans="1:8" x14ac:dyDescent="0.2">
      <c r="A129" s="1">
        <v>7104145511</v>
      </c>
      <c r="B129" s="1" t="s">
        <v>1675</v>
      </c>
      <c r="C129" s="1" t="s">
        <v>1676</v>
      </c>
      <c r="D129" s="1" t="s">
        <v>1677</v>
      </c>
      <c r="E129" s="1" t="s">
        <v>72</v>
      </c>
      <c r="F129" s="1" t="s">
        <v>1657</v>
      </c>
      <c r="G129" s="1" t="s">
        <v>1660</v>
      </c>
      <c r="H129" s="1" t="s">
        <v>1678</v>
      </c>
    </row>
    <row r="130" spans="1:8" x14ac:dyDescent="0.2">
      <c r="A130" s="1">
        <v>3583003397</v>
      </c>
      <c r="B130" s="1" t="s">
        <v>1675</v>
      </c>
      <c r="C130" s="1" t="s">
        <v>1676</v>
      </c>
      <c r="D130" s="1" t="s">
        <v>1677</v>
      </c>
      <c r="E130" s="1" t="s">
        <v>72</v>
      </c>
      <c r="F130" s="1" t="s">
        <v>1657</v>
      </c>
      <c r="G130" s="1" t="s">
        <v>1670</v>
      </c>
      <c r="H130" s="1" t="s">
        <v>1678</v>
      </c>
    </row>
    <row r="131" spans="1:8" x14ac:dyDescent="0.2">
      <c r="A131" s="1">
        <v>7989655948</v>
      </c>
      <c r="B131" s="1" t="s">
        <v>1675</v>
      </c>
      <c r="C131" s="1" t="s">
        <v>1676</v>
      </c>
      <c r="D131" s="1" t="s">
        <v>1677</v>
      </c>
      <c r="E131" s="1" t="s">
        <v>72</v>
      </c>
      <c r="F131" s="1" t="s">
        <v>1657</v>
      </c>
      <c r="G131" s="1" t="s">
        <v>1663</v>
      </c>
      <c r="H131" s="1" t="s">
        <v>1678</v>
      </c>
    </row>
    <row r="132" spans="1:8" x14ac:dyDescent="0.2">
      <c r="A132" s="1">
        <v>9367482418</v>
      </c>
      <c r="B132" s="1" t="s">
        <v>1675</v>
      </c>
      <c r="C132" s="1" t="s">
        <v>1676</v>
      </c>
      <c r="D132" s="1" t="s">
        <v>1677</v>
      </c>
      <c r="E132" s="1" t="s">
        <v>72</v>
      </c>
      <c r="F132" s="1" t="s">
        <v>1657</v>
      </c>
      <c r="G132" s="1" t="s">
        <v>1670</v>
      </c>
      <c r="H132" s="1" t="s">
        <v>1678</v>
      </c>
    </row>
    <row r="133" spans="1:8" x14ac:dyDescent="0.2">
      <c r="A133" s="1">
        <v>1566029294</v>
      </c>
      <c r="B133" s="1" t="s">
        <v>1675</v>
      </c>
      <c r="C133" s="1" t="s">
        <v>1676</v>
      </c>
      <c r="D133" s="1" t="s">
        <v>1677</v>
      </c>
      <c r="E133" s="1" t="s">
        <v>72</v>
      </c>
      <c r="F133" s="1" t="s">
        <v>1657</v>
      </c>
      <c r="G133" s="1" t="s">
        <v>1666</v>
      </c>
      <c r="H133" s="1" t="s">
        <v>1678</v>
      </c>
    </row>
    <row r="134" spans="1:8" x14ac:dyDescent="0.2">
      <c r="A134" s="1">
        <v>4264347418</v>
      </c>
      <c r="B134" s="1" t="s">
        <v>1675</v>
      </c>
      <c r="C134" s="1" t="s">
        <v>1676</v>
      </c>
      <c r="D134" s="1" t="s">
        <v>1677</v>
      </c>
      <c r="E134" s="1" t="s">
        <v>72</v>
      </c>
      <c r="F134" s="1" t="s">
        <v>1657</v>
      </c>
      <c r="G134" s="1" t="s">
        <v>1663</v>
      </c>
      <c r="H134" s="1" t="s">
        <v>1678</v>
      </c>
    </row>
    <row r="135" spans="1:8" x14ac:dyDescent="0.2">
      <c r="A135" s="1">
        <v>4470381685</v>
      </c>
      <c r="B135" s="1" t="s">
        <v>1675</v>
      </c>
      <c r="C135" s="1" t="s">
        <v>1676</v>
      </c>
      <c r="D135" s="1" t="s">
        <v>1677</v>
      </c>
      <c r="E135" s="1" t="s">
        <v>72</v>
      </c>
      <c r="F135" s="1" t="s">
        <v>1657</v>
      </c>
      <c r="G135" s="1" t="s">
        <v>1663</v>
      </c>
      <c r="H135" s="1" t="s">
        <v>1678</v>
      </c>
    </row>
    <row r="136" spans="1:8" x14ac:dyDescent="0.2">
      <c r="A136" s="1">
        <v>3388056017</v>
      </c>
      <c r="B136" s="1" t="s">
        <v>1675</v>
      </c>
      <c r="C136" s="1" t="s">
        <v>1676</v>
      </c>
      <c r="D136" s="1" t="s">
        <v>1677</v>
      </c>
      <c r="E136" s="1" t="s">
        <v>72</v>
      </c>
      <c r="F136" s="1" t="s">
        <v>1657</v>
      </c>
      <c r="G136" s="1" t="s">
        <v>1660</v>
      </c>
      <c r="H136" s="1" t="s">
        <v>1678</v>
      </c>
    </row>
    <row r="137" spans="1:8" x14ac:dyDescent="0.2">
      <c r="A137" s="1">
        <v>3929080364</v>
      </c>
      <c r="B137" s="1" t="s">
        <v>1675</v>
      </c>
      <c r="C137" s="1" t="s">
        <v>1676</v>
      </c>
      <c r="D137" s="1" t="s">
        <v>1677</v>
      </c>
      <c r="E137" s="1" t="s">
        <v>72</v>
      </c>
      <c r="F137" s="1" t="s">
        <v>1657</v>
      </c>
      <c r="G137" s="1" t="s">
        <v>1674</v>
      </c>
      <c r="H137" s="1" t="s">
        <v>1678</v>
      </c>
    </row>
    <row r="138" spans="1:8" x14ac:dyDescent="0.2">
      <c r="A138" s="1">
        <v>2127574890</v>
      </c>
      <c r="B138" s="1" t="s">
        <v>1675</v>
      </c>
      <c r="C138" s="1" t="s">
        <v>1676</v>
      </c>
      <c r="D138" s="1" t="s">
        <v>1677</v>
      </c>
      <c r="E138" s="1" t="s">
        <v>72</v>
      </c>
      <c r="F138" s="1" t="s">
        <v>1657</v>
      </c>
      <c r="G138" s="1" t="s">
        <v>1662</v>
      </c>
      <c r="H138" s="1" t="s">
        <v>1678</v>
      </c>
    </row>
    <row r="139" spans="1:8" x14ac:dyDescent="0.2">
      <c r="A139" s="1">
        <v>1026161908</v>
      </c>
      <c r="B139" s="1" t="s">
        <v>1675</v>
      </c>
      <c r="C139" s="1" t="s">
        <v>1676</v>
      </c>
      <c r="D139" s="1" t="s">
        <v>1677</v>
      </c>
      <c r="E139" s="1" t="s">
        <v>72</v>
      </c>
      <c r="F139" s="1" t="s">
        <v>1657</v>
      </c>
      <c r="G139" s="1" t="s">
        <v>1658</v>
      </c>
      <c r="H139" s="1" t="s">
        <v>1678</v>
      </c>
    </row>
    <row r="140" spans="1:8" x14ac:dyDescent="0.2">
      <c r="A140" s="1">
        <v>7435430234</v>
      </c>
      <c r="B140" s="1" t="s">
        <v>1675</v>
      </c>
      <c r="C140" s="1" t="s">
        <v>1676</v>
      </c>
      <c r="D140" s="1" t="s">
        <v>1677</v>
      </c>
      <c r="E140" s="1" t="s">
        <v>72</v>
      </c>
      <c r="F140" s="1" t="s">
        <v>1657</v>
      </c>
      <c r="G140" s="1" t="s">
        <v>1658</v>
      </c>
      <c r="H140" s="1" t="s">
        <v>1678</v>
      </c>
    </row>
    <row r="141" spans="1:8" x14ac:dyDescent="0.2">
      <c r="A141" s="1">
        <v>1025881121</v>
      </c>
      <c r="B141" s="1" t="s">
        <v>1675</v>
      </c>
      <c r="C141" s="1" t="s">
        <v>1676</v>
      </c>
      <c r="D141" s="1" t="s">
        <v>1677</v>
      </c>
      <c r="E141" s="1" t="s">
        <v>72</v>
      </c>
      <c r="F141" s="1" t="s">
        <v>1657</v>
      </c>
      <c r="G141" s="1" t="s">
        <v>1661</v>
      </c>
      <c r="H141" s="1" t="s">
        <v>1678</v>
      </c>
    </row>
    <row r="142" spans="1:8" x14ac:dyDescent="0.2">
      <c r="A142" s="1">
        <v>1048605153</v>
      </c>
      <c r="B142" s="1" t="s">
        <v>1675</v>
      </c>
      <c r="C142" s="1" t="s">
        <v>1676</v>
      </c>
      <c r="D142" s="1" t="s">
        <v>1677</v>
      </c>
      <c r="E142" s="1" t="s">
        <v>72</v>
      </c>
      <c r="F142" s="1" t="s">
        <v>1657</v>
      </c>
      <c r="G142" s="1" t="s">
        <v>1671</v>
      </c>
      <c r="H142" s="1" t="s">
        <v>1678</v>
      </c>
    </row>
    <row r="143" spans="1:8" x14ac:dyDescent="0.2">
      <c r="A143" s="1">
        <v>8742781045</v>
      </c>
      <c r="B143" s="1" t="s">
        <v>1675</v>
      </c>
      <c r="C143" s="1" t="s">
        <v>1676</v>
      </c>
      <c r="D143" s="1" t="s">
        <v>1677</v>
      </c>
      <c r="E143" s="1" t="s">
        <v>72</v>
      </c>
      <c r="F143" s="1" t="s">
        <v>1657</v>
      </c>
      <c r="G143" s="1" t="s">
        <v>1663</v>
      </c>
      <c r="H143" s="1" t="s">
        <v>1678</v>
      </c>
    </row>
    <row r="144" spans="1:8" x14ac:dyDescent="0.2">
      <c r="A144" s="1">
        <v>3134683563</v>
      </c>
      <c r="B144" s="1" t="s">
        <v>1675</v>
      </c>
      <c r="C144" s="1" t="s">
        <v>1676</v>
      </c>
      <c r="D144" s="1" t="s">
        <v>1677</v>
      </c>
      <c r="E144" s="1" t="s">
        <v>72</v>
      </c>
      <c r="F144" s="1" t="s">
        <v>1657</v>
      </c>
      <c r="G144" s="1" t="s">
        <v>1660</v>
      </c>
      <c r="H144" s="1" t="s">
        <v>1678</v>
      </c>
    </row>
    <row r="145" spans="1:8" x14ac:dyDescent="0.2">
      <c r="A145" s="1">
        <v>6424462945</v>
      </c>
      <c r="B145" s="1" t="s">
        <v>1675</v>
      </c>
      <c r="C145" s="1" t="s">
        <v>1676</v>
      </c>
      <c r="D145" s="1" t="s">
        <v>1677</v>
      </c>
      <c r="E145" s="1" t="s">
        <v>72</v>
      </c>
      <c r="F145" s="1" t="s">
        <v>1657</v>
      </c>
      <c r="G145" s="1" t="s">
        <v>1664</v>
      </c>
      <c r="H145" s="1" t="s">
        <v>1678</v>
      </c>
    </row>
    <row r="146" spans="1:8" x14ac:dyDescent="0.2">
      <c r="A146" s="1">
        <v>6203980697</v>
      </c>
      <c r="B146" s="1" t="s">
        <v>1675</v>
      </c>
      <c r="C146" s="1" t="s">
        <v>1676</v>
      </c>
      <c r="D146" s="1" t="s">
        <v>1677</v>
      </c>
      <c r="E146" s="1" t="s">
        <v>72</v>
      </c>
      <c r="F146" s="1" t="s">
        <v>1657</v>
      </c>
      <c r="G146" s="1" t="s">
        <v>1660</v>
      </c>
      <c r="H146" s="1" t="s">
        <v>1678</v>
      </c>
    </row>
    <row r="147" spans="1:8" x14ac:dyDescent="0.2">
      <c r="A147" s="1">
        <v>2529122804</v>
      </c>
      <c r="B147" s="1" t="s">
        <v>1675</v>
      </c>
      <c r="C147" s="1" t="s">
        <v>1676</v>
      </c>
      <c r="D147" s="1" t="s">
        <v>1677</v>
      </c>
      <c r="E147" s="1" t="s">
        <v>72</v>
      </c>
      <c r="F147" s="1" t="s">
        <v>1657</v>
      </c>
      <c r="G147" s="1" t="s">
        <v>1670</v>
      </c>
      <c r="H147" s="1" t="s">
        <v>1678</v>
      </c>
    </row>
    <row r="148" spans="1:8" x14ac:dyDescent="0.2">
      <c r="A148" s="1">
        <v>1699827028</v>
      </c>
      <c r="B148" s="1" t="s">
        <v>1675</v>
      </c>
      <c r="C148" s="1" t="s">
        <v>1676</v>
      </c>
      <c r="D148" s="1" t="s">
        <v>1677</v>
      </c>
      <c r="E148" s="1" t="s">
        <v>72</v>
      </c>
      <c r="F148" s="1" t="s">
        <v>1657</v>
      </c>
      <c r="G148" s="1" t="s">
        <v>1663</v>
      </c>
      <c r="H148" s="1" t="s">
        <v>1678</v>
      </c>
    </row>
    <row r="149" spans="1:8" x14ac:dyDescent="0.2">
      <c r="A149" s="1">
        <v>9580913897</v>
      </c>
      <c r="B149" s="1" t="s">
        <v>1675</v>
      </c>
      <c r="C149" s="1" t="s">
        <v>1676</v>
      </c>
      <c r="D149" s="1" t="s">
        <v>1677</v>
      </c>
      <c r="E149" s="1" t="s">
        <v>72</v>
      </c>
      <c r="F149" s="1" t="s">
        <v>1657</v>
      </c>
      <c r="G149" s="1" t="s">
        <v>1661</v>
      </c>
      <c r="H149" s="1" t="s">
        <v>1678</v>
      </c>
    </row>
    <row r="150" spans="1:8" x14ac:dyDescent="0.2">
      <c r="A150" s="1">
        <v>1568430551</v>
      </c>
      <c r="B150" s="1" t="s">
        <v>1675</v>
      </c>
      <c r="C150" s="1" t="s">
        <v>1676</v>
      </c>
      <c r="D150" s="1" t="s">
        <v>1677</v>
      </c>
      <c r="E150" s="1" t="s">
        <v>72</v>
      </c>
      <c r="F150" s="1" t="s">
        <v>1657</v>
      </c>
      <c r="G150" s="1" t="s">
        <v>1663</v>
      </c>
      <c r="H150" s="1" t="s">
        <v>1678</v>
      </c>
    </row>
    <row r="151" spans="1:8" x14ac:dyDescent="0.2">
      <c r="A151" s="1">
        <v>6357729137</v>
      </c>
      <c r="B151" s="1" t="s">
        <v>1675</v>
      </c>
      <c r="C151" s="1" t="s">
        <v>1676</v>
      </c>
      <c r="D151" s="1" t="s">
        <v>1677</v>
      </c>
      <c r="E151" s="1" t="s">
        <v>72</v>
      </c>
      <c r="F151" s="1" t="s">
        <v>1657</v>
      </c>
      <c r="G151" s="1" t="s">
        <v>1663</v>
      </c>
      <c r="H151" s="1" t="s">
        <v>1678</v>
      </c>
    </row>
    <row r="152" spans="1:8" x14ac:dyDescent="0.2">
      <c r="A152" s="1">
        <v>5705608522</v>
      </c>
      <c r="B152" s="1" t="s">
        <v>1675</v>
      </c>
      <c r="C152" s="1" t="s">
        <v>1676</v>
      </c>
      <c r="D152" s="1" t="s">
        <v>1677</v>
      </c>
      <c r="E152" s="1" t="s">
        <v>72</v>
      </c>
      <c r="F152" s="1" t="s">
        <v>1657</v>
      </c>
      <c r="G152" s="1" t="s">
        <v>1662</v>
      </c>
      <c r="H152" s="1" t="s">
        <v>1678</v>
      </c>
    </row>
    <row r="153" spans="1:8" x14ac:dyDescent="0.2">
      <c r="A153" s="1">
        <v>3656780425</v>
      </c>
      <c r="B153" s="1" t="s">
        <v>1675</v>
      </c>
      <c r="C153" s="1" t="s">
        <v>1676</v>
      </c>
      <c r="D153" s="1" t="s">
        <v>1677</v>
      </c>
      <c r="E153" s="1" t="s">
        <v>72</v>
      </c>
      <c r="F153" s="1" t="s">
        <v>1657</v>
      </c>
      <c r="G153" s="1" t="s">
        <v>1670</v>
      </c>
      <c r="H153" s="1" t="s">
        <v>1678</v>
      </c>
    </row>
    <row r="154" spans="1:8" x14ac:dyDescent="0.2">
      <c r="A154" s="1">
        <v>7090049722</v>
      </c>
      <c r="B154" s="1" t="s">
        <v>1675</v>
      </c>
      <c r="C154" s="1" t="s">
        <v>1676</v>
      </c>
      <c r="D154" s="1" t="s">
        <v>1677</v>
      </c>
      <c r="E154" s="1" t="s">
        <v>72</v>
      </c>
      <c r="F154" s="1" t="s">
        <v>1657</v>
      </c>
      <c r="G154" s="1" t="s">
        <v>1663</v>
      </c>
      <c r="H154" s="1" t="s">
        <v>1678</v>
      </c>
    </row>
    <row r="155" spans="1:8" x14ac:dyDescent="0.2">
      <c r="A155" s="1">
        <v>2003380413</v>
      </c>
      <c r="B155" s="1" t="s">
        <v>1675</v>
      </c>
      <c r="C155" s="1" t="s">
        <v>1676</v>
      </c>
      <c r="D155" s="1" t="s">
        <v>1677</v>
      </c>
      <c r="E155" s="1" t="s">
        <v>72</v>
      </c>
      <c r="F155" s="1" t="s">
        <v>1657</v>
      </c>
      <c r="G155" s="1" t="s">
        <v>1671</v>
      </c>
      <c r="H155" s="1" t="s">
        <v>1678</v>
      </c>
    </row>
    <row r="156" spans="1:8" x14ac:dyDescent="0.2">
      <c r="A156" s="1">
        <v>1286528095</v>
      </c>
      <c r="B156" s="1" t="s">
        <v>1675</v>
      </c>
      <c r="C156" s="1" t="s">
        <v>1676</v>
      </c>
      <c r="D156" s="1" t="s">
        <v>1677</v>
      </c>
      <c r="E156" s="1" t="s">
        <v>72</v>
      </c>
      <c r="F156" s="1" t="s">
        <v>1657</v>
      </c>
      <c r="G156" s="1" t="s">
        <v>1671</v>
      </c>
      <c r="H156" s="1" t="s">
        <v>1678</v>
      </c>
    </row>
    <row r="157" spans="1:8" x14ac:dyDescent="0.2">
      <c r="A157" s="1">
        <v>4927881723</v>
      </c>
      <c r="B157" s="1" t="s">
        <v>1675</v>
      </c>
      <c r="C157" s="1" t="s">
        <v>1676</v>
      </c>
      <c r="D157" s="1" t="s">
        <v>1677</v>
      </c>
      <c r="E157" s="1" t="s">
        <v>72</v>
      </c>
      <c r="F157" s="1" t="s">
        <v>1657</v>
      </c>
      <c r="G157" s="1" t="s">
        <v>1665</v>
      </c>
      <c r="H157" s="1" t="s">
        <v>1678</v>
      </c>
    </row>
    <row r="158" spans="1:8" x14ac:dyDescent="0.2">
      <c r="A158" s="1">
        <v>8925929717</v>
      </c>
      <c r="B158" s="1" t="s">
        <v>1675</v>
      </c>
      <c r="C158" s="1" t="s">
        <v>1676</v>
      </c>
      <c r="D158" s="1" t="s">
        <v>1677</v>
      </c>
      <c r="E158" s="1" t="s">
        <v>72</v>
      </c>
      <c r="F158" s="1" t="s">
        <v>1657</v>
      </c>
      <c r="G158" s="1" t="s">
        <v>1670</v>
      </c>
      <c r="H158" s="1" t="s">
        <v>1678</v>
      </c>
    </row>
    <row r="159" spans="1:8" x14ac:dyDescent="0.2">
      <c r="A159" s="1">
        <v>4121020697</v>
      </c>
      <c r="B159" s="1" t="s">
        <v>1675</v>
      </c>
      <c r="C159" s="1" t="s">
        <v>1676</v>
      </c>
      <c r="D159" s="1" t="s">
        <v>1677</v>
      </c>
      <c r="E159" s="1" t="s">
        <v>72</v>
      </c>
      <c r="F159" s="1" t="s">
        <v>1657</v>
      </c>
      <c r="G159" s="1" t="s">
        <v>1660</v>
      </c>
      <c r="H159" s="1" t="s">
        <v>1678</v>
      </c>
    </row>
    <row r="160" spans="1:8" x14ac:dyDescent="0.2">
      <c r="A160" s="1">
        <v>5356392377</v>
      </c>
      <c r="B160" s="1" t="s">
        <v>1675</v>
      </c>
      <c r="C160" s="1" t="s">
        <v>1676</v>
      </c>
      <c r="D160" s="1" t="s">
        <v>1677</v>
      </c>
      <c r="E160" s="1" t="s">
        <v>72</v>
      </c>
      <c r="F160" s="1" t="s">
        <v>1657</v>
      </c>
      <c r="G160" s="1" t="s">
        <v>1663</v>
      </c>
      <c r="H160" s="1" t="s">
        <v>1678</v>
      </c>
    </row>
    <row r="161" spans="1:8" x14ac:dyDescent="0.2">
      <c r="A161" s="1">
        <v>6034557554</v>
      </c>
      <c r="B161" s="1" t="s">
        <v>1675</v>
      </c>
      <c r="C161" s="1" t="s">
        <v>1676</v>
      </c>
      <c r="D161" s="1" t="s">
        <v>1677</v>
      </c>
      <c r="E161" s="1" t="s">
        <v>72</v>
      </c>
      <c r="F161" s="1" t="s">
        <v>1657</v>
      </c>
      <c r="G161" s="1" t="s">
        <v>1665</v>
      </c>
      <c r="H161" s="1" t="s">
        <v>1678</v>
      </c>
    </row>
    <row r="162" spans="1:8" x14ac:dyDescent="0.2">
      <c r="A162" s="1">
        <v>8512730346</v>
      </c>
      <c r="B162" s="1" t="s">
        <v>1675</v>
      </c>
      <c r="C162" s="1" t="s">
        <v>1676</v>
      </c>
      <c r="D162" s="1" t="s">
        <v>1677</v>
      </c>
      <c r="E162" s="1" t="s">
        <v>72</v>
      </c>
      <c r="F162" s="1" t="s">
        <v>1657</v>
      </c>
      <c r="G162" s="1" t="s">
        <v>1665</v>
      </c>
      <c r="H162" s="1" t="s">
        <v>1678</v>
      </c>
    </row>
    <row r="163" spans="1:8" x14ac:dyDescent="0.2">
      <c r="A163" s="1">
        <v>9975346615</v>
      </c>
      <c r="B163" s="1" t="s">
        <v>1675</v>
      </c>
      <c r="C163" s="1" t="s">
        <v>1676</v>
      </c>
      <c r="D163" s="1" t="s">
        <v>1677</v>
      </c>
      <c r="E163" s="1" t="s">
        <v>72</v>
      </c>
      <c r="F163" s="1" t="s">
        <v>1657</v>
      </c>
      <c r="G163" s="1" t="s">
        <v>1662</v>
      </c>
      <c r="H163" s="1" t="s">
        <v>1678</v>
      </c>
    </row>
    <row r="164" spans="1:8" x14ac:dyDescent="0.2">
      <c r="A164" s="1">
        <v>8958431766</v>
      </c>
      <c r="B164" s="1" t="s">
        <v>1675</v>
      </c>
      <c r="C164" s="1" t="s">
        <v>1676</v>
      </c>
      <c r="D164" s="1" t="s">
        <v>1677</v>
      </c>
      <c r="E164" s="1" t="s">
        <v>72</v>
      </c>
      <c r="F164" s="1" t="s">
        <v>1657</v>
      </c>
      <c r="G164" s="1" t="s">
        <v>1665</v>
      </c>
      <c r="H164" s="1" t="s">
        <v>1678</v>
      </c>
    </row>
    <row r="165" spans="1:8" x14ac:dyDescent="0.2">
      <c r="A165" s="1">
        <v>5626945203</v>
      </c>
      <c r="B165" s="1" t="s">
        <v>1675</v>
      </c>
      <c r="C165" s="1" t="s">
        <v>1676</v>
      </c>
      <c r="D165" s="1" t="s">
        <v>1677</v>
      </c>
      <c r="E165" s="1" t="s">
        <v>72</v>
      </c>
      <c r="F165" s="1" t="s">
        <v>1657</v>
      </c>
      <c r="G165" s="1" t="s">
        <v>1670</v>
      </c>
      <c r="H165" s="1" t="s">
        <v>1678</v>
      </c>
    </row>
    <row r="166" spans="1:8" x14ac:dyDescent="0.2">
      <c r="A166" s="1">
        <v>8380817605</v>
      </c>
      <c r="B166" s="1" t="s">
        <v>1675</v>
      </c>
      <c r="C166" s="1" t="s">
        <v>1676</v>
      </c>
      <c r="D166" s="1" t="s">
        <v>1677</v>
      </c>
      <c r="E166" s="1" t="s">
        <v>72</v>
      </c>
      <c r="F166" s="1" t="s">
        <v>1657</v>
      </c>
      <c r="G166" s="1" t="s">
        <v>1664</v>
      </c>
      <c r="H166" s="1" t="s">
        <v>1678</v>
      </c>
    </row>
    <row r="167" spans="1:8" x14ac:dyDescent="0.2">
      <c r="A167" s="1">
        <v>2976847503</v>
      </c>
      <c r="B167" s="1" t="s">
        <v>1675</v>
      </c>
      <c r="C167" s="1" t="s">
        <v>1676</v>
      </c>
      <c r="D167" s="1" t="s">
        <v>1677</v>
      </c>
      <c r="E167" s="1" t="s">
        <v>72</v>
      </c>
      <c r="F167" s="1" t="s">
        <v>1657</v>
      </c>
      <c r="G167" s="1" t="s">
        <v>1670</v>
      </c>
      <c r="H167" s="1" t="s">
        <v>1678</v>
      </c>
    </row>
    <row r="168" spans="1:8" x14ac:dyDescent="0.2">
      <c r="A168" s="1">
        <v>4115013355</v>
      </c>
      <c r="B168" s="1" t="s">
        <v>1675</v>
      </c>
      <c r="C168" s="1" t="s">
        <v>1676</v>
      </c>
      <c r="D168" s="1" t="s">
        <v>1677</v>
      </c>
      <c r="E168" s="1" t="s">
        <v>72</v>
      </c>
      <c r="F168" s="1" t="s">
        <v>1657</v>
      </c>
      <c r="G168" s="1" t="s">
        <v>1666</v>
      </c>
      <c r="H168" s="1" t="s">
        <v>1678</v>
      </c>
    </row>
    <row r="169" spans="1:8" x14ac:dyDescent="0.2">
      <c r="A169" s="1">
        <v>7336521371</v>
      </c>
      <c r="B169" s="1" t="s">
        <v>1675</v>
      </c>
      <c r="C169" s="1" t="s">
        <v>1676</v>
      </c>
      <c r="D169" s="1" t="s">
        <v>1677</v>
      </c>
      <c r="E169" s="1" t="s">
        <v>72</v>
      </c>
      <c r="F169" s="1" t="s">
        <v>1657</v>
      </c>
      <c r="G169" s="1" t="s">
        <v>1660</v>
      </c>
      <c r="H169" s="1" t="s">
        <v>1678</v>
      </c>
    </row>
    <row r="170" spans="1:8" x14ac:dyDescent="0.2">
      <c r="A170" s="1">
        <v>2982799326</v>
      </c>
      <c r="B170" s="1" t="s">
        <v>1675</v>
      </c>
      <c r="C170" s="1" t="s">
        <v>1676</v>
      </c>
      <c r="D170" s="1" t="s">
        <v>1677</v>
      </c>
      <c r="E170" s="1" t="s">
        <v>72</v>
      </c>
      <c r="F170" s="1" t="s">
        <v>1657</v>
      </c>
      <c r="G170" s="1" t="s">
        <v>1674</v>
      </c>
      <c r="H170" s="1" t="s">
        <v>1678</v>
      </c>
    </row>
    <row r="171" spans="1:8" x14ac:dyDescent="0.2">
      <c r="A171" s="1">
        <v>8746215513</v>
      </c>
      <c r="B171" s="1" t="s">
        <v>1675</v>
      </c>
      <c r="C171" s="1" t="s">
        <v>1676</v>
      </c>
      <c r="D171" s="1" t="s">
        <v>1677</v>
      </c>
      <c r="E171" s="1" t="s">
        <v>72</v>
      </c>
      <c r="F171" s="1" t="s">
        <v>1657</v>
      </c>
      <c r="G171" s="1" t="s">
        <v>1663</v>
      </c>
      <c r="H171" s="1" t="s">
        <v>1678</v>
      </c>
    </row>
    <row r="172" spans="1:8" x14ac:dyDescent="0.2">
      <c r="A172" s="1">
        <v>4367730216</v>
      </c>
      <c r="B172" s="1" t="s">
        <v>1675</v>
      </c>
      <c r="C172" s="1" t="s">
        <v>1676</v>
      </c>
      <c r="D172" s="1" t="s">
        <v>1677</v>
      </c>
      <c r="E172" s="1" t="s">
        <v>72</v>
      </c>
      <c r="F172" s="1" t="s">
        <v>1657</v>
      </c>
      <c r="G172" s="1" t="s">
        <v>1663</v>
      </c>
      <c r="H172" s="1" t="s">
        <v>1678</v>
      </c>
    </row>
    <row r="173" spans="1:8" x14ac:dyDescent="0.2">
      <c r="A173" s="1">
        <v>4167408475</v>
      </c>
      <c r="B173" s="1" t="s">
        <v>1675</v>
      </c>
      <c r="C173" s="1" t="s">
        <v>1676</v>
      </c>
      <c r="D173" s="1" t="s">
        <v>1677</v>
      </c>
      <c r="E173" s="1" t="s">
        <v>72</v>
      </c>
      <c r="F173" s="1" t="s">
        <v>1657</v>
      </c>
      <c r="G173" s="1" t="s">
        <v>1665</v>
      </c>
      <c r="H173" s="1" t="s">
        <v>1678</v>
      </c>
    </row>
    <row r="174" spans="1:8" x14ac:dyDescent="0.2">
      <c r="A174" s="1">
        <v>6711842013</v>
      </c>
      <c r="B174" s="1" t="s">
        <v>1675</v>
      </c>
      <c r="C174" s="1" t="s">
        <v>1676</v>
      </c>
      <c r="D174" s="1" t="s">
        <v>1677</v>
      </c>
      <c r="E174" s="1" t="s">
        <v>72</v>
      </c>
      <c r="F174" s="1" t="s">
        <v>1657</v>
      </c>
      <c r="G174" s="1" t="s">
        <v>1665</v>
      </c>
      <c r="H174" s="1" t="s">
        <v>1678</v>
      </c>
    </row>
    <row r="175" spans="1:8" x14ac:dyDescent="0.2">
      <c r="A175" s="1">
        <v>2357241524</v>
      </c>
      <c r="B175" s="1" t="s">
        <v>1675</v>
      </c>
      <c r="C175" s="1" t="s">
        <v>1676</v>
      </c>
      <c r="D175" s="1" t="s">
        <v>1677</v>
      </c>
      <c r="E175" s="1" t="s">
        <v>72</v>
      </c>
      <c r="F175" s="1" t="s">
        <v>1657</v>
      </c>
      <c r="G175" s="1" t="s">
        <v>1670</v>
      </c>
      <c r="H175" s="1" t="s">
        <v>1678</v>
      </c>
    </row>
    <row r="176" spans="1:8" x14ac:dyDescent="0.2">
      <c r="A176" s="1">
        <v>5085611673</v>
      </c>
      <c r="B176" s="1" t="s">
        <v>1675</v>
      </c>
      <c r="C176" s="1" t="s">
        <v>1676</v>
      </c>
      <c r="D176" s="1" t="s">
        <v>1677</v>
      </c>
      <c r="E176" s="1" t="s">
        <v>72</v>
      </c>
      <c r="F176" s="1" t="s">
        <v>1657</v>
      </c>
      <c r="G176" s="1" t="s">
        <v>1663</v>
      </c>
      <c r="H176" s="1" t="s">
        <v>1678</v>
      </c>
    </row>
    <row r="177" spans="1:8" x14ac:dyDescent="0.2">
      <c r="A177" s="1">
        <v>7190047506</v>
      </c>
      <c r="B177" s="1" t="s">
        <v>1675</v>
      </c>
      <c r="C177" s="1" t="s">
        <v>1676</v>
      </c>
      <c r="D177" s="1" t="s">
        <v>1677</v>
      </c>
      <c r="E177" s="1" t="s">
        <v>72</v>
      </c>
      <c r="F177" s="1" t="s">
        <v>1657</v>
      </c>
      <c r="G177" s="1" t="s">
        <v>1661</v>
      </c>
      <c r="H177" s="1" t="s">
        <v>1678</v>
      </c>
    </row>
    <row r="178" spans="1:8" x14ac:dyDescent="0.2">
      <c r="A178" s="1">
        <v>5624993430</v>
      </c>
      <c r="B178" s="1" t="s">
        <v>1675</v>
      </c>
      <c r="C178" s="1" t="s">
        <v>1676</v>
      </c>
      <c r="D178" s="1" t="s">
        <v>1677</v>
      </c>
      <c r="E178" s="1" t="s">
        <v>72</v>
      </c>
      <c r="F178" s="1" t="s">
        <v>1657</v>
      </c>
      <c r="G178" s="1" t="s">
        <v>1663</v>
      </c>
      <c r="H178" s="1" t="s">
        <v>1678</v>
      </c>
    </row>
    <row r="179" spans="1:8" x14ac:dyDescent="0.2">
      <c r="A179" s="1">
        <v>8784958318</v>
      </c>
      <c r="B179" s="1" t="s">
        <v>1675</v>
      </c>
      <c r="C179" s="1" t="s">
        <v>1676</v>
      </c>
      <c r="D179" s="1" t="s">
        <v>1677</v>
      </c>
      <c r="E179" s="1" t="s">
        <v>72</v>
      </c>
      <c r="F179" s="1" t="s">
        <v>1657</v>
      </c>
      <c r="G179" s="1" t="s">
        <v>1666</v>
      </c>
      <c r="H179" s="1" t="s">
        <v>1678</v>
      </c>
    </row>
    <row r="180" spans="1:8" x14ac:dyDescent="0.2">
      <c r="A180" s="1">
        <v>7926381134</v>
      </c>
      <c r="B180" s="1" t="s">
        <v>1675</v>
      </c>
      <c r="C180" s="1" t="s">
        <v>1676</v>
      </c>
      <c r="D180" s="1" t="s">
        <v>1677</v>
      </c>
      <c r="E180" s="1" t="s">
        <v>72</v>
      </c>
      <c r="F180" s="1" t="s">
        <v>1657</v>
      </c>
      <c r="G180" s="1" t="s">
        <v>1666</v>
      </c>
      <c r="H180" s="1" t="s">
        <v>1678</v>
      </c>
    </row>
    <row r="181" spans="1:8" x14ac:dyDescent="0.2">
      <c r="A181" s="1">
        <v>6466479052</v>
      </c>
      <c r="B181" s="1" t="s">
        <v>1675</v>
      </c>
      <c r="C181" s="1" t="s">
        <v>1676</v>
      </c>
      <c r="D181" s="1" t="s">
        <v>1677</v>
      </c>
      <c r="E181" s="1" t="s">
        <v>72</v>
      </c>
      <c r="F181" s="1" t="s">
        <v>1657</v>
      </c>
      <c r="G181" s="1" t="s">
        <v>1666</v>
      </c>
      <c r="H181" s="1" t="s">
        <v>1678</v>
      </c>
    </row>
    <row r="182" spans="1:8" x14ac:dyDescent="0.2">
      <c r="A182" s="1">
        <v>6626120501</v>
      </c>
      <c r="B182" s="1" t="s">
        <v>1675</v>
      </c>
      <c r="C182" s="1" t="s">
        <v>1676</v>
      </c>
      <c r="D182" s="1" t="s">
        <v>1677</v>
      </c>
      <c r="E182" s="1" t="s">
        <v>72</v>
      </c>
      <c r="F182" s="1" t="s">
        <v>1657</v>
      </c>
      <c r="G182" s="1" t="s">
        <v>1670</v>
      </c>
      <c r="H182" s="1" t="s">
        <v>1678</v>
      </c>
    </row>
    <row r="183" spans="1:8" x14ac:dyDescent="0.2">
      <c r="A183" s="1">
        <v>6283990067</v>
      </c>
      <c r="B183" s="1" t="s">
        <v>1675</v>
      </c>
      <c r="C183" s="1" t="s">
        <v>1676</v>
      </c>
      <c r="D183" s="1" t="s">
        <v>1677</v>
      </c>
      <c r="E183" s="1" t="s">
        <v>72</v>
      </c>
      <c r="F183" s="1" t="s">
        <v>1657</v>
      </c>
      <c r="G183" s="1" t="s">
        <v>1665</v>
      </c>
      <c r="H183" s="1" t="s">
        <v>1678</v>
      </c>
    </row>
    <row r="184" spans="1:8" x14ac:dyDescent="0.2">
      <c r="A184" s="1">
        <v>8719545352</v>
      </c>
      <c r="B184" s="1" t="s">
        <v>1675</v>
      </c>
      <c r="C184" s="1" t="s">
        <v>1676</v>
      </c>
      <c r="D184" s="1" t="s">
        <v>1677</v>
      </c>
      <c r="E184" s="1" t="s">
        <v>72</v>
      </c>
      <c r="F184" s="1" t="s">
        <v>1657</v>
      </c>
      <c r="G184" s="1" t="s">
        <v>1663</v>
      </c>
      <c r="H184" s="1" t="s">
        <v>1678</v>
      </c>
    </row>
    <row r="185" spans="1:8" x14ac:dyDescent="0.2">
      <c r="A185" s="1">
        <v>4158538661</v>
      </c>
      <c r="B185" s="1" t="s">
        <v>1675</v>
      </c>
      <c r="C185" s="1" t="s">
        <v>1676</v>
      </c>
      <c r="D185" s="1" t="s">
        <v>1677</v>
      </c>
      <c r="E185" s="1" t="s">
        <v>72</v>
      </c>
      <c r="F185" s="1" t="s">
        <v>1657</v>
      </c>
      <c r="G185" s="1" t="s">
        <v>1670</v>
      </c>
      <c r="H185" s="1" t="s">
        <v>1678</v>
      </c>
    </row>
    <row r="186" spans="1:8" x14ac:dyDescent="0.2">
      <c r="A186" s="1">
        <v>9153789142</v>
      </c>
      <c r="B186" s="1" t="s">
        <v>1675</v>
      </c>
      <c r="C186" s="1" t="s">
        <v>1676</v>
      </c>
      <c r="D186" s="1" t="s">
        <v>1677</v>
      </c>
      <c r="E186" s="1" t="s">
        <v>72</v>
      </c>
      <c r="F186" s="1" t="s">
        <v>1657</v>
      </c>
      <c r="G186" s="1" t="s">
        <v>1670</v>
      </c>
      <c r="H186" s="1" t="s">
        <v>1678</v>
      </c>
    </row>
    <row r="187" spans="1:8" x14ac:dyDescent="0.2">
      <c r="A187" s="1">
        <v>1348218314</v>
      </c>
      <c r="B187" s="1" t="s">
        <v>1675</v>
      </c>
      <c r="C187" s="1" t="s">
        <v>1676</v>
      </c>
      <c r="D187" s="1" t="s">
        <v>1677</v>
      </c>
      <c r="E187" s="1" t="s">
        <v>72</v>
      </c>
      <c r="F187" s="1" t="s">
        <v>1657</v>
      </c>
      <c r="G187" s="1" t="s">
        <v>1661</v>
      </c>
      <c r="H187" s="1" t="s">
        <v>1678</v>
      </c>
    </row>
    <row r="188" spans="1:8" x14ac:dyDescent="0.2">
      <c r="A188" s="1">
        <v>8759436783</v>
      </c>
      <c r="B188" s="1" t="s">
        <v>1675</v>
      </c>
      <c r="C188" s="1" t="s">
        <v>1676</v>
      </c>
      <c r="D188" s="1" t="s">
        <v>1677</v>
      </c>
      <c r="E188" s="1" t="s">
        <v>72</v>
      </c>
      <c r="F188" s="1" t="s">
        <v>1657</v>
      </c>
      <c r="G188" s="1" t="s">
        <v>1663</v>
      </c>
      <c r="H188" s="1" t="s">
        <v>1678</v>
      </c>
    </row>
    <row r="189" spans="1:8" x14ac:dyDescent="0.2">
      <c r="A189" s="1">
        <v>4694426987</v>
      </c>
      <c r="B189" s="1" t="s">
        <v>1675</v>
      </c>
      <c r="C189" s="1" t="s">
        <v>1676</v>
      </c>
      <c r="D189" s="1" t="s">
        <v>1677</v>
      </c>
      <c r="E189" s="1" t="s">
        <v>72</v>
      </c>
      <c r="F189" s="1" t="s">
        <v>1657</v>
      </c>
      <c r="G189" s="1" t="s">
        <v>1671</v>
      </c>
      <c r="H189" s="1" t="s">
        <v>1678</v>
      </c>
    </row>
    <row r="190" spans="1:8" x14ac:dyDescent="0.2">
      <c r="A190" s="1">
        <v>8055906917</v>
      </c>
      <c r="B190" s="1" t="s">
        <v>1675</v>
      </c>
      <c r="C190" s="1" t="s">
        <v>1676</v>
      </c>
      <c r="D190" s="1" t="s">
        <v>1677</v>
      </c>
      <c r="E190" s="1" t="s">
        <v>72</v>
      </c>
      <c r="F190" s="1" t="s">
        <v>1657</v>
      </c>
      <c r="G190" s="1" t="s">
        <v>1661</v>
      </c>
      <c r="H190" s="1" t="s">
        <v>1678</v>
      </c>
    </row>
    <row r="191" spans="1:8" x14ac:dyDescent="0.2">
      <c r="A191" s="1">
        <v>1352370745</v>
      </c>
      <c r="B191" s="1" t="s">
        <v>1675</v>
      </c>
      <c r="C191" s="1" t="s">
        <v>1676</v>
      </c>
      <c r="D191" s="1" t="s">
        <v>1677</v>
      </c>
      <c r="E191" s="1" t="s">
        <v>72</v>
      </c>
      <c r="F191" s="1" t="s">
        <v>1657</v>
      </c>
      <c r="G191" s="1" t="s">
        <v>1663</v>
      </c>
      <c r="H191" s="1" t="s">
        <v>1678</v>
      </c>
    </row>
    <row r="192" spans="1:8" x14ac:dyDescent="0.2">
      <c r="A192" s="1">
        <v>9386327496</v>
      </c>
      <c r="B192" s="1" t="s">
        <v>1675</v>
      </c>
      <c r="C192" s="1" t="s">
        <v>1676</v>
      </c>
      <c r="D192" s="1" t="s">
        <v>1677</v>
      </c>
      <c r="E192" s="1" t="s">
        <v>69</v>
      </c>
      <c r="F192" s="1" t="s">
        <v>1679</v>
      </c>
      <c r="G192" s="1" t="s">
        <v>1661</v>
      </c>
      <c r="H192" s="1" t="s">
        <v>1680</v>
      </c>
    </row>
    <row r="193" spans="1:8" x14ac:dyDescent="0.2">
      <c r="A193" s="1">
        <v>2975762013</v>
      </c>
      <c r="B193" s="1" t="s">
        <v>1675</v>
      </c>
      <c r="C193" s="1" t="s">
        <v>1676</v>
      </c>
      <c r="D193" s="1" t="s">
        <v>1677</v>
      </c>
      <c r="E193" s="1" t="s">
        <v>69</v>
      </c>
      <c r="F193" s="1" t="s">
        <v>1679</v>
      </c>
      <c r="G193" s="1" t="s">
        <v>1661</v>
      </c>
      <c r="H193" s="1" t="s">
        <v>1680</v>
      </c>
    </row>
    <row r="194" spans="1:8" x14ac:dyDescent="0.2">
      <c r="A194" s="1">
        <v>6131081935</v>
      </c>
      <c r="B194" s="1" t="s">
        <v>1675</v>
      </c>
      <c r="C194" s="1" t="s">
        <v>1676</v>
      </c>
      <c r="D194" s="1" t="s">
        <v>1677</v>
      </c>
      <c r="E194" s="1" t="s">
        <v>69</v>
      </c>
      <c r="F194" s="1" t="s">
        <v>1679</v>
      </c>
      <c r="G194" s="1" t="s">
        <v>1674</v>
      </c>
      <c r="H194" s="1" t="s">
        <v>1680</v>
      </c>
    </row>
    <row r="195" spans="1:8" x14ac:dyDescent="0.2">
      <c r="A195" s="1">
        <v>4032385378</v>
      </c>
      <c r="B195" s="1" t="s">
        <v>1675</v>
      </c>
      <c r="C195" s="1" t="s">
        <v>1676</v>
      </c>
      <c r="D195" s="1" t="s">
        <v>1677</v>
      </c>
      <c r="E195" s="1" t="s">
        <v>69</v>
      </c>
      <c r="F195" s="1" t="s">
        <v>1679</v>
      </c>
      <c r="G195" s="1" t="s">
        <v>1663</v>
      </c>
      <c r="H195" s="1" t="s">
        <v>1680</v>
      </c>
    </row>
    <row r="196" spans="1:8" x14ac:dyDescent="0.2">
      <c r="A196" s="1">
        <v>4772973420</v>
      </c>
      <c r="B196" s="1" t="s">
        <v>1675</v>
      </c>
      <c r="C196" s="1" t="s">
        <v>1676</v>
      </c>
      <c r="D196" s="1" t="s">
        <v>1677</v>
      </c>
      <c r="E196" s="1" t="s">
        <v>69</v>
      </c>
      <c r="F196" s="1" t="s">
        <v>1679</v>
      </c>
      <c r="G196" s="1" t="s">
        <v>1663</v>
      </c>
      <c r="H196" s="1" t="s">
        <v>1680</v>
      </c>
    </row>
    <row r="197" spans="1:8" x14ac:dyDescent="0.2">
      <c r="A197" s="1">
        <v>7686243472</v>
      </c>
      <c r="B197" s="1" t="s">
        <v>1675</v>
      </c>
      <c r="C197" s="1" t="s">
        <v>1676</v>
      </c>
      <c r="D197" s="1" t="s">
        <v>1677</v>
      </c>
      <c r="E197" s="1" t="s">
        <v>69</v>
      </c>
      <c r="F197" s="1" t="s">
        <v>1679</v>
      </c>
      <c r="G197" s="1" t="s">
        <v>1670</v>
      </c>
      <c r="H197" s="1" t="s">
        <v>1680</v>
      </c>
    </row>
    <row r="198" spans="1:8" x14ac:dyDescent="0.2">
      <c r="A198" s="1">
        <v>7477300585</v>
      </c>
      <c r="B198" s="1" t="s">
        <v>1675</v>
      </c>
      <c r="C198" s="1" t="s">
        <v>1676</v>
      </c>
      <c r="D198" s="1" t="s">
        <v>1677</v>
      </c>
      <c r="E198" s="1" t="s">
        <v>69</v>
      </c>
      <c r="F198" s="1" t="s">
        <v>1679</v>
      </c>
      <c r="G198" s="1" t="s">
        <v>1674</v>
      </c>
      <c r="H198" s="1" t="s">
        <v>1680</v>
      </c>
    </row>
    <row r="199" spans="1:8" x14ac:dyDescent="0.2">
      <c r="A199" s="1">
        <v>8280069928</v>
      </c>
      <c r="B199" s="1" t="s">
        <v>1675</v>
      </c>
      <c r="C199" s="1" t="s">
        <v>1676</v>
      </c>
      <c r="D199" s="1" t="s">
        <v>1677</v>
      </c>
      <c r="E199" s="1" t="s">
        <v>69</v>
      </c>
      <c r="F199" s="1" t="s">
        <v>1679</v>
      </c>
      <c r="G199" s="1" t="s">
        <v>1664</v>
      </c>
      <c r="H199" s="1" t="s">
        <v>1680</v>
      </c>
    </row>
    <row r="200" spans="1:8" x14ac:dyDescent="0.2">
      <c r="A200" s="1">
        <v>2691065957</v>
      </c>
      <c r="B200" s="1" t="s">
        <v>1675</v>
      </c>
      <c r="C200" s="1" t="s">
        <v>1676</v>
      </c>
      <c r="D200" s="1" t="s">
        <v>1677</v>
      </c>
      <c r="E200" s="1" t="s">
        <v>69</v>
      </c>
      <c r="F200" s="1" t="s">
        <v>1679</v>
      </c>
      <c r="G200" s="1" t="s">
        <v>1671</v>
      </c>
      <c r="H200" s="1" t="s">
        <v>1680</v>
      </c>
    </row>
    <row r="201" spans="1:8" x14ac:dyDescent="0.2">
      <c r="A201" s="1">
        <v>1059734430</v>
      </c>
      <c r="B201" s="1" t="s">
        <v>1675</v>
      </c>
      <c r="C201" s="1" t="s">
        <v>1676</v>
      </c>
      <c r="D201" s="1" t="s">
        <v>1677</v>
      </c>
      <c r="E201" s="1" t="s">
        <v>69</v>
      </c>
      <c r="F201" s="1" t="s">
        <v>1679</v>
      </c>
      <c r="G201" s="1" t="s">
        <v>1661</v>
      </c>
      <c r="H201" s="1" t="s">
        <v>1680</v>
      </c>
    </row>
    <row r="202" spans="1:8" x14ac:dyDescent="0.2">
      <c r="A202" s="1">
        <v>9725827072</v>
      </c>
      <c r="B202" s="1" t="s">
        <v>1675</v>
      </c>
      <c r="C202" s="1" t="s">
        <v>1676</v>
      </c>
      <c r="D202" s="1" t="s">
        <v>1677</v>
      </c>
      <c r="E202" s="1" t="s">
        <v>69</v>
      </c>
      <c r="F202" s="1" t="s">
        <v>1679</v>
      </c>
      <c r="G202" s="1" t="s">
        <v>1663</v>
      </c>
      <c r="H202" s="1" t="s">
        <v>1680</v>
      </c>
    </row>
    <row r="203" spans="1:8" x14ac:dyDescent="0.2">
      <c r="A203" s="1">
        <v>9639381161</v>
      </c>
      <c r="B203" s="1" t="s">
        <v>1675</v>
      </c>
      <c r="C203" s="1" t="s">
        <v>1676</v>
      </c>
      <c r="D203" s="1" t="s">
        <v>1677</v>
      </c>
      <c r="E203" s="1" t="s">
        <v>69</v>
      </c>
      <c r="F203" s="1" t="s">
        <v>1679</v>
      </c>
      <c r="G203" s="1" t="s">
        <v>1670</v>
      </c>
      <c r="H203" s="1" t="s">
        <v>1680</v>
      </c>
    </row>
    <row r="204" spans="1:8" x14ac:dyDescent="0.2">
      <c r="A204" s="1">
        <v>2518574850</v>
      </c>
      <c r="B204" s="1" t="s">
        <v>1675</v>
      </c>
      <c r="C204" s="1" t="s">
        <v>1676</v>
      </c>
      <c r="D204" s="1" t="s">
        <v>1677</v>
      </c>
      <c r="E204" s="1" t="s">
        <v>69</v>
      </c>
      <c r="F204" s="1" t="s">
        <v>1679</v>
      </c>
      <c r="G204" s="1" t="s">
        <v>1661</v>
      </c>
      <c r="H204" s="1" t="s">
        <v>1680</v>
      </c>
    </row>
    <row r="205" spans="1:8" x14ac:dyDescent="0.2">
      <c r="A205" s="1">
        <v>9649640698</v>
      </c>
      <c r="B205" s="1" t="s">
        <v>1675</v>
      </c>
      <c r="C205" s="1" t="s">
        <v>1676</v>
      </c>
      <c r="D205" s="1" t="s">
        <v>1677</v>
      </c>
      <c r="E205" s="1" t="s">
        <v>69</v>
      </c>
      <c r="F205" s="1" t="s">
        <v>1679</v>
      </c>
      <c r="G205" s="1" t="s">
        <v>1663</v>
      </c>
      <c r="H205" s="1" t="s">
        <v>1680</v>
      </c>
    </row>
    <row r="206" spans="1:8" x14ac:dyDescent="0.2">
      <c r="A206" s="1">
        <v>9462792521</v>
      </c>
      <c r="B206" s="1" t="s">
        <v>1675</v>
      </c>
      <c r="C206" s="1" t="s">
        <v>1676</v>
      </c>
      <c r="D206" s="1" t="s">
        <v>1677</v>
      </c>
      <c r="E206" s="1" t="s">
        <v>69</v>
      </c>
      <c r="F206" s="1" t="s">
        <v>1679</v>
      </c>
      <c r="G206" s="1" t="s">
        <v>1661</v>
      </c>
      <c r="H206" s="1" t="s">
        <v>1680</v>
      </c>
    </row>
    <row r="207" spans="1:8" x14ac:dyDescent="0.2">
      <c r="A207" s="1">
        <v>1406513283</v>
      </c>
      <c r="B207" s="1" t="s">
        <v>1675</v>
      </c>
      <c r="C207" s="1" t="s">
        <v>1676</v>
      </c>
      <c r="D207" s="1" t="s">
        <v>1677</v>
      </c>
      <c r="E207" s="1" t="s">
        <v>69</v>
      </c>
      <c r="F207" s="1" t="s">
        <v>1679</v>
      </c>
      <c r="G207" s="1" t="s">
        <v>1661</v>
      </c>
      <c r="H207" s="1" t="s">
        <v>1680</v>
      </c>
    </row>
    <row r="208" spans="1:8" x14ac:dyDescent="0.2">
      <c r="A208" s="1">
        <v>4001982750</v>
      </c>
      <c r="B208" s="1" t="s">
        <v>1675</v>
      </c>
      <c r="C208" s="1" t="s">
        <v>1676</v>
      </c>
      <c r="D208" s="1" t="s">
        <v>1677</v>
      </c>
      <c r="E208" s="1" t="s">
        <v>69</v>
      </c>
      <c r="F208" s="1" t="s">
        <v>1679</v>
      </c>
      <c r="G208" s="1" t="s">
        <v>1666</v>
      </c>
      <c r="H208" s="1" t="s">
        <v>1680</v>
      </c>
    </row>
    <row r="209" spans="1:8" x14ac:dyDescent="0.2">
      <c r="A209" s="1">
        <v>1944857103</v>
      </c>
      <c r="B209" s="1" t="s">
        <v>1675</v>
      </c>
      <c r="C209" s="1" t="s">
        <v>1676</v>
      </c>
      <c r="D209" s="1" t="s">
        <v>1677</v>
      </c>
      <c r="E209" s="1" t="s">
        <v>69</v>
      </c>
      <c r="F209" s="1" t="s">
        <v>1679</v>
      </c>
      <c r="G209" s="1" t="s">
        <v>1660</v>
      </c>
      <c r="H209" s="1" t="s">
        <v>1680</v>
      </c>
    </row>
    <row r="210" spans="1:8" x14ac:dyDescent="0.2">
      <c r="A210" s="1">
        <v>8631747009</v>
      </c>
      <c r="B210" s="1" t="s">
        <v>1675</v>
      </c>
      <c r="C210" s="1" t="s">
        <v>1676</v>
      </c>
      <c r="D210" s="1" t="s">
        <v>1677</v>
      </c>
      <c r="E210" s="1" t="s">
        <v>69</v>
      </c>
      <c r="F210" s="1" t="s">
        <v>1679</v>
      </c>
      <c r="G210" s="1" t="s">
        <v>1671</v>
      </c>
      <c r="H210" s="1" t="s">
        <v>1680</v>
      </c>
    </row>
    <row r="211" spans="1:8" x14ac:dyDescent="0.2">
      <c r="A211" s="1">
        <v>7318116450</v>
      </c>
      <c r="B211" s="1" t="s">
        <v>1675</v>
      </c>
      <c r="C211" s="1" t="s">
        <v>1676</v>
      </c>
      <c r="D211" s="1" t="s">
        <v>1677</v>
      </c>
      <c r="E211" s="1" t="s">
        <v>69</v>
      </c>
      <c r="F211" s="1" t="s">
        <v>1679</v>
      </c>
      <c r="G211" s="1" t="s">
        <v>1661</v>
      </c>
      <c r="H211" s="1" t="s">
        <v>1680</v>
      </c>
    </row>
    <row r="212" spans="1:8" x14ac:dyDescent="0.2">
      <c r="A212" s="1">
        <v>6513493588</v>
      </c>
      <c r="B212" s="1" t="s">
        <v>1675</v>
      </c>
      <c r="C212" s="1" t="s">
        <v>1676</v>
      </c>
      <c r="D212" s="1" t="s">
        <v>1677</v>
      </c>
      <c r="E212" s="1" t="s">
        <v>69</v>
      </c>
      <c r="F212" s="1" t="s">
        <v>1679</v>
      </c>
      <c r="G212" s="1" t="s">
        <v>1665</v>
      </c>
      <c r="H212" s="1" t="s">
        <v>1680</v>
      </c>
    </row>
    <row r="213" spans="1:8" x14ac:dyDescent="0.2">
      <c r="A213" s="1">
        <v>8353779625</v>
      </c>
      <c r="B213" s="1" t="s">
        <v>1675</v>
      </c>
      <c r="C213" s="1" t="s">
        <v>1676</v>
      </c>
      <c r="D213" s="1" t="s">
        <v>1677</v>
      </c>
      <c r="E213" s="1" t="s">
        <v>69</v>
      </c>
      <c r="F213" s="1" t="s">
        <v>1679</v>
      </c>
      <c r="G213" s="1" t="s">
        <v>1671</v>
      </c>
      <c r="H213" s="1" t="s">
        <v>1680</v>
      </c>
    </row>
    <row r="214" spans="1:8" x14ac:dyDescent="0.2">
      <c r="A214" s="1">
        <v>7550783166</v>
      </c>
      <c r="B214" s="1" t="s">
        <v>1675</v>
      </c>
      <c r="C214" s="1" t="s">
        <v>1676</v>
      </c>
      <c r="D214" s="1" t="s">
        <v>1677</v>
      </c>
      <c r="E214" s="1" t="s">
        <v>69</v>
      </c>
      <c r="F214" s="1" t="s">
        <v>1679</v>
      </c>
      <c r="G214" s="1" t="s">
        <v>1661</v>
      </c>
      <c r="H214" s="1" t="s">
        <v>1680</v>
      </c>
    </row>
    <row r="215" spans="1:8" x14ac:dyDescent="0.2">
      <c r="A215" s="1">
        <v>5460324118</v>
      </c>
      <c r="B215" s="1" t="s">
        <v>1675</v>
      </c>
      <c r="C215" s="1" t="s">
        <v>1676</v>
      </c>
      <c r="D215" s="1" t="s">
        <v>1677</v>
      </c>
      <c r="E215" s="1" t="s">
        <v>69</v>
      </c>
      <c r="F215" s="1" t="s">
        <v>1679</v>
      </c>
      <c r="G215" s="1" t="s">
        <v>1666</v>
      </c>
      <c r="H215" s="1" t="s">
        <v>1680</v>
      </c>
    </row>
    <row r="216" spans="1:8" x14ac:dyDescent="0.2">
      <c r="A216" s="1">
        <v>2254457845</v>
      </c>
      <c r="B216" s="1" t="s">
        <v>1675</v>
      </c>
      <c r="C216" s="1" t="s">
        <v>1676</v>
      </c>
      <c r="D216" s="1" t="s">
        <v>1677</v>
      </c>
      <c r="E216" s="1" t="s">
        <v>69</v>
      </c>
      <c r="F216" s="1" t="s">
        <v>1679</v>
      </c>
      <c r="G216" s="1" t="s">
        <v>1664</v>
      </c>
      <c r="H216" s="1" t="s">
        <v>1680</v>
      </c>
    </row>
    <row r="217" spans="1:8" x14ac:dyDescent="0.2">
      <c r="A217" s="1">
        <v>9258608406</v>
      </c>
      <c r="B217" s="1" t="s">
        <v>1675</v>
      </c>
      <c r="C217" s="1" t="s">
        <v>1676</v>
      </c>
      <c r="D217" s="1" t="s">
        <v>1677</v>
      </c>
      <c r="E217" s="1" t="s">
        <v>69</v>
      </c>
      <c r="F217" s="1" t="s">
        <v>1679</v>
      </c>
      <c r="G217" s="1" t="s">
        <v>1670</v>
      </c>
      <c r="H217" s="1" t="s">
        <v>1680</v>
      </c>
    </row>
    <row r="218" spans="1:8" x14ac:dyDescent="0.2">
      <c r="A218" s="1">
        <v>9206069411</v>
      </c>
      <c r="B218" s="1" t="s">
        <v>1675</v>
      </c>
      <c r="C218" s="1" t="s">
        <v>1676</v>
      </c>
      <c r="D218" s="1" t="s">
        <v>1677</v>
      </c>
      <c r="E218" s="1" t="s">
        <v>69</v>
      </c>
      <c r="F218" s="1" t="s">
        <v>1679</v>
      </c>
      <c r="G218" s="1" t="s">
        <v>1670</v>
      </c>
      <c r="H218" s="1" t="s">
        <v>1680</v>
      </c>
    </row>
    <row r="219" spans="1:8" x14ac:dyDescent="0.2">
      <c r="A219" s="1">
        <v>4784760641</v>
      </c>
      <c r="B219" s="1" t="s">
        <v>1675</v>
      </c>
      <c r="C219" s="1" t="s">
        <v>1676</v>
      </c>
      <c r="D219" s="1" t="s">
        <v>1677</v>
      </c>
      <c r="E219" s="1" t="s">
        <v>69</v>
      </c>
      <c r="F219" s="1" t="s">
        <v>1679</v>
      </c>
      <c r="G219" s="1" t="s">
        <v>1674</v>
      </c>
      <c r="H219" s="1" t="s">
        <v>1680</v>
      </c>
    </row>
    <row r="220" spans="1:8" x14ac:dyDescent="0.2">
      <c r="A220" s="1">
        <v>5631732707</v>
      </c>
      <c r="B220" s="1" t="s">
        <v>1675</v>
      </c>
      <c r="C220" s="1" t="s">
        <v>1676</v>
      </c>
      <c r="D220" s="1" t="s">
        <v>1677</v>
      </c>
      <c r="E220" s="1" t="s">
        <v>69</v>
      </c>
      <c r="F220" s="1" t="s">
        <v>1679</v>
      </c>
      <c r="G220" s="1" t="s">
        <v>1666</v>
      </c>
      <c r="H220" s="1" t="s">
        <v>1680</v>
      </c>
    </row>
    <row r="221" spans="1:8" x14ac:dyDescent="0.2">
      <c r="A221" s="1">
        <v>3963631386</v>
      </c>
      <c r="B221" s="1" t="s">
        <v>1675</v>
      </c>
      <c r="C221" s="1" t="s">
        <v>1676</v>
      </c>
      <c r="D221" s="1" t="s">
        <v>1677</v>
      </c>
      <c r="E221" s="1" t="s">
        <v>69</v>
      </c>
      <c r="F221" s="1" t="s">
        <v>1679</v>
      </c>
      <c r="G221" s="1" t="s">
        <v>1666</v>
      </c>
      <c r="H221" s="1" t="s">
        <v>1680</v>
      </c>
    </row>
    <row r="222" spans="1:8" x14ac:dyDescent="0.2">
      <c r="A222" s="1">
        <v>8474078698</v>
      </c>
      <c r="B222" s="1" t="s">
        <v>1675</v>
      </c>
      <c r="C222" s="1" t="s">
        <v>1676</v>
      </c>
      <c r="D222" s="1" t="s">
        <v>1677</v>
      </c>
      <c r="E222" s="1" t="s">
        <v>69</v>
      </c>
      <c r="F222" s="1" t="s">
        <v>1679</v>
      </c>
      <c r="G222" s="1" t="s">
        <v>1666</v>
      </c>
      <c r="H222" s="1" t="s">
        <v>1680</v>
      </c>
    </row>
    <row r="223" spans="1:8" x14ac:dyDescent="0.2">
      <c r="A223" s="1">
        <v>7032078011</v>
      </c>
      <c r="B223" s="1" t="s">
        <v>1675</v>
      </c>
      <c r="C223" s="1" t="s">
        <v>1676</v>
      </c>
      <c r="D223" s="1" t="s">
        <v>1677</v>
      </c>
      <c r="E223" s="1" t="s">
        <v>69</v>
      </c>
      <c r="F223" s="1" t="s">
        <v>1679</v>
      </c>
      <c r="G223" s="1" t="s">
        <v>1665</v>
      </c>
      <c r="H223" s="1" t="s">
        <v>1680</v>
      </c>
    </row>
    <row r="224" spans="1:8" x14ac:dyDescent="0.2">
      <c r="A224" s="1">
        <v>1517401800</v>
      </c>
      <c r="B224" s="1" t="s">
        <v>1675</v>
      </c>
      <c r="C224" s="1" t="s">
        <v>1676</v>
      </c>
      <c r="D224" s="1" t="s">
        <v>1677</v>
      </c>
      <c r="E224" s="1" t="s">
        <v>69</v>
      </c>
      <c r="F224" s="1" t="s">
        <v>1679</v>
      </c>
      <c r="G224" s="1" t="s">
        <v>1666</v>
      </c>
      <c r="H224" s="1" t="s">
        <v>1680</v>
      </c>
    </row>
    <row r="225" spans="1:8" x14ac:dyDescent="0.2">
      <c r="A225" s="1">
        <v>8423148971</v>
      </c>
      <c r="B225" s="1" t="s">
        <v>1675</v>
      </c>
      <c r="C225" s="1" t="s">
        <v>1676</v>
      </c>
      <c r="D225" s="1" t="s">
        <v>1677</v>
      </c>
      <c r="E225" s="1" t="s">
        <v>69</v>
      </c>
      <c r="F225" s="1" t="s">
        <v>1679</v>
      </c>
      <c r="G225" s="1" t="s">
        <v>1671</v>
      </c>
      <c r="H225" s="1" t="s">
        <v>1680</v>
      </c>
    </row>
    <row r="226" spans="1:8" x14ac:dyDescent="0.2">
      <c r="A226" s="1">
        <v>5107932167</v>
      </c>
      <c r="B226" s="1" t="s">
        <v>1675</v>
      </c>
      <c r="C226" s="1" t="s">
        <v>1676</v>
      </c>
      <c r="D226" s="1" t="s">
        <v>1677</v>
      </c>
      <c r="E226" s="1" t="s">
        <v>69</v>
      </c>
      <c r="F226" s="1" t="s">
        <v>1679</v>
      </c>
      <c r="G226" s="1" t="s">
        <v>1670</v>
      </c>
      <c r="H226" s="1" t="s">
        <v>1680</v>
      </c>
    </row>
    <row r="227" spans="1:8" x14ac:dyDescent="0.2">
      <c r="A227" s="1">
        <v>4044894390</v>
      </c>
      <c r="B227" s="1" t="s">
        <v>1681</v>
      </c>
      <c r="C227" s="1" t="s">
        <v>1682</v>
      </c>
      <c r="D227" s="1" t="s">
        <v>1677</v>
      </c>
      <c r="E227" s="1" t="s">
        <v>69</v>
      </c>
      <c r="F227" s="1" t="s">
        <v>1679</v>
      </c>
      <c r="G227" s="1" t="s">
        <v>1661</v>
      </c>
      <c r="H227" s="1" t="s">
        <v>1680</v>
      </c>
    </row>
    <row r="228" spans="1:8" x14ac:dyDescent="0.2">
      <c r="A228" s="1">
        <v>3236866165</v>
      </c>
      <c r="B228" s="1" t="s">
        <v>1681</v>
      </c>
      <c r="C228" s="1" t="s">
        <v>1682</v>
      </c>
      <c r="D228" s="1" t="s">
        <v>1677</v>
      </c>
      <c r="E228" s="1" t="s">
        <v>69</v>
      </c>
      <c r="F228" s="1" t="s">
        <v>1679</v>
      </c>
      <c r="G228" s="1" t="s">
        <v>1662</v>
      </c>
      <c r="H228" s="1" t="s">
        <v>1680</v>
      </c>
    </row>
    <row r="229" spans="1:8" x14ac:dyDescent="0.2">
      <c r="A229" s="1">
        <v>2340575864</v>
      </c>
      <c r="B229" s="1" t="s">
        <v>1681</v>
      </c>
      <c r="C229" s="1" t="s">
        <v>1682</v>
      </c>
      <c r="D229" s="1" t="s">
        <v>1677</v>
      </c>
      <c r="E229" s="1" t="s">
        <v>69</v>
      </c>
      <c r="F229" s="1" t="s">
        <v>1679</v>
      </c>
      <c r="G229" s="1" t="s">
        <v>1661</v>
      </c>
      <c r="H229" s="1" t="s">
        <v>1680</v>
      </c>
    </row>
    <row r="230" spans="1:8" x14ac:dyDescent="0.2">
      <c r="A230" s="1">
        <v>4024463624</v>
      </c>
      <c r="B230" s="1" t="s">
        <v>1681</v>
      </c>
      <c r="C230" s="1" t="s">
        <v>1682</v>
      </c>
      <c r="D230" s="1" t="s">
        <v>1677</v>
      </c>
      <c r="E230" s="1" t="s">
        <v>69</v>
      </c>
      <c r="F230" s="1" t="s">
        <v>1679</v>
      </c>
      <c r="G230" s="1" t="s">
        <v>1666</v>
      </c>
      <c r="H230" s="1" t="s">
        <v>1680</v>
      </c>
    </row>
    <row r="231" spans="1:8" x14ac:dyDescent="0.2">
      <c r="A231" s="1">
        <v>2315423024</v>
      </c>
      <c r="B231" s="1" t="s">
        <v>1681</v>
      </c>
      <c r="C231" s="1" t="s">
        <v>1682</v>
      </c>
      <c r="D231" s="1" t="s">
        <v>1677</v>
      </c>
      <c r="E231" s="1" t="s">
        <v>69</v>
      </c>
      <c r="F231" s="1" t="s">
        <v>1679</v>
      </c>
      <c r="G231" s="1" t="s">
        <v>1661</v>
      </c>
      <c r="H231" s="1" t="s">
        <v>1680</v>
      </c>
    </row>
    <row r="232" spans="1:8" x14ac:dyDescent="0.2">
      <c r="A232" s="1">
        <v>2378326781</v>
      </c>
      <c r="B232" s="1" t="s">
        <v>1681</v>
      </c>
      <c r="C232" s="1" t="s">
        <v>1682</v>
      </c>
      <c r="D232" s="1" t="s">
        <v>1677</v>
      </c>
      <c r="E232" s="1" t="s">
        <v>69</v>
      </c>
      <c r="F232" s="1" t="s">
        <v>1679</v>
      </c>
      <c r="G232" s="1" t="s">
        <v>1670</v>
      </c>
      <c r="H232" s="1" t="s">
        <v>1680</v>
      </c>
    </row>
    <row r="233" spans="1:8" x14ac:dyDescent="0.2">
      <c r="A233" s="1">
        <v>9238438710</v>
      </c>
      <c r="B233" s="1" t="s">
        <v>1681</v>
      </c>
      <c r="C233" s="1" t="s">
        <v>1682</v>
      </c>
      <c r="D233" s="1" t="s">
        <v>1677</v>
      </c>
      <c r="E233" s="1" t="s">
        <v>69</v>
      </c>
      <c r="F233" s="1" t="s">
        <v>1679</v>
      </c>
      <c r="G233" s="1" t="s">
        <v>1660</v>
      </c>
      <c r="H233" s="1" t="s">
        <v>1680</v>
      </c>
    </row>
    <row r="234" spans="1:8" x14ac:dyDescent="0.2">
      <c r="A234" s="1">
        <v>7186481706</v>
      </c>
      <c r="B234" s="1" t="s">
        <v>1681</v>
      </c>
      <c r="C234" s="1" t="s">
        <v>1682</v>
      </c>
      <c r="D234" s="1" t="s">
        <v>1677</v>
      </c>
      <c r="E234" s="1" t="s">
        <v>69</v>
      </c>
      <c r="F234" s="1" t="s">
        <v>1679</v>
      </c>
      <c r="G234" s="1" t="s">
        <v>1661</v>
      </c>
      <c r="H234" s="1" t="s">
        <v>1680</v>
      </c>
    </row>
    <row r="235" spans="1:8" x14ac:dyDescent="0.2">
      <c r="A235" s="1">
        <v>7192377696</v>
      </c>
      <c r="B235" s="1" t="s">
        <v>1681</v>
      </c>
      <c r="C235" s="1" t="s">
        <v>1682</v>
      </c>
      <c r="D235" s="1" t="s">
        <v>1677</v>
      </c>
      <c r="E235" s="1" t="s">
        <v>69</v>
      </c>
      <c r="F235" s="1" t="s">
        <v>1679</v>
      </c>
      <c r="G235" s="1" t="s">
        <v>1665</v>
      </c>
      <c r="H235" s="1" t="s">
        <v>1680</v>
      </c>
    </row>
    <row r="236" spans="1:8" x14ac:dyDescent="0.2">
      <c r="A236" s="1">
        <v>3259506745</v>
      </c>
      <c r="B236" s="1" t="s">
        <v>1681</v>
      </c>
      <c r="C236" s="1" t="s">
        <v>1682</v>
      </c>
      <c r="D236" s="1" t="s">
        <v>1677</v>
      </c>
      <c r="E236" s="1" t="s">
        <v>69</v>
      </c>
      <c r="F236" s="1" t="s">
        <v>1679</v>
      </c>
      <c r="G236" s="1" t="s">
        <v>1665</v>
      </c>
      <c r="H236" s="1" t="s">
        <v>1680</v>
      </c>
    </row>
    <row r="237" spans="1:8" x14ac:dyDescent="0.2">
      <c r="A237" s="1">
        <v>6593510766</v>
      </c>
      <c r="B237" s="1" t="s">
        <v>1681</v>
      </c>
      <c r="C237" s="1" t="s">
        <v>1682</v>
      </c>
      <c r="D237" s="1" t="s">
        <v>1677</v>
      </c>
      <c r="E237" s="1" t="s">
        <v>69</v>
      </c>
      <c r="F237" s="1" t="s">
        <v>1679</v>
      </c>
      <c r="G237" s="1" t="s">
        <v>1671</v>
      </c>
      <c r="H237" s="1" t="s">
        <v>1680</v>
      </c>
    </row>
    <row r="238" spans="1:8" x14ac:dyDescent="0.2">
      <c r="A238" s="1">
        <v>9756831464</v>
      </c>
      <c r="B238" s="1" t="s">
        <v>1681</v>
      </c>
      <c r="C238" s="1" t="s">
        <v>1682</v>
      </c>
      <c r="D238" s="1" t="s">
        <v>1677</v>
      </c>
      <c r="E238" s="1" t="s">
        <v>69</v>
      </c>
      <c r="F238" s="1" t="s">
        <v>1679</v>
      </c>
      <c r="G238" s="1" t="s">
        <v>1670</v>
      </c>
      <c r="H238" s="1" t="s">
        <v>1680</v>
      </c>
    </row>
    <row r="239" spans="1:8" x14ac:dyDescent="0.2">
      <c r="A239" s="1">
        <v>8955334934</v>
      </c>
      <c r="B239" s="1" t="s">
        <v>1681</v>
      </c>
      <c r="C239" s="1" t="s">
        <v>1682</v>
      </c>
      <c r="D239" s="1" t="s">
        <v>1677</v>
      </c>
      <c r="E239" s="1" t="s">
        <v>69</v>
      </c>
      <c r="F239" s="1" t="s">
        <v>1679</v>
      </c>
      <c r="G239" s="1" t="s">
        <v>1662</v>
      </c>
      <c r="H239" s="1" t="s">
        <v>1680</v>
      </c>
    </row>
    <row r="240" spans="1:8" x14ac:dyDescent="0.2">
      <c r="A240" s="1">
        <v>7967594531</v>
      </c>
      <c r="B240" s="1" t="s">
        <v>1681</v>
      </c>
      <c r="C240" s="1" t="s">
        <v>1682</v>
      </c>
      <c r="D240" s="1" t="s">
        <v>1677</v>
      </c>
      <c r="E240" s="1" t="s">
        <v>69</v>
      </c>
      <c r="F240" s="1" t="s">
        <v>1679</v>
      </c>
      <c r="G240" s="1" t="s">
        <v>1661</v>
      </c>
      <c r="H240" s="1" t="s">
        <v>1680</v>
      </c>
    </row>
    <row r="241" spans="1:8" x14ac:dyDescent="0.2">
      <c r="A241" s="1">
        <v>3166217212</v>
      </c>
      <c r="B241" s="1" t="s">
        <v>1681</v>
      </c>
      <c r="C241" s="1" t="s">
        <v>1682</v>
      </c>
      <c r="D241" s="1" t="s">
        <v>1677</v>
      </c>
      <c r="E241" s="1" t="s">
        <v>69</v>
      </c>
      <c r="F241" s="1" t="s">
        <v>1679</v>
      </c>
      <c r="G241" s="1" t="s">
        <v>1658</v>
      </c>
      <c r="H241" s="1" t="s">
        <v>1680</v>
      </c>
    </row>
    <row r="242" spans="1:8" x14ac:dyDescent="0.2">
      <c r="A242" s="1">
        <v>2392908028</v>
      </c>
      <c r="B242" s="1" t="s">
        <v>1681</v>
      </c>
      <c r="C242" s="1" t="s">
        <v>1682</v>
      </c>
      <c r="D242" s="1" t="s">
        <v>1677</v>
      </c>
      <c r="E242" s="1" t="s">
        <v>69</v>
      </c>
      <c r="F242" s="1" t="s">
        <v>1679</v>
      </c>
      <c r="G242" s="1" t="s">
        <v>1666</v>
      </c>
      <c r="H242" s="1" t="s">
        <v>1680</v>
      </c>
    </row>
    <row r="243" spans="1:8" x14ac:dyDescent="0.2">
      <c r="A243" s="1">
        <v>7503957990</v>
      </c>
      <c r="B243" s="1" t="s">
        <v>1681</v>
      </c>
      <c r="C243" s="1" t="s">
        <v>1682</v>
      </c>
      <c r="D243" s="1" t="s">
        <v>1677</v>
      </c>
      <c r="E243" s="1" t="s">
        <v>69</v>
      </c>
      <c r="F243" s="1" t="s">
        <v>1679</v>
      </c>
      <c r="G243" s="1" t="s">
        <v>1662</v>
      </c>
      <c r="H243" s="1" t="s">
        <v>1680</v>
      </c>
    </row>
    <row r="244" spans="1:8" x14ac:dyDescent="0.2">
      <c r="A244" s="1">
        <v>5423112641</v>
      </c>
      <c r="B244" s="1" t="s">
        <v>1681</v>
      </c>
      <c r="C244" s="1" t="s">
        <v>1682</v>
      </c>
      <c r="D244" s="1" t="s">
        <v>1677</v>
      </c>
      <c r="E244" s="1" t="s">
        <v>69</v>
      </c>
      <c r="F244" s="1" t="s">
        <v>1679</v>
      </c>
      <c r="G244" s="1" t="s">
        <v>1661</v>
      </c>
      <c r="H244" s="1" t="s">
        <v>1680</v>
      </c>
    </row>
    <row r="245" spans="1:8" x14ac:dyDescent="0.2">
      <c r="A245" s="1">
        <v>7459073032</v>
      </c>
      <c r="B245" s="1" t="s">
        <v>1681</v>
      </c>
      <c r="C245" s="1" t="s">
        <v>1682</v>
      </c>
      <c r="D245" s="1" t="s">
        <v>1677</v>
      </c>
      <c r="E245" s="1" t="s">
        <v>69</v>
      </c>
      <c r="F245" s="1" t="s">
        <v>1679</v>
      </c>
      <c r="G245" s="1" t="s">
        <v>1665</v>
      </c>
      <c r="H245" s="1" t="s">
        <v>1680</v>
      </c>
    </row>
    <row r="246" spans="1:8" x14ac:dyDescent="0.2">
      <c r="A246" s="1">
        <v>3674175851</v>
      </c>
      <c r="B246" s="1" t="s">
        <v>1681</v>
      </c>
      <c r="C246" s="1" t="s">
        <v>1682</v>
      </c>
      <c r="D246" s="1" t="s">
        <v>1677</v>
      </c>
      <c r="E246" s="1" t="s">
        <v>69</v>
      </c>
      <c r="F246" s="1" t="s">
        <v>1679</v>
      </c>
      <c r="G246" s="1" t="s">
        <v>1662</v>
      </c>
      <c r="H246" s="1" t="s">
        <v>1680</v>
      </c>
    </row>
    <row r="247" spans="1:8" x14ac:dyDescent="0.2">
      <c r="A247" s="1">
        <v>3294325574</v>
      </c>
      <c r="B247" s="1" t="s">
        <v>1681</v>
      </c>
      <c r="C247" s="1" t="s">
        <v>1682</v>
      </c>
      <c r="D247" s="1" t="s">
        <v>1677</v>
      </c>
      <c r="E247" s="1" t="s">
        <v>69</v>
      </c>
      <c r="F247" s="1" t="s">
        <v>1679</v>
      </c>
      <c r="G247" s="1" t="s">
        <v>1662</v>
      </c>
      <c r="H247" s="1" t="s">
        <v>1680</v>
      </c>
    </row>
    <row r="248" spans="1:8" x14ac:dyDescent="0.2">
      <c r="A248" s="1">
        <v>1533291941</v>
      </c>
      <c r="B248" s="1" t="s">
        <v>1681</v>
      </c>
      <c r="C248" s="1" t="s">
        <v>1682</v>
      </c>
      <c r="D248" s="1" t="s">
        <v>1677</v>
      </c>
      <c r="E248" s="1" t="s">
        <v>69</v>
      </c>
      <c r="F248" s="1" t="s">
        <v>1679</v>
      </c>
      <c r="G248" s="1" t="s">
        <v>1663</v>
      </c>
      <c r="H248" s="1" t="s">
        <v>1680</v>
      </c>
    </row>
    <row r="249" spans="1:8" x14ac:dyDescent="0.2">
      <c r="A249" s="1">
        <v>9058541758</v>
      </c>
      <c r="B249" s="1" t="s">
        <v>1681</v>
      </c>
      <c r="C249" s="1" t="s">
        <v>1682</v>
      </c>
      <c r="D249" s="1" t="s">
        <v>1677</v>
      </c>
      <c r="E249" s="1" t="s">
        <v>69</v>
      </c>
      <c r="F249" s="1" t="s">
        <v>1679</v>
      </c>
      <c r="G249" s="1" t="s">
        <v>1662</v>
      </c>
      <c r="H249" s="1" t="s">
        <v>1680</v>
      </c>
    </row>
    <row r="250" spans="1:8" x14ac:dyDescent="0.2">
      <c r="A250" s="1">
        <v>1200245016</v>
      </c>
      <c r="B250" s="1" t="s">
        <v>1681</v>
      </c>
      <c r="C250" s="1" t="s">
        <v>1682</v>
      </c>
      <c r="D250" s="1" t="s">
        <v>1677</v>
      </c>
      <c r="E250" s="1" t="s">
        <v>69</v>
      </c>
      <c r="F250" s="1" t="s">
        <v>1679</v>
      </c>
      <c r="G250" s="1" t="s">
        <v>1661</v>
      </c>
      <c r="H250" s="1" t="s">
        <v>1680</v>
      </c>
    </row>
    <row r="251" spans="1:8" x14ac:dyDescent="0.2">
      <c r="A251" s="1">
        <v>7354970548</v>
      </c>
      <c r="B251" s="1" t="s">
        <v>1681</v>
      </c>
      <c r="C251" s="1" t="s">
        <v>1682</v>
      </c>
      <c r="D251" s="1" t="s">
        <v>1677</v>
      </c>
      <c r="E251" s="1" t="s">
        <v>69</v>
      </c>
      <c r="F251" s="1" t="s">
        <v>1679</v>
      </c>
      <c r="G251" s="1" t="s">
        <v>1662</v>
      </c>
      <c r="H251" s="1" t="s">
        <v>1680</v>
      </c>
    </row>
    <row r="252" spans="1:8" x14ac:dyDescent="0.2">
      <c r="A252" s="1">
        <v>5121741565</v>
      </c>
      <c r="B252" s="1" t="s">
        <v>1681</v>
      </c>
      <c r="C252" s="1" t="s">
        <v>1682</v>
      </c>
      <c r="D252" s="1" t="s">
        <v>1677</v>
      </c>
      <c r="E252" s="1" t="s">
        <v>69</v>
      </c>
      <c r="F252" s="1" t="s">
        <v>1679</v>
      </c>
      <c r="G252" s="1" t="s">
        <v>1661</v>
      </c>
      <c r="H252" s="1" t="s">
        <v>1680</v>
      </c>
    </row>
    <row r="253" spans="1:8" x14ac:dyDescent="0.2">
      <c r="A253" s="1">
        <v>8299438110</v>
      </c>
      <c r="B253" s="1" t="s">
        <v>1681</v>
      </c>
      <c r="C253" s="1" t="s">
        <v>1682</v>
      </c>
      <c r="D253" s="1" t="s">
        <v>1677</v>
      </c>
      <c r="E253" s="1" t="s">
        <v>69</v>
      </c>
      <c r="F253" s="1" t="s">
        <v>1679</v>
      </c>
      <c r="G253" s="1" t="s">
        <v>1670</v>
      </c>
      <c r="H253" s="1" t="s">
        <v>1680</v>
      </c>
    </row>
    <row r="254" spans="1:8" x14ac:dyDescent="0.2">
      <c r="A254" s="1">
        <v>7594342290</v>
      </c>
      <c r="B254" s="1" t="s">
        <v>1683</v>
      </c>
      <c r="C254" s="1" t="s">
        <v>1684</v>
      </c>
      <c r="D254" s="1" t="s">
        <v>1677</v>
      </c>
      <c r="E254" s="1" t="s">
        <v>69</v>
      </c>
      <c r="F254" s="1" t="s">
        <v>1679</v>
      </c>
      <c r="G254" s="1" t="s">
        <v>1661</v>
      </c>
      <c r="H254" s="1" t="s">
        <v>1680</v>
      </c>
    </row>
    <row r="255" spans="1:8" x14ac:dyDescent="0.2">
      <c r="A255" s="1">
        <v>9179963201</v>
      </c>
      <c r="B255" s="1" t="s">
        <v>1683</v>
      </c>
      <c r="C255" s="1" t="s">
        <v>1684</v>
      </c>
      <c r="D255" s="1" t="s">
        <v>1677</v>
      </c>
      <c r="E255" s="1" t="s">
        <v>69</v>
      </c>
      <c r="F255" s="1" t="s">
        <v>1679</v>
      </c>
      <c r="G255" s="1" t="s">
        <v>1662</v>
      </c>
      <c r="H255" s="1" t="s">
        <v>1680</v>
      </c>
    </row>
    <row r="256" spans="1:8" x14ac:dyDescent="0.2">
      <c r="A256" s="1">
        <v>4186440472</v>
      </c>
      <c r="B256" s="1" t="s">
        <v>1683</v>
      </c>
      <c r="C256" s="1" t="s">
        <v>1684</v>
      </c>
      <c r="D256" s="1" t="s">
        <v>1677</v>
      </c>
      <c r="E256" s="1" t="s">
        <v>69</v>
      </c>
      <c r="F256" s="1" t="s">
        <v>1679</v>
      </c>
      <c r="G256" s="1" t="s">
        <v>1661</v>
      </c>
      <c r="H256" s="1" t="s">
        <v>1680</v>
      </c>
    </row>
    <row r="257" spans="1:8" x14ac:dyDescent="0.2">
      <c r="A257" s="1">
        <v>8196476038</v>
      </c>
      <c r="B257" s="1" t="s">
        <v>1683</v>
      </c>
      <c r="C257" s="1" t="s">
        <v>1684</v>
      </c>
      <c r="D257" s="1" t="s">
        <v>1677</v>
      </c>
      <c r="E257" s="1" t="s">
        <v>69</v>
      </c>
      <c r="F257" s="1" t="s">
        <v>1679</v>
      </c>
      <c r="G257" s="1" t="s">
        <v>1665</v>
      </c>
      <c r="H257" s="1" t="s">
        <v>1680</v>
      </c>
    </row>
    <row r="258" spans="1:8" x14ac:dyDescent="0.2">
      <c r="A258" s="1">
        <v>2183285485</v>
      </c>
      <c r="B258" s="1" t="s">
        <v>1683</v>
      </c>
      <c r="C258" s="1" t="s">
        <v>1684</v>
      </c>
      <c r="D258" s="1" t="s">
        <v>1677</v>
      </c>
      <c r="E258" s="1" t="s">
        <v>69</v>
      </c>
      <c r="F258" s="1" t="s">
        <v>1679</v>
      </c>
      <c r="G258" s="1" t="s">
        <v>1661</v>
      </c>
      <c r="H258" s="1" t="s">
        <v>1680</v>
      </c>
    </row>
    <row r="259" spans="1:8" x14ac:dyDescent="0.2">
      <c r="A259" s="1">
        <v>1194181773</v>
      </c>
      <c r="B259" s="1" t="s">
        <v>1683</v>
      </c>
      <c r="C259" s="1" t="s">
        <v>1684</v>
      </c>
      <c r="D259" s="1" t="s">
        <v>1677</v>
      </c>
      <c r="E259" s="1" t="s">
        <v>69</v>
      </c>
      <c r="F259" s="1" t="s">
        <v>1679</v>
      </c>
      <c r="G259" s="1" t="s">
        <v>1660</v>
      </c>
      <c r="H259" s="1" t="s">
        <v>1680</v>
      </c>
    </row>
    <row r="260" spans="1:8" x14ac:dyDescent="0.2">
      <c r="A260" s="1">
        <v>7178563686</v>
      </c>
      <c r="B260" s="1" t="s">
        <v>1683</v>
      </c>
      <c r="C260" s="1" t="s">
        <v>1684</v>
      </c>
      <c r="D260" s="1" t="s">
        <v>1677</v>
      </c>
      <c r="E260" s="1" t="s">
        <v>69</v>
      </c>
      <c r="F260" s="1" t="s">
        <v>1679</v>
      </c>
      <c r="G260" s="1" t="s">
        <v>1670</v>
      </c>
      <c r="H260" s="1" t="s">
        <v>1680</v>
      </c>
    </row>
    <row r="261" spans="1:8" x14ac:dyDescent="0.2">
      <c r="A261" s="1">
        <v>9192371141</v>
      </c>
      <c r="B261" s="1" t="s">
        <v>1683</v>
      </c>
      <c r="C261" s="1" t="s">
        <v>1684</v>
      </c>
      <c r="D261" s="1" t="s">
        <v>1677</v>
      </c>
      <c r="E261" s="1" t="s">
        <v>69</v>
      </c>
      <c r="F261" s="1" t="s">
        <v>1679</v>
      </c>
      <c r="G261" s="1" t="s">
        <v>1662</v>
      </c>
      <c r="H261" s="1" t="s">
        <v>1680</v>
      </c>
    </row>
    <row r="262" spans="1:8" x14ac:dyDescent="0.2">
      <c r="A262" s="1">
        <v>3192384497</v>
      </c>
      <c r="B262" s="1" t="s">
        <v>1683</v>
      </c>
      <c r="C262" s="1" t="s">
        <v>1684</v>
      </c>
      <c r="D262" s="1" t="s">
        <v>1677</v>
      </c>
      <c r="E262" s="1" t="s">
        <v>69</v>
      </c>
      <c r="F262" s="1" t="s">
        <v>1679</v>
      </c>
      <c r="G262" s="1" t="s">
        <v>1663</v>
      </c>
      <c r="H262" s="1" t="s">
        <v>1680</v>
      </c>
    </row>
    <row r="263" spans="1:8" x14ac:dyDescent="0.2">
      <c r="A263" s="1">
        <v>6197505884</v>
      </c>
      <c r="B263" s="1" t="s">
        <v>1683</v>
      </c>
      <c r="C263" s="1" t="s">
        <v>1684</v>
      </c>
      <c r="D263" s="1" t="s">
        <v>1677</v>
      </c>
      <c r="E263" s="1" t="s">
        <v>69</v>
      </c>
      <c r="F263" s="1" t="s">
        <v>1679</v>
      </c>
      <c r="G263" s="1" t="s">
        <v>1661</v>
      </c>
      <c r="H263" s="1" t="s">
        <v>1680</v>
      </c>
    </row>
    <row r="264" spans="1:8" x14ac:dyDescent="0.2">
      <c r="A264" s="1">
        <v>3192839627</v>
      </c>
      <c r="B264" s="1" t="s">
        <v>1683</v>
      </c>
      <c r="C264" s="1" t="s">
        <v>1684</v>
      </c>
      <c r="D264" s="1" t="s">
        <v>1677</v>
      </c>
      <c r="E264" s="1" t="s">
        <v>69</v>
      </c>
      <c r="F264" s="1" t="s">
        <v>1679</v>
      </c>
      <c r="G264" s="1" t="s">
        <v>1670</v>
      </c>
      <c r="H264" s="1" t="s">
        <v>1680</v>
      </c>
    </row>
    <row r="265" spans="1:8" x14ac:dyDescent="0.2">
      <c r="A265" s="1">
        <v>6157081901</v>
      </c>
      <c r="B265" s="1" t="s">
        <v>1683</v>
      </c>
      <c r="C265" s="1" t="s">
        <v>1684</v>
      </c>
      <c r="D265" s="1" t="s">
        <v>1677</v>
      </c>
      <c r="E265" s="1" t="s">
        <v>69</v>
      </c>
      <c r="F265" s="1" t="s">
        <v>1679</v>
      </c>
      <c r="G265" s="1" t="s">
        <v>1671</v>
      </c>
      <c r="H265" s="1" t="s">
        <v>1680</v>
      </c>
    </row>
    <row r="266" spans="1:8" x14ac:dyDescent="0.2">
      <c r="A266" s="1">
        <v>2192363065</v>
      </c>
      <c r="B266" s="1" t="s">
        <v>1683</v>
      </c>
      <c r="C266" s="1" t="s">
        <v>1684</v>
      </c>
      <c r="D266" s="1" t="s">
        <v>1677</v>
      </c>
      <c r="E266" s="1" t="s">
        <v>69</v>
      </c>
      <c r="F266" s="1" t="s">
        <v>1679</v>
      </c>
      <c r="G266" s="1" t="s">
        <v>1661</v>
      </c>
      <c r="H266" s="1" t="s">
        <v>1680</v>
      </c>
    </row>
    <row r="267" spans="1:8" x14ac:dyDescent="0.2">
      <c r="A267" s="1">
        <v>3192178757</v>
      </c>
      <c r="B267" s="1" t="s">
        <v>1683</v>
      </c>
      <c r="C267" s="1" t="s">
        <v>1684</v>
      </c>
      <c r="D267" s="1" t="s">
        <v>1677</v>
      </c>
      <c r="E267" s="1" t="s">
        <v>69</v>
      </c>
      <c r="F267" s="1" t="s">
        <v>1679</v>
      </c>
      <c r="G267" s="1" t="s">
        <v>1661</v>
      </c>
      <c r="H267" s="1" t="s">
        <v>1680</v>
      </c>
    </row>
    <row r="268" spans="1:8" x14ac:dyDescent="0.2">
      <c r="A268" s="1">
        <v>1191382593</v>
      </c>
      <c r="B268" s="1" t="s">
        <v>1683</v>
      </c>
      <c r="C268" s="1" t="s">
        <v>1684</v>
      </c>
      <c r="D268" s="1" t="s">
        <v>1677</v>
      </c>
      <c r="E268" s="1" t="s">
        <v>69</v>
      </c>
      <c r="F268" s="1" t="s">
        <v>1679</v>
      </c>
      <c r="G268" s="1" t="s">
        <v>1662</v>
      </c>
      <c r="H268" s="1" t="s">
        <v>1680</v>
      </c>
    </row>
    <row r="269" spans="1:8" x14ac:dyDescent="0.2">
      <c r="A269" s="1">
        <v>8194543918</v>
      </c>
      <c r="B269" s="1" t="s">
        <v>1683</v>
      </c>
      <c r="C269" s="1" t="s">
        <v>1684</v>
      </c>
      <c r="D269" s="1" t="s">
        <v>1677</v>
      </c>
      <c r="E269" s="1" t="s">
        <v>69</v>
      </c>
      <c r="F269" s="1" t="s">
        <v>1679</v>
      </c>
      <c r="G269" s="1" t="s">
        <v>1670</v>
      </c>
      <c r="H269" s="1" t="s">
        <v>1680</v>
      </c>
    </row>
    <row r="270" spans="1:8" x14ac:dyDescent="0.2">
      <c r="A270" s="1">
        <v>7191325686</v>
      </c>
      <c r="B270" s="1" t="s">
        <v>1683</v>
      </c>
      <c r="C270" s="1" t="s">
        <v>1684</v>
      </c>
      <c r="D270" s="1" t="s">
        <v>1677</v>
      </c>
      <c r="E270" s="1" t="s">
        <v>69</v>
      </c>
      <c r="F270" s="1" t="s">
        <v>1679</v>
      </c>
      <c r="G270" s="1" t="s">
        <v>1662</v>
      </c>
      <c r="H270" s="1" t="s">
        <v>1680</v>
      </c>
    </row>
    <row r="271" spans="1:8" x14ac:dyDescent="0.2">
      <c r="A271" s="1">
        <v>7192840386</v>
      </c>
      <c r="B271" s="1" t="s">
        <v>1683</v>
      </c>
      <c r="C271" s="1" t="s">
        <v>1684</v>
      </c>
      <c r="D271" s="1" t="s">
        <v>1677</v>
      </c>
      <c r="E271" s="1" t="s">
        <v>69</v>
      </c>
      <c r="F271" s="1" t="s">
        <v>1679</v>
      </c>
      <c r="G271" s="1" t="s">
        <v>1670</v>
      </c>
      <c r="H271" s="1" t="s">
        <v>1680</v>
      </c>
    </row>
    <row r="272" spans="1:8" x14ac:dyDescent="0.2">
      <c r="A272" s="1">
        <v>1194994653</v>
      </c>
      <c r="B272" s="1" t="s">
        <v>1683</v>
      </c>
      <c r="C272" s="1" t="s">
        <v>1684</v>
      </c>
      <c r="D272" s="1" t="s">
        <v>1677</v>
      </c>
      <c r="E272" s="1" t="s">
        <v>69</v>
      </c>
      <c r="F272" s="1" t="s">
        <v>1679</v>
      </c>
      <c r="G272" s="1" t="s">
        <v>1662</v>
      </c>
      <c r="H272" s="1" t="s">
        <v>1680</v>
      </c>
    </row>
    <row r="273" spans="1:8" x14ac:dyDescent="0.2">
      <c r="A273" s="1">
        <v>6192392984</v>
      </c>
      <c r="B273" s="1" t="s">
        <v>1683</v>
      </c>
      <c r="C273" s="1" t="s">
        <v>1684</v>
      </c>
      <c r="D273" s="1" t="s">
        <v>1677</v>
      </c>
      <c r="E273" s="1" t="s">
        <v>69</v>
      </c>
      <c r="F273" s="1" t="s">
        <v>1679</v>
      </c>
      <c r="G273" s="1" t="s">
        <v>1662</v>
      </c>
      <c r="H273" s="1" t="s">
        <v>1680</v>
      </c>
    </row>
    <row r="274" spans="1:8" x14ac:dyDescent="0.2">
      <c r="A274" s="1">
        <v>1192373223</v>
      </c>
      <c r="B274" s="1" t="s">
        <v>1683</v>
      </c>
      <c r="C274" s="1" t="s">
        <v>1684</v>
      </c>
      <c r="D274" s="1" t="s">
        <v>1677</v>
      </c>
      <c r="E274" s="1" t="s">
        <v>69</v>
      </c>
      <c r="F274" s="1" t="s">
        <v>1679</v>
      </c>
      <c r="G274" s="1" t="s">
        <v>1661</v>
      </c>
      <c r="H274" s="1" t="s">
        <v>1680</v>
      </c>
    </row>
    <row r="275" spans="1:8" x14ac:dyDescent="0.2">
      <c r="A275" s="1">
        <v>5191379032</v>
      </c>
      <c r="B275" s="1" t="s">
        <v>1683</v>
      </c>
      <c r="C275" s="1" t="s">
        <v>1684</v>
      </c>
      <c r="D275" s="1" t="s">
        <v>1677</v>
      </c>
      <c r="E275" s="1" t="s">
        <v>69</v>
      </c>
      <c r="F275" s="1" t="s">
        <v>1679</v>
      </c>
      <c r="G275" s="1" t="s">
        <v>1670</v>
      </c>
      <c r="H275" s="1" t="s">
        <v>1680</v>
      </c>
    </row>
    <row r="276" spans="1:8" x14ac:dyDescent="0.2">
      <c r="A276" s="1">
        <v>2192171095</v>
      </c>
      <c r="B276" s="1" t="s">
        <v>1683</v>
      </c>
      <c r="C276" s="1" t="s">
        <v>1684</v>
      </c>
      <c r="D276" s="1" t="s">
        <v>1677</v>
      </c>
      <c r="E276" s="1" t="s">
        <v>69</v>
      </c>
      <c r="F276" s="1" t="s">
        <v>1679</v>
      </c>
      <c r="G276" s="1" t="s">
        <v>1670</v>
      </c>
      <c r="H276" s="1" t="s">
        <v>1680</v>
      </c>
    </row>
    <row r="277" spans="1:8" x14ac:dyDescent="0.2">
      <c r="A277" s="1">
        <v>2455763141</v>
      </c>
      <c r="B277" s="1" t="s">
        <v>1683</v>
      </c>
      <c r="C277" s="1" t="s">
        <v>1684</v>
      </c>
      <c r="D277" s="1" t="s">
        <v>1677</v>
      </c>
      <c r="E277" s="1" t="s">
        <v>69</v>
      </c>
      <c r="F277" s="1" t="s">
        <v>1679</v>
      </c>
      <c r="G277" s="1" t="s">
        <v>1663</v>
      </c>
      <c r="H277" s="1" t="s">
        <v>1680</v>
      </c>
    </row>
    <row r="278" spans="1:8" x14ac:dyDescent="0.2">
      <c r="A278" s="1">
        <v>1194181233</v>
      </c>
      <c r="B278" s="1" t="s">
        <v>1683</v>
      </c>
      <c r="C278" s="1" t="s">
        <v>1684</v>
      </c>
      <c r="D278" s="1" t="s">
        <v>1677</v>
      </c>
      <c r="E278" s="1" t="s">
        <v>69</v>
      </c>
      <c r="F278" s="1" t="s">
        <v>1679</v>
      </c>
      <c r="G278" s="1" t="s">
        <v>1665</v>
      </c>
      <c r="H278" s="1" t="s">
        <v>1680</v>
      </c>
    </row>
    <row r="279" spans="1:8" x14ac:dyDescent="0.2">
      <c r="A279" s="1">
        <v>5191297229</v>
      </c>
      <c r="B279" s="1" t="s">
        <v>1683</v>
      </c>
      <c r="C279" s="1" t="s">
        <v>1684</v>
      </c>
      <c r="D279" s="1" t="s">
        <v>1677</v>
      </c>
      <c r="E279" s="1" t="s">
        <v>69</v>
      </c>
      <c r="F279" s="1" t="s">
        <v>1679</v>
      </c>
      <c r="G279" s="1" t="s">
        <v>1660</v>
      </c>
      <c r="H279" s="1" t="s">
        <v>1680</v>
      </c>
    </row>
    <row r="280" spans="1:8" x14ac:dyDescent="0.2">
      <c r="A280" s="1">
        <v>4192154010</v>
      </c>
      <c r="B280" s="1" t="s">
        <v>1683</v>
      </c>
      <c r="C280" s="1" t="s">
        <v>1684</v>
      </c>
      <c r="D280" s="1" t="s">
        <v>1677</v>
      </c>
      <c r="E280" s="1" t="s">
        <v>69</v>
      </c>
      <c r="F280" s="1" t="s">
        <v>1679</v>
      </c>
      <c r="G280" s="1" t="s">
        <v>1663</v>
      </c>
      <c r="H280" s="1" t="s">
        <v>1680</v>
      </c>
    </row>
    <row r="281" spans="1:8" x14ac:dyDescent="0.2">
      <c r="A281" s="1">
        <v>2192840695</v>
      </c>
      <c r="B281" s="1" t="s">
        <v>1683</v>
      </c>
      <c r="C281" s="1" t="s">
        <v>1684</v>
      </c>
      <c r="D281" s="1" t="s">
        <v>1677</v>
      </c>
      <c r="E281" s="1" t="s">
        <v>69</v>
      </c>
      <c r="F281" s="1" t="s">
        <v>1679</v>
      </c>
      <c r="G281" s="1" t="s">
        <v>1666</v>
      </c>
      <c r="H281" s="1" t="s">
        <v>1680</v>
      </c>
    </row>
    <row r="282" spans="1:8" x14ac:dyDescent="0.2">
      <c r="A282" s="1">
        <v>4097899721</v>
      </c>
      <c r="B282" s="1" t="s">
        <v>1683</v>
      </c>
      <c r="C282" s="1" t="s">
        <v>1684</v>
      </c>
      <c r="D282" s="1" t="s">
        <v>1677</v>
      </c>
      <c r="E282" s="1" t="s">
        <v>69</v>
      </c>
      <c r="F282" s="1" t="s">
        <v>1679</v>
      </c>
      <c r="G282" s="1" t="s">
        <v>1662</v>
      </c>
      <c r="H282" s="1" t="s">
        <v>1680</v>
      </c>
    </row>
    <row r="283" spans="1:8" x14ac:dyDescent="0.2">
      <c r="A283" s="1">
        <v>7179443346</v>
      </c>
      <c r="B283" s="1" t="s">
        <v>1683</v>
      </c>
      <c r="C283" s="1" t="s">
        <v>1684</v>
      </c>
      <c r="D283" s="1" t="s">
        <v>1677</v>
      </c>
      <c r="E283" s="1" t="s">
        <v>69</v>
      </c>
      <c r="F283" s="1" t="s">
        <v>1679</v>
      </c>
      <c r="G283" s="1" t="s">
        <v>1670</v>
      </c>
      <c r="H283" s="1" t="s">
        <v>1680</v>
      </c>
    </row>
    <row r="284" spans="1:8" x14ac:dyDescent="0.2">
      <c r="A284" s="1">
        <v>4194761400</v>
      </c>
      <c r="B284" s="1" t="s">
        <v>1683</v>
      </c>
      <c r="C284" s="1" t="s">
        <v>1684</v>
      </c>
      <c r="D284" s="1" t="s">
        <v>1677</v>
      </c>
      <c r="E284" s="1" t="s">
        <v>69</v>
      </c>
      <c r="F284" s="1" t="s">
        <v>1679</v>
      </c>
      <c r="G284" s="1" t="s">
        <v>1662</v>
      </c>
      <c r="H284" s="1" t="s">
        <v>1680</v>
      </c>
    </row>
    <row r="285" spans="1:8" x14ac:dyDescent="0.2">
      <c r="A285" s="1">
        <v>9198383681</v>
      </c>
      <c r="B285" s="1" t="s">
        <v>1683</v>
      </c>
      <c r="C285" s="1" t="s">
        <v>1684</v>
      </c>
      <c r="D285" s="1" t="s">
        <v>1677</v>
      </c>
      <c r="E285" s="1" t="s">
        <v>69</v>
      </c>
      <c r="F285" s="1" t="s">
        <v>1679</v>
      </c>
      <c r="G285" s="1" t="s">
        <v>1671</v>
      </c>
      <c r="H285" s="1" t="s">
        <v>1680</v>
      </c>
    </row>
    <row r="286" spans="1:8" x14ac:dyDescent="0.2">
      <c r="A286" s="1">
        <v>9192172871</v>
      </c>
      <c r="B286" s="1" t="s">
        <v>1683</v>
      </c>
      <c r="C286" s="1" t="s">
        <v>1684</v>
      </c>
      <c r="D286" s="1" t="s">
        <v>1677</v>
      </c>
      <c r="E286" s="1" t="s">
        <v>69</v>
      </c>
      <c r="F286" s="1" t="s">
        <v>1679</v>
      </c>
      <c r="G286" s="1" t="s">
        <v>1664</v>
      </c>
      <c r="H286" s="1" t="s">
        <v>1680</v>
      </c>
    </row>
    <row r="287" spans="1:8" x14ac:dyDescent="0.2">
      <c r="A287" s="1">
        <v>7194182376</v>
      </c>
      <c r="B287" s="1" t="s">
        <v>1683</v>
      </c>
      <c r="C287" s="1" t="s">
        <v>1684</v>
      </c>
      <c r="D287" s="1" t="s">
        <v>1677</v>
      </c>
      <c r="E287" s="1" t="s">
        <v>69</v>
      </c>
      <c r="F287" s="1" t="s">
        <v>1679</v>
      </c>
      <c r="G287" s="1" t="s">
        <v>1671</v>
      </c>
      <c r="H287" s="1" t="s">
        <v>1680</v>
      </c>
    </row>
    <row r="288" spans="1:8" x14ac:dyDescent="0.2">
      <c r="A288" s="1">
        <v>2192375035</v>
      </c>
      <c r="B288" s="1" t="s">
        <v>1683</v>
      </c>
      <c r="C288" s="1" t="s">
        <v>1684</v>
      </c>
      <c r="D288" s="1" t="s">
        <v>1677</v>
      </c>
      <c r="E288" s="1" t="s">
        <v>69</v>
      </c>
      <c r="F288" s="1" t="s">
        <v>1679</v>
      </c>
      <c r="G288" s="1" t="s">
        <v>1661</v>
      </c>
      <c r="H288" s="1" t="s">
        <v>1680</v>
      </c>
    </row>
    <row r="289" spans="1:8" x14ac:dyDescent="0.2">
      <c r="A289" s="1">
        <v>9192170621</v>
      </c>
      <c r="B289" s="1" t="s">
        <v>1683</v>
      </c>
      <c r="C289" s="1" t="s">
        <v>1684</v>
      </c>
      <c r="D289" s="1" t="s">
        <v>1677</v>
      </c>
      <c r="E289" s="1" t="s">
        <v>69</v>
      </c>
      <c r="F289" s="1" t="s">
        <v>1679</v>
      </c>
      <c r="G289" s="1" t="s">
        <v>1661</v>
      </c>
      <c r="H289" s="1" t="s">
        <v>1680</v>
      </c>
    </row>
    <row r="290" spans="1:8" x14ac:dyDescent="0.2">
      <c r="A290" s="1">
        <v>2179443925</v>
      </c>
      <c r="B290" s="1" t="s">
        <v>1683</v>
      </c>
      <c r="C290" s="1" t="s">
        <v>1684</v>
      </c>
      <c r="D290" s="1" t="s">
        <v>1677</v>
      </c>
      <c r="E290" s="1" t="s">
        <v>69</v>
      </c>
      <c r="F290" s="1" t="s">
        <v>1679</v>
      </c>
      <c r="G290" s="1" t="s">
        <v>1671</v>
      </c>
      <c r="H290" s="1" t="s">
        <v>1680</v>
      </c>
    </row>
    <row r="291" spans="1:8" x14ac:dyDescent="0.2">
      <c r="A291" s="1">
        <v>3196971077</v>
      </c>
      <c r="B291" s="1" t="s">
        <v>1683</v>
      </c>
      <c r="C291" s="1" t="s">
        <v>1684</v>
      </c>
      <c r="D291" s="1" t="s">
        <v>1677</v>
      </c>
      <c r="E291" s="1" t="s">
        <v>69</v>
      </c>
      <c r="F291" s="1" t="s">
        <v>1679</v>
      </c>
      <c r="G291" s="1" t="s">
        <v>1666</v>
      </c>
      <c r="H291" s="1" t="s">
        <v>1680</v>
      </c>
    </row>
    <row r="292" spans="1:8" x14ac:dyDescent="0.2">
      <c r="A292" s="1">
        <v>5196949852</v>
      </c>
      <c r="B292" s="1" t="s">
        <v>1683</v>
      </c>
      <c r="C292" s="1" t="s">
        <v>1684</v>
      </c>
      <c r="D292" s="1" t="s">
        <v>1677</v>
      </c>
      <c r="E292" s="1" t="s">
        <v>69</v>
      </c>
      <c r="F292" s="1" t="s">
        <v>1679</v>
      </c>
      <c r="G292" s="1" t="s">
        <v>1671</v>
      </c>
      <c r="H292" s="1" t="s">
        <v>1680</v>
      </c>
    </row>
    <row r="293" spans="1:8" x14ac:dyDescent="0.2">
      <c r="A293" s="1">
        <v>1194852813</v>
      </c>
      <c r="B293" s="1" t="s">
        <v>1683</v>
      </c>
      <c r="C293" s="1" t="s">
        <v>1684</v>
      </c>
      <c r="D293" s="1" t="s">
        <v>1677</v>
      </c>
      <c r="E293" s="1" t="s">
        <v>69</v>
      </c>
      <c r="F293" s="1" t="s">
        <v>1679</v>
      </c>
      <c r="G293" s="1" t="s">
        <v>1658</v>
      </c>
      <c r="H293" s="1" t="s">
        <v>1680</v>
      </c>
    </row>
    <row r="294" spans="1:8" x14ac:dyDescent="0.2">
      <c r="A294" s="1">
        <v>7192379586</v>
      </c>
      <c r="B294" s="1" t="s">
        <v>1683</v>
      </c>
      <c r="C294" s="1" t="s">
        <v>1684</v>
      </c>
      <c r="D294" s="1" t="s">
        <v>1677</v>
      </c>
      <c r="E294" s="1" t="s">
        <v>69</v>
      </c>
      <c r="F294" s="1" t="s">
        <v>1679</v>
      </c>
      <c r="G294" s="1" t="s">
        <v>1662</v>
      </c>
      <c r="H294" s="1" t="s">
        <v>1680</v>
      </c>
    </row>
    <row r="295" spans="1:8" x14ac:dyDescent="0.2">
      <c r="A295" s="1">
        <v>9193837151</v>
      </c>
      <c r="B295" s="1" t="s">
        <v>1683</v>
      </c>
      <c r="C295" s="1" t="s">
        <v>1684</v>
      </c>
      <c r="D295" s="1" t="s">
        <v>1677</v>
      </c>
      <c r="E295" s="1" t="s">
        <v>69</v>
      </c>
      <c r="F295" s="1" t="s">
        <v>1679</v>
      </c>
      <c r="G295" s="1" t="s">
        <v>1663</v>
      </c>
      <c r="H295" s="1" t="s">
        <v>1680</v>
      </c>
    </row>
    <row r="296" spans="1:8" x14ac:dyDescent="0.2">
      <c r="A296" s="1">
        <v>1197506643</v>
      </c>
      <c r="B296" s="1" t="s">
        <v>1683</v>
      </c>
      <c r="C296" s="1" t="s">
        <v>1684</v>
      </c>
      <c r="D296" s="1" t="s">
        <v>1677</v>
      </c>
      <c r="E296" s="1" t="s">
        <v>69</v>
      </c>
      <c r="F296" s="1" t="s">
        <v>1679</v>
      </c>
      <c r="G296" s="1" t="s">
        <v>1660</v>
      </c>
      <c r="H296" s="1" t="s">
        <v>1680</v>
      </c>
    </row>
    <row r="297" spans="1:8" x14ac:dyDescent="0.2">
      <c r="A297" s="1">
        <v>3179431247</v>
      </c>
      <c r="B297" s="1" t="s">
        <v>1683</v>
      </c>
      <c r="C297" s="1" t="s">
        <v>1684</v>
      </c>
      <c r="D297" s="1" t="s">
        <v>1677</v>
      </c>
      <c r="E297" s="1" t="s">
        <v>69</v>
      </c>
      <c r="F297" s="1" t="s">
        <v>1679</v>
      </c>
      <c r="G297" s="1" t="s">
        <v>1670</v>
      </c>
      <c r="H297" s="1" t="s">
        <v>1680</v>
      </c>
    </row>
    <row r="298" spans="1:8" x14ac:dyDescent="0.2">
      <c r="A298" s="1">
        <v>3192375047</v>
      </c>
      <c r="B298" s="1" t="s">
        <v>1683</v>
      </c>
      <c r="C298" s="1" t="s">
        <v>1684</v>
      </c>
      <c r="D298" s="1" t="s">
        <v>1677</v>
      </c>
      <c r="E298" s="1" t="s">
        <v>69</v>
      </c>
      <c r="F298" s="1" t="s">
        <v>1679</v>
      </c>
      <c r="G298" s="1" t="s">
        <v>1661</v>
      </c>
      <c r="H298" s="1" t="s">
        <v>1680</v>
      </c>
    </row>
    <row r="299" spans="1:8" x14ac:dyDescent="0.2">
      <c r="A299" s="1">
        <v>1177890153</v>
      </c>
      <c r="B299" s="1" t="s">
        <v>1683</v>
      </c>
      <c r="C299" s="1" t="s">
        <v>1684</v>
      </c>
      <c r="D299" s="1" t="s">
        <v>1677</v>
      </c>
      <c r="E299" s="1" t="s">
        <v>69</v>
      </c>
      <c r="F299" s="1" t="s">
        <v>1679</v>
      </c>
      <c r="G299" s="1" t="s">
        <v>1662</v>
      </c>
      <c r="H299" s="1" t="s">
        <v>1680</v>
      </c>
    </row>
    <row r="300" spans="1:8" x14ac:dyDescent="0.2">
      <c r="A300" s="1">
        <v>9017700175</v>
      </c>
      <c r="B300" s="1" t="s">
        <v>1683</v>
      </c>
      <c r="C300" s="1" t="s">
        <v>1684</v>
      </c>
      <c r="D300" s="1" t="s">
        <v>1677</v>
      </c>
      <c r="E300" s="1" t="s">
        <v>69</v>
      </c>
      <c r="F300" s="1" t="s">
        <v>1679</v>
      </c>
      <c r="G300" s="1" t="s">
        <v>1661</v>
      </c>
      <c r="H300" s="1" t="s">
        <v>1680</v>
      </c>
    </row>
    <row r="301" spans="1:8" x14ac:dyDescent="0.2">
      <c r="A301" s="1">
        <v>2679501903</v>
      </c>
      <c r="B301" s="1" t="s">
        <v>1683</v>
      </c>
      <c r="C301" s="1" t="s">
        <v>1684</v>
      </c>
      <c r="D301" s="1" t="s">
        <v>1677</v>
      </c>
      <c r="E301" s="1" t="s">
        <v>69</v>
      </c>
      <c r="F301" s="1" t="s">
        <v>1679</v>
      </c>
      <c r="G301" s="1" t="s">
        <v>1666</v>
      </c>
      <c r="H301" s="1" t="s">
        <v>1680</v>
      </c>
    </row>
    <row r="302" spans="1:8" x14ac:dyDescent="0.2">
      <c r="A302" s="1">
        <v>5193706072</v>
      </c>
      <c r="B302" s="1" t="s">
        <v>1683</v>
      </c>
      <c r="C302" s="1" t="s">
        <v>1684</v>
      </c>
      <c r="D302" s="1" t="s">
        <v>1677</v>
      </c>
      <c r="E302" s="1" t="s">
        <v>69</v>
      </c>
      <c r="F302" s="1" t="s">
        <v>1679</v>
      </c>
      <c r="G302" s="1" t="s">
        <v>1663</v>
      </c>
      <c r="H302" s="1" t="s">
        <v>1680</v>
      </c>
    </row>
    <row r="303" spans="1:8" x14ac:dyDescent="0.2">
      <c r="A303" s="1">
        <v>6191385254</v>
      </c>
      <c r="B303" s="1" t="s">
        <v>1683</v>
      </c>
      <c r="C303" s="1" t="s">
        <v>1684</v>
      </c>
      <c r="D303" s="1" t="s">
        <v>1677</v>
      </c>
      <c r="E303" s="1" t="s">
        <v>69</v>
      </c>
      <c r="F303" s="1" t="s">
        <v>1679</v>
      </c>
      <c r="G303" s="1" t="s">
        <v>1662</v>
      </c>
      <c r="H303" s="1" t="s">
        <v>1680</v>
      </c>
    </row>
    <row r="304" spans="1:8" x14ac:dyDescent="0.2">
      <c r="A304" s="1">
        <v>5948370325</v>
      </c>
      <c r="B304" s="1" t="s">
        <v>1683</v>
      </c>
      <c r="C304" s="1" t="s">
        <v>1684</v>
      </c>
      <c r="D304" s="1" t="s">
        <v>1677</v>
      </c>
      <c r="E304" s="1" t="s">
        <v>69</v>
      </c>
      <c r="F304" s="1" t="s">
        <v>1679</v>
      </c>
      <c r="G304" s="1" t="s">
        <v>1660</v>
      </c>
      <c r="H304" s="1" t="s">
        <v>1680</v>
      </c>
    </row>
    <row r="305" spans="1:8" x14ac:dyDescent="0.2">
      <c r="A305" s="1">
        <v>1175965323</v>
      </c>
      <c r="B305" s="1" t="s">
        <v>1683</v>
      </c>
      <c r="C305" s="1" t="s">
        <v>1684</v>
      </c>
      <c r="D305" s="1" t="s">
        <v>1677</v>
      </c>
      <c r="E305" s="1" t="s">
        <v>69</v>
      </c>
      <c r="F305" s="1" t="s">
        <v>1679</v>
      </c>
      <c r="G305" s="1" t="s">
        <v>1661</v>
      </c>
      <c r="H305" s="1" t="s">
        <v>1680</v>
      </c>
    </row>
    <row r="306" spans="1:8" x14ac:dyDescent="0.2">
      <c r="A306" s="1">
        <v>4196970630</v>
      </c>
      <c r="B306" s="1" t="s">
        <v>1683</v>
      </c>
      <c r="C306" s="1" t="s">
        <v>1684</v>
      </c>
      <c r="D306" s="1" t="s">
        <v>1677</v>
      </c>
      <c r="E306" s="1" t="s">
        <v>69</v>
      </c>
      <c r="F306" s="1" t="s">
        <v>1679</v>
      </c>
      <c r="G306" s="1" t="s">
        <v>1674</v>
      </c>
      <c r="H306" s="1" t="s">
        <v>1680</v>
      </c>
    </row>
    <row r="307" spans="1:8" x14ac:dyDescent="0.2">
      <c r="A307" s="1">
        <v>3189452760</v>
      </c>
      <c r="B307" s="1" t="s">
        <v>1683</v>
      </c>
      <c r="C307" s="1" t="s">
        <v>1684</v>
      </c>
      <c r="D307" s="1" t="s">
        <v>1677</v>
      </c>
      <c r="E307" s="1" t="s">
        <v>69</v>
      </c>
      <c r="F307" s="1" t="s">
        <v>1679</v>
      </c>
      <c r="G307" s="1" t="s">
        <v>1665</v>
      </c>
      <c r="H307" s="1" t="s">
        <v>1680</v>
      </c>
    </row>
    <row r="308" spans="1:8" x14ac:dyDescent="0.2">
      <c r="A308" s="1">
        <v>4194849510</v>
      </c>
      <c r="B308" s="1" t="s">
        <v>1683</v>
      </c>
      <c r="C308" s="1" t="s">
        <v>1684</v>
      </c>
      <c r="D308" s="1" t="s">
        <v>1677</v>
      </c>
      <c r="E308" s="1" t="s">
        <v>69</v>
      </c>
      <c r="F308" s="1" t="s">
        <v>1679</v>
      </c>
      <c r="G308" s="1" t="s">
        <v>1661</v>
      </c>
      <c r="H308" s="1" t="s">
        <v>1680</v>
      </c>
    </row>
    <row r="309" spans="1:8" x14ac:dyDescent="0.2">
      <c r="A309" s="1">
        <v>3180298937</v>
      </c>
      <c r="B309" s="1" t="s">
        <v>1683</v>
      </c>
      <c r="C309" s="1" t="s">
        <v>1684</v>
      </c>
      <c r="D309" s="1" t="s">
        <v>1677</v>
      </c>
      <c r="E309" s="1" t="s">
        <v>69</v>
      </c>
      <c r="F309" s="1" t="s">
        <v>1679</v>
      </c>
      <c r="G309" s="1" t="s">
        <v>1662</v>
      </c>
      <c r="H309" s="1" t="s">
        <v>1680</v>
      </c>
    </row>
    <row r="310" spans="1:8" x14ac:dyDescent="0.2">
      <c r="A310" s="1">
        <v>9172062551</v>
      </c>
      <c r="B310" s="1" t="s">
        <v>1683</v>
      </c>
      <c r="C310" s="1" t="s">
        <v>1684</v>
      </c>
      <c r="D310" s="1" t="s">
        <v>1677</v>
      </c>
      <c r="E310" s="1" t="s">
        <v>69</v>
      </c>
      <c r="F310" s="1" t="s">
        <v>1679</v>
      </c>
      <c r="G310" s="1" t="s">
        <v>1662</v>
      </c>
      <c r="H310" s="1" t="s">
        <v>1680</v>
      </c>
    </row>
    <row r="311" spans="1:8" x14ac:dyDescent="0.2">
      <c r="A311" s="1">
        <v>2413028171</v>
      </c>
      <c r="B311" s="1" t="s">
        <v>1683</v>
      </c>
      <c r="C311" s="1" t="s">
        <v>1684</v>
      </c>
      <c r="D311" s="1" t="s">
        <v>1677</v>
      </c>
      <c r="E311" s="1" t="s">
        <v>69</v>
      </c>
      <c r="F311" s="1" t="s">
        <v>1679</v>
      </c>
      <c r="G311" s="1" t="s">
        <v>1666</v>
      </c>
      <c r="H311" s="1" t="s">
        <v>1680</v>
      </c>
    </row>
    <row r="312" spans="1:8" x14ac:dyDescent="0.2">
      <c r="A312" s="1">
        <v>8181794518</v>
      </c>
      <c r="B312" s="1" t="s">
        <v>1683</v>
      </c>
      <c r="C312" s="1" t="s">
        <v>1684</v>
      </c>
      <c r="D312" s="1" t="s">
        <v>1677</v>
      </c>
      <c r="E312" s="1" t="s">
        <v>69</v>
      </c>
      <c r="F312" s="1" t="s">
        <v>1679</v>
      </c>
      <c r="G312" s="1" t="s">
        <v>1664</v>
      </c>
      <c r="H312" s="1" t="s">
        <v>1680</v>
      </c>
    </row>
    <row r="313" spans="1:8" x14ac:dyDescent="0.2">
      <c r="A313" s="1">
        <v>7178567016</v>
      </c>
      <c r="B313" s="1" t="s">
        <v>1683</v>
      </c>
      <c r="C313" s="1" t="s">
        <v>1684</v>
      </c>
      <c r="D313" s="1" t="s">
        <v>1677</v>
      </c>
      <c r="E313" s="1" t="s">
        <v>69</v>
      </c>
      <c r="F313" s="1" t="s">
        <v>1679</v>
      </c>
      <c r="G313" s="1" t="s">
        <v>1658</v>
      </c>
      <c r="H313" s="1" t="s">
        <v>1680</v>
      </c>
    </row>
    <row r="314" spans="1:8" x14ac:dyDescent="0.2">
      <c r="A314" s="1">
        <v>7192383096</v>
      </c>
      <c r="B314" s="1" t="s">
        <v>1683</v>
      </c>
      <c r="C314" s="1" t="s">
        <v>1684</v>
      </c>
      <c r="D314" s="1" t="s">
        <v>1677</v>
      </c>
      <c r="E314" s="1" t="s">
        <v>69</v>
      </c>
      <c r="F314" s="1" t="s">
        <v>1679</v>
      </c>
      <c r="G314" s="1" t="s">
        <v>1661</v>
      </c>
      <c r="H314" s="1" t="s">
        <v>1680</v>
      </c>
    </row>
    <row r="315" spans="1:8" x14ac:dyDescent="0.2">
      <c r="A315" s="1">
        <v>7192380576</v>
      </c>
      <c r="B315" s="1" t="s">
        <v>1683</v>
      </c>
      <c r="C315" s="1" t="s">
        <v>1684</v>
      </c>
      <c r="D315" s="1" t="s">
        <v>1677</v>
      </c>
      <c r="E315" s="1" t="s">
        <v>69</v>
      </c>
      <c r="F315" s="1" t="s">
        <v>1679</v>
      </c>
      <c r="G315" s="1" t="s">
        <v>1671</v>
      </c>
      <c r="H315" s="1" t="s">
        <v>1680</v>
      </c>
    </row>
    <row r="316" spans="1:8" x14ac:dyDescent="0.2">
      <c r="A316" s="1">
        <v>2194997455</v>
      </c>
      <c r="B316" s="1" t="s">
        <v>1683</v>
      </c>
      <c r="C316" s="1" t="s">
        <v>1684</v>
      </c>
      <c r="D316" s="1" t="s">
        <v>1677</v>
      </c>
      <c r="E316" s="1" t="s">
        <v>69</v>
      </c>
      <c r="F316" s="1" t="s">
        <v>1679</v>
      </c>
      <c r="G316" s="1" t="s">
        <v>1661</v>
      </c>
      <c r="H316" s="1" t="s">
        <v>1680</v>
      </c>
    </row>
    <row r="317" spans="1:8" x14ac:dyDescent="0.2">
      <c r="A317" s="1">
        <v>8193702148</v>
      </c>
      <c r="B317" s="1" t="s">
        <v>1683</v>
      </c>
      <c r="C317" s="1" t="s">
        <v>1684</v>
      </c>
      <c r="D317" s="1" t="s">
        <v>1677</v>
      </c>
      <c r="E317" s="1" t="s">
        <v>69</v>
      </c>
      <c r="F317" s="1" t="s">
        <v>1679</v>
      </c>
      <c r="G317" s="1" t="s">
        <v>1661</v>
      </c>
      <c r="H317" s="1" t="s">
        <v>1680</v>
      </c>
    </row>
    <row r="318" spans="1:8" x14ac:dyDescent="0.2">
      <c r="A318" s="1">
        <v>7175953776</v>
      </c>
      <c r="B318" s="1" t="s">
        <v>1683</v>
      </c>
      <c r="C318" s="1" t="s">
        <v>1684</v>
      </c>
      <c r="D318" s="1" t="s">
        <v>1677</v>
      </c>
      <c r="E318" s="1" t="s">
        <v>69</v>
      </c>
      <c r="F318" s="1" t="s">
        <v>1679</v>
      </c>
      <c r="G318" s="1" t="s">
        <v>1662</v>
      </c>
      <c r="H318" s="1" t="s">
        <v>1680</v>
      </c>
    </row>
    <row r="319" spans="1:8" x14ac:dyDescent="0.2">
      <c r="A319" s="1">
        <v>6192173204</v>
      </c>
      <c r="B319" s="1" t="s">
        <v>1683</v>
      </c>
      <c r="C319" s="1" t="s">
        <v>1684</v>
      </c>
      <c r="D319" s="1" t="s">
        <v>1677</v>
      </c>
      <c r="E319" s="1" t="s">
        <v>69</v>
      </c>
      <c r="F319" s="1" t="s">
        <v>1679</v>
      </c>
      <c r="G319" s="1" t="s">
        <v>1671</v>
      </c>
      <c r="H319" s="1" t="s">
        <v>1680</v>
      </c>
    </row>
    <row r="320" spans="1:8" x14ac:dyDescent="0.2">
      <c r="A320" s="1">
        <v>2323761581</v>
      </c>
      <c r="B320" s="1" t="s">
        <v>1683</v>
      </c>
      <c r="C320" s="1" t="s">
        <v>1684</v>
      </c>
      <c r="D320" s="1" t="s">
        <v>1677</v>
      </c>
      <c r="E320" s="1" t="s">
        <v>69</v>
      </c>
      <c r="F320" s="1" t="s">
        <v>1679</v>
      </c>
      <c r="G320" s="1" t="s">
        <v>1671</v>
      </c>
      <c r="H320" s="1" t="s">
        <v>1680</v>
      </c>
    </row>
    <row r="321" spans="1:8" x14ac:dyDescent="0.2">
      <c r="A321" s="1">
        <v>3193836287</v>
      </c>
      <c r="B321" s="1" t="s">
        <v>1683</v>
      </c>
      <c r="C321" s="1" t="s">
        <v>1684</v>
      </c>
      <c r="D321" s="1" t="s">
        <v>1677</v>
      </c>
      <c r="E321" s="1" t="s">
        <v>69</v>
      </c>
      <c r="F321" s="1" t="s">
        <v>1679</v>
      </c>
      <c r="G321" s="1" t="s">
        <v>1662</v>
      </c>
      <c r="H321" s="1" t="s">
        <v>1680</v>
      </c>
    </row>
    <row r="322" spans="1:8" x14ac:dyDescent="0.2">
      <c r="A322" s="1">
        <v>1175955423</v>
      </c>
      <c r="B322" s="1" t="s">
        <v>1683</v>
      </c>
      <c r="C322" s="1" t="s">
        <v>1684</v>
      </c>
      <c r="D322" s="1" t="s">
        <v>1677</v>
      </c>
      <c r="E322" s="1" t="s">
        <v>69</v>
      </c>
      <c r="F322" s="1" t="s">
        <v>1679</v>
      </c>
      <c r="G322" s="1" t="s">
        <v>1662</v>
      </c>
      <c r="H322" s="1" t="s">
        <v>1680</v>
      </c>
    </row>
    <row r="323" spans="1:8" x14ac:dyDescent="0.2">
      <c r="A323" s="1">
        <v>1192838433</v>
      </c>
      <c r="B323" s="1" t="s">
        <v>1683</v>
      </c>
      <c r="C323" s="1" t="s">
        <v>1684</v>
      </c>
      <c r="D323" s="1" t="s">
        <v>1677</v>
      </c>
      <c r="E323" s="1" t="s">
        <v>69</v>
      </c>
      <c r="F323" s="1" t="s">
        <v>1679</v>
      </c>
      <c r="G323" s="1" t="s">
        <v>1662</v>
      </c>
      <c r="H323" s="1" t="s">
        <v>1680</v>
      </c>
    </row>
    <row r="324" spans="1:8" x14ac:dyDescent="0.2">
      <c r="A324" s="1">
        <v>2191291435</v>
      </c>
      <c r="B324" s="1" t="s">
        <v>1683</v>
      </c>
      <c r="C324" s="1" t="s">
        <v>1684</v>
      </c>
      <c r="D324" s="1" t="s">
        <v>1677</v>
      </c>
      <c r="E324" s="1" t="s">
        <v>69</v>
      </c>
      <c r="F324" s="1" t="s">
        <v>1679</v>
      </c>
      <c r="G324" s="1" t="s">
        <v>1670</v>
      </c>
      <c r="H324" s="1" t="s">
        <v>1680</v>
      </c>
    </row>
    <row r="325" spans="1:8" x14ac:dyDescent="0.2">
      <c r="A325" s="1">
        <v>1179430773</v>
      </c>
      <c r="B325" s="1" t="s">
        <v>1683</v>
      </c>
      <c r="C325" s="1" t="s">
        <v>1684</v>
      </c>
      <c r="D325" s="1" t="s">
        <v>1677</v>
      </c>
      <c r="E325" s="1" t="s">
        <v>69</v>
      </c>
      <c r="F325" s="1" t="s">
        <v>1679</v>
      </c>
      <c r="G325" s="1" t="s">
        <v>1662</v>
      </c>
      <c r="H325" s="1" t="s">
        <v>1680</v>
      </c>
    </row>
    <row r="326" spans="1:8" x14ac:dyDescent="0.2">
      <c r="A326" s="1">
        <v>3175966247</v>
      </c>
      <c r="B326" s="1" t="s">
        <v>1683</v>
      </c>
      <c r="C326" s="1" t="s">
        <v>1684</v>
      </c>
      <c r="D326" s="1" t="s">
        <v>1677</v>
      </c>
      <c r="E326" s="1" t="s">
        <v>69</v>
      </c>
      <c r="F326" s="1" t="s">
        <v>1679</v>
      </c>
      <c r="G326" s="1" t="s">
        <v>1662</v>
      </c>
      <c r="H326" s="1" t="s">
        <v>1680</v>
      </c>
    </row>
    <row r="327" spans="1:8" x14ac:dyDescent="0.2">
      <c r="A327" s="1">
        <v>1175955603</v>
      </c>
      <c r="B327" s="1" t="s">
        <v>1683</v>
      </c>
      <c r="C327" s="1" t="s">
        <v>1684</v>
      </c>
      <c r="D327" s="1" t="s">
        <v>1677</v>
      </c>
      <c r="E327" s="1" t="s">
        <v>69</v>
      </c>
      <c r="F327" s="1" t="s">
        <v>1679</v>
      </c>
      <c r="G327" s="1" t="s">
        <v>1663</v>
      </c>
      <c r="H327" s="1" t="s">
        <v>1680</v>
      </c>
    </row>
    <row r="328" spans="1:8" x14ac:dyDescent="0.2">
      <c r="A328" s="1">
        <v>5196158932</v>
      </c>
      <c r="B328" s="1" t="s">
        <v>1683</v>
      </c>
      <c r="C328" s="1" t="s">
        <v>1684</v>
      </c>
      <c r="D328" s="1" t="s">
        <v>1677</v>
      </c>
      <c r="E328" s="1" t="s">
        <v>69</v>
      </c>
      <c r="F328" s="1" t="s">
        <v>1679</v>
      </c>
      <c r="G328" s="1" t="s">
        <v>1658</v>
      </c>
      <c r="H328" s="1" t="s">
        <v>1680</v>
      </c>
    </row>
    <row r="329" spans="1:8" x14ac:dyDescent="0.2">
      <c r="A329" s="1">
        <v>8198744308</v>
      </c>
      <c r="B329" s="1" t="s">
        <v>1683</v>
      </c>
      <c r="C329" s="1" t="s">
        <v>1684</v>
      </c>
      <c r="D329" s="1" t="s">
        <v>1677</v>
      </c>
      <c r="E329" s="1" t="s">
        <v>69</v>
      </c>
      <c r="F329" s="1" t="s">
        <v>1679</v>
      </c>
      <c r="G329" s="1" t="s">
        <v>1666</v>
      </c>
      <c r="H329" s="1" t="s">
        <v>1680</v>
      </c>
    </row>
    <row r="330" spans="1:8" x14ac:dyDescent="0.2">
      <c r="A330" s="1">
        <v>4192177320</v>
      </c>
      <c r="B330" s="1" t="s">
        <v>1683</v>
      </c>
      <c r="C330" s="1" t="s">
        <v>1684</v>
      </c>
      <c r="D330" s="1" t="s">
        <v>1677</v>
      </c>
      <c r="E330" s="1" t="s">
        <v>69</v>
      </c>
      <c r="F330" s="1" t="s">
        <v>1679</v>
      </c>
      <c r="G330" s="1" t="s">
        <v>1662</v>
      </c>
      <c r="H330" s="1" t="s">
        <v>1680</v>
      </c>
    </row>
    <row r="331" spans="1:8" x14ac:dyDescent="0.2">
      <c r="A331" s="1">
        <v>4352062735</v>
      </c>
      <c r="B331" s="1" t="s">
        <v>1683</v>
      </c>
      <c r="C331" s="1" t="s">
        <v>1684</v>
      </c>
      <c r="D331" s="1" t="s">
        <v>1677</v>
      </c>
      <c r="E331" s="1" t="s">
        <v>69</v>
      </c>
      <c r="F331" s="1" t="s">
        <v>1679</v>
      </c>
      <c r="G331" s="1" t="s">
        <v>1661</v>
      </c>
      <c r="H331" s="1" t="s">
        <v>1680</v>
      </c>
    </row>
    <row r="332" spans="1:8" x14ac:dyDescent="0.2">
      <c r="A332" s="1">
        <v>5193848182</v>
      </c>
      <c r="B332" s="1" t="s">
        <v>1683</v>
      </c>
      <c r="C332" s="1" t="s">
        <v>1684</v>
      </c>
      <c r="D332" s="1" t="s">
        <v>1677</v>
      </c>
      <c r="E332" s="1" t="s">
        <v>69</v>
      </c>
      <c r="F332" s="1" t="s">
        <v>1679</v>
      </c>
      <c r="G332" s="1" t="s">
        <v>1662</v>
      </c>
      <c r="H332" s="1" t="s">
        <v>1680</v>
      </c>
    </row>
    <row r="333" spans="1:8" x14ac:dyDescent="0.2">
      <c r="A333" s="1">
        <v>6191813834</v>
      </c>
      <c r="B333" s="1" t="s">
        <v>1683</v>
      </c>
      <c r="C333" s="1" t="s">
        <v>1684</v>
      </c>
      <c r="D333" s="1" t="s">
        <v>1677</v>
      </c>
      <c r="E333" s="1" t="s">
        <v>69</v>
      </c>
      <c r="F333" s="1" t="s">
        <v>1679</v>
      </c>
      <c r="G333" s="1" t="s">
        <v>1661</v>
      </c>
      <c r="H333" s="1" t="s">
        <v>1680</v>
      </c>
    </row>
    <row r="334" spans="1:8" x14ac:dyDescent="0.2">
      <c r="A334" s="1">
        <v>5191801582</v>
      </c>
      <c r="B334" s="1" t="s">
        <v>1685</v>
      </c>
      <c r="C334" s="1" t="s">
        <v>1686</v>
      </c>
      <c r="E334" s="1" t="s">
        <v>69</v>
      </c>
      <c r="F334" s="1" t="s">
        <v>1679</v>
      </c>
      <c r="G334" s="1" t="s">
        <v>1662</v>
      </c>
      <c r="H334" s="1" t="s">
        <v>1680</v>
      </c>
    </row>
    <row r="335" spans="1:8" x14ac:dyDescent="0.2">
      <c r="A335" s="1">
        <v>4178560590</v>
      </c>
      <c r="B335" s="1" t="s">
        <v>1685</v>
      </c>
      <c r="C335" s="1" t="s">
        <v>1686</v>
      </c>
      <c r="E335" s="1" t="s">
        <v>69</v>
      </c>
      <c r="F335" s="1" t="s">
        <v>1679</v>
      </c>
      <c r="G335" s="1" t="s">
        <v>1662</v>
      </c>
      <c r="H335" s="1" t="s">
        <v>1680</v>
      </c>
    </row>
    <row r="336" spans="1:8" x14ac:dyDescent="0.2">
      <c r="A336" s="1">
        <v>3186481307</v>
      </c>
      <c r="B336" s="1" t="s">
        <v>1685</v>
      </c>
      <c r="C336" s="1" t="s">
        <v>1686</v>
      </c>
      <c r="E336" s="1" t="s">
        <v>69</v>
      </c>
      <c r="F336" s="1" t="s">
        <v>1679</v>
      </c>
      <c r="G336" s="1" t="s">
        <v>1662</v>
      </c>
      <c r="H336" s="1" t="s">
        <v>1680</v>
      </c>
    </row>
    <row r="337" spans="1:8" x14ac:dyDescent="0.2">
      <c r="A337" s="1">
        <v>2938955231</v>
      </c>
      <c r="B337" s="1" t="s">
        <v>1681</v>
      </c>
      <c r="C337" s="1" t="s">
        <v>1682</v>
      </c>
      <c r="D337" s="1" t="s">
        <v>1677</v>
      </c>
      <c r="E337" s="1" t="s">
        <v>72</v>
      </c>
      <c r="F337" s="1" t="s">
        <v>1657</v>
      </c>
      <c r="G337" s="1" t="s">
        <v>1664</v>
      </c>
      <c r="H337" s="1" t="s">
        <v>1687</v>
      </c>
    </row>
    <row r="338" spans="1:8" x14ac:dyDescent="0.2">
      <c r="A338" s="1">
        <v>2117994096</v>
      </c>
      <c r="B338" s="1" t="s">
        <v>1681</v>
      </c>
      <c r="C338" s="1" t="s">
        <v>1682</v>
      </c>
      <c r="D338" s="1" t="s">
        <v>1677</v>
      </c>
      <c r="E338" s="1" t="s">
        <v>72</v>
      </c>
      <c r="F338" s="1" t="s">
        <v>1657</v>
      </c>
      <c r="G338" s="1" t="s">
        <v>1663</v>
      </c>
      <c r="H338" s="1" t="s">
        <v>1687</v>
      </c>
    </row>
    <row r="339" spans="1:8" x14ac:dyDescent="0.2">
      <c r="A339" s="1">
        <v>2325401987</v>
      </c>
      <c r="B339" s="1" t="s">
        <v>1681</v>
      </c>
      <c r="C339" s="1" t="s">
        <v>1682</v>
      </c>
      <c r="D339" s="1" t="s">
        <v>1677</v>
      </c>
      <c r="E339" s="1" t="s">
        <v>72</v>
      </c>
      <c r="F339" s="1" t="s">
        <v>1657</v>
      </c>
      <c r="G339" s="1" t="s">
        <v>1665</v>
      </c>
      <c r="H339" s="1" t="s">
        <v>1687</v>
      </c>
    </row>
    <row r="340" spans="1:8" x14ac:dyDescent="0.2">
      <c r="A340" s="1">
        <v>7237460957</v>
      </c>
      <c r="B340" s="1" t="s">
        <v>1681</v>
      </c>
      <c r="C340" s="1" t="s">
        <v>1682</v>
      </c>
      <c r="D340" s="1" t="s">
        <v>1677</v>
      </c>
      <c r="E340" s="1" t="s">
        <v>72</v>
      </c>
      <c r="F340" s="1" t="s">
        <v>1657</v>
      </c>
      <c r="G340" s="1" t="s">
        <v>1665</v>
      </c>
      <c r="H340" s="1" t="s">
        <v>1687</v>
      </c>
    </row>
    <row r="341" spans="1:8" x14ac:dyDescent="0.2">
      <c r="A341" s="1">
        <v>6490894487</v>
      </c>
      <c r="B341" s="1" t="s">
        <v>1681</v>
      </c>
      <c r="C341" s="1" t="s">
        <v>1682</v>
      </c>
      <c r="D341" s="1" t="s">
        <v>1677</v>
      </c>
      <c r="E341" s="1" t="s">
        <v>72</v>
      </c>
      <c r="F341" s="1" t="s">
        <v>1657</v>
      </c>
      <c r="G341" s="1" t="s">
        <v>1674</v>
      </c>
      <c r="H341" s="1" t="s">
        <v>1687</v>
      </c>
    </row>
    <row r="342" spans="1:8" x14ac:dyDescent="0.2">
      <c r="A342" s="1">
        <v>2673736187</v>
      </c>
      <c r="B342" s="1" t="s">
        <v>1681</v>
      </c>
      <c r="C342" s="1" t="s">
        <v>1682</v>
      </c>
      <c r="D342" s="1" t="s">
        <v>1677</v>
      </c>
      <c r="E342" s="1" t="s">
        <v>72</v>
      </c>
      <c r="F342" s="1" t="s">
        <v>1657</v>
      </c>
      <c r="G342" s="1" t="s">
        <v>1663</v>
      </c>
      <c r="H342" s="1" t="s">
        <v>1687</v>
      </c>
    </row>
    <row r="343" spans="1:8" x14ac:dyDescent="0.2">
      <c r="A343" s="1">
        <v>4651517237</v>
      </c>
      <c r="B343" s="1" t="s">
        <v>1681</v>
      </c>
      <c r="C343" s="1" t="s">
        <v>1682</v>
      </c>
      <c r="D343" s="1" t="s">
        <v>1677</v>
      </c>
      <c r="E343" s="1" t="s">
        <v>72</v>
      </c>
      <c r="F343" s="1" t="s">
        <v>1657</v>
      </c>
      <c r="G343" s="1" t="s">
        <v>1674</v>
      </c>
      <c r="H343" s="1" t="s">
        <v>1687</v>
      </c>
    </row>
    <row r="344" spans="1:8" x14ac:dyDescent="0.2">
      <c r="A344" s="1">
        <v>6193847924</v>
      </c>
      <c r="B344" s="1" t="s">
        <v>1681</v>
      </c>
      <c r="C344" s="1" t="s">
        <v>1682</v>
      </c>
      <c r="D344" s="1" t="s">
        <v>1677</v>
      </c>
      <c r="E344" s="1" t="s">
        <v>72</v>
      </c>
      <c r="F344" s="1" t="s">
        <v>1657</v>
      </c>
      <c r="G344" s="1" t="s">
        <v>1658</v>
      </c>
      <c r="H344" s="1" t="s">
        <v>1687</v>
      </c>
    </row>
    <row r="345" spans="1:8" x14ac:dyDescent="0.2">
      <c r="A345" s="1">
        <v>1938706740</v>
      </c>
      <c r="B345" s="1" t="s">
        <v>1681</v>
      </c>
      <c r="C345" s="1" t="s">
        <v>1682</v>
      </c>
      <c r="D345" s="1" t="s">
        <v>1677</v>
      </c>
      <c r="E345" s="1" t="s">
        <v>72</v>
      </c>
      <c r="F345" s="1" t="s">
        <v>1657</v>
      </c>
      <c r="G345" s="1" t="s">
        <v>1662</v>
      </c>
      <c r="H345" s="1" t="s">
        <v>1687</v>
      </c>
    </row>
    <row r="346" spans="1:8" x14ac:dyDescent="0.2">
      <c r="A346" s="1">
        <v>2272801847</v>
      </c>
      <c r="B346" s="1" t="s">
        <v>1681</v>
      </c>
      <c r="C346" s="1" t="s">
        <v>1682</v>
      </c>
      <c r="D346" s="1" t="s">
        <v>1677</v>
      </c>
      <c r="E346" s="1" t="s">
        <v>72</v>
      </c>
      <c r="F346" s="1" t="s">
        <v>1657</v>
      </c>
      <c r="G346" s="1" t="s">
        <v>1662</v>
      </c>
      <c r="H346" s="1" t="s">
        <v>1687</v>
      </c>
    </row>
    <row r="347" spans="1:8" x14ac:dyDescent="0.2">
      <c r="A347" s="1">
        <v>9674043838</v>
      </c>
      <c r="B347" s="1" t="s">
        <v>1681</v>
      </c>
      <c r="C347" s="1" t="s">
        <v>1682</v>
      </c>
      <c r="D347" s="1" t="s">
        <v>1677</v>
      </c>
      <c r="E347" s="1" t="s">
        <v>72</v>
      </c>
      <c r="F347" s="1" t="s">
        <v>1657</v>
      </c>
      <c r="G347" s="1" t="s">
        <v>1662</v>
      </c>
      <c r="H347" s="1" t="s">
        <v>1687</v>
      </c>
    </row>
    <row r="348" spans="1:8" x14ac:dyDescent="0.2">
      <c r="A348" s="1">
        <v>1960065461</v>
      </c>
      <c r="B348" s="1" t="s">
        <v>1681</v>
      </c>
      <c r="C348" s="1" t="s">
        <v>1682</v>
      </c>
      <c r="D348" s="1" t="s">
        <v>1677</v>
      </c>
      <c r="E348" s="1" t="s">
        <v>72</v>
      </c>
      <c r="F348" s="1" t="s">
        <v>1657</v>
      </c>
      <c r="G348" s="1" t="s">
        <v>1662</v>
      </c>
      <c r="H348" s="1" t="s">
        <v>1687</v>
      </c>
    </row>
    <row r="349" spans="1:8" x14ac:dyDescent="0.2">
      <c r="A349" s="1">
        <v>1687495746</v>
      </c>
      <c r="B349" s="1" t="s">
        <v>1681</v>
      </c>
      <c r="C349" s="1" t="s">
        <v>1682</v>
      </c>
      <c r="D349" s="1" t="s">
        <v>1677</v>
      </c>
      <c r="E349" s="1" t="s">
        <v>72</v>
      </c>
      <c r="F349" s="1" t="s">
        <v>1657</v>
      </c>
      <c r="G349" s="1" t="s">
        <v>1671</v>
      </c>
      <c r="H349" s="1" t="s">
        <v>1687</v>
      </c>
    </row>
    <row r="350" spans="1:8" x14ac:dyDescent="0.2">
      <c r="A350" s="1">
        <v>6187962385</v>
      </c>
      <c r="B350" s="1" t="s">
        <v>1681</v>
      </c>
      <c r="C350" s="1" t="s">
        <v>1682</v>
      </c>
      <c r="D350" s="1" t="s">
        <v>1677</v>
      </c>
      <c r="E350" s="1" t="s">
        <v>72</v>
      </c>
      <c r="F350" s="1" t="s">
        <v>1657</v>
      </c>
      <c r="G350" s="1" t="s">
        <v>1671</v>
      </c>
      <c r="H350" s="1" t="s">
        <v>1687</v>
      </c>
    </row>
    <row r="351" spans="1:8" x14ac:dyDescent="0.2">
      <c r="A351" s="1">
        <v>3929083007</v>
      </c>
      <c r="B351" s="1" t="s">
        <v>1681</v>
      </c>
      <c r="C351" s="1" t="s">
        <v>1682</v>
      </c>
      <c r="D351" s="1" t="s">
        <v>1677</v>
      </c>
      <c r="E351" s="1" t="s">
        <v>72</v>
      </c>
      <c r="F351" s="1" t="s">
        <v>1657</v>
      </c>
      <c r="G351" s="1" t="s">
        <v>1674</v>
      </c>
      <c r="H351" s="1" t="s">
        <v>1687</v>
      </c>
    </row>
    <row r="352" spans="1:8" x14ac:dyDescent="0.2">
      <c r="A352" s="1">
        <v>9773456128</v>
      </c>
      <c r="B352" s="1" t="s">
        <v>1681</v>
      </c>
      <c r="C352" s="1" t="s">
        <v>1682</v>
      </c>
      <c r="D352" s="1" t="s">
        <v>1677</v>
      </c>
      <c r="E352" s="1" t="s">
        <v>72</v>
      </c>
      <c r="F352" s="1" t="s">
        <v>1657</v>
      </c>
      <c r="G352" s="1" t="s">
        <v>1660</v>
      </c>
      <c r="H352" s="1" t="s">
        <v>1687</v>
      </c>
    </row>
    <row r="353" spans="1:8" x14ac:dyDescent="0.2">
      <c r="A353" s="1">
        <v>2461179745</v>
      </c>
      <c r="B353" s="1" t="s">
        <v>1681</v>
      </c>
      <c r="C353" s="1" t="s">
        <v>1682</v>
      </c>
      <c r="D353" s="1" t="s">
        <v>1677</v>
      </c>
      <c r="E353" s="1" t="s">
        <v>72</v>
      </c>
      <c r="F353" s="1" t="s">
        <v>1657</v>
      </c>
      <c r="G353" s="1" t="s">
        <v>1660</v>
      </c>
      <c r="H353" s="1" t="s">
        <v>1687</v>
      </c>
    </row>
    <row r="354" spans="1:8" x14ac:dyDescent="0.2">
      <c r="A354" s="1">
        <v>9194850101</v>
      </c>
      <c r="B354" s="1" t="s">
        <v>1681</v>
      </c>
      <c r="C354" s="1" t="s">
        <v>1682</v>
      </c>
      <c r="D354" s="1" t="s">
        <v>1677</v>
      </c>
      <c r="E354" s="1" t="s">
        <v>72</v>
      </c>
      <c r="F354" s="1" t="s">
        <v>1657</v>
      </c>
      <c r="G354" s="1" t="s">
        <v>1662</v>
      </c>
      <c r="H354" s="1" t="s">
        <v>1687</v>
      </c>
    </row>
    <row r="355" spans="1:8" x14ac:dyDescent="0.2">
      <c r="A355" s="1">
        <v>7171608778</v>
      </c>
      <c r="B355" s="1" t="s">
        <v>1681</v>
      </c>
      <c r="C355" s="1" t="s">
        <v>1682</v>
      </c>
      <c r="D355" s="1" t="s">
        <v>1677</v>
      </c>
      <c r="E355" s="1" t="s">
        <v>72</v>
      </c>
      <c r="F355" s="1" t="s">
        <v>1657</v>
      </c>
      <c r="G355" s="1" t="s">
        <v>1658</v>
      </c>
      <c r="H355" s="1" t="s">
        <v>1687</v>
      </c>
    </row>
    <row r="356" spans="1:8" x14ac:dyDescent="0.2">
      <c r="A356" s="1">
        <v>6025812783</v>
      </c>
      <c r="B356" s="1" t="s">
        <v>1681</v>
      </c>
      <c r="C356" s="1" t="s">
        <v>1682</v>
      </c>
      <c r="D356" s="1" t="s">
        <v>1677</v>
      </c>
      <c r="E356" s="1" t="s">
        <v>72</v>
      </c>
      <c r="F356" s="1" t="s">
        <v>1657</v>
      </c>
      <c r="G356" s="1" t="s">
        <v>1658</v>
      </c>
      <c r="H356" s="1" t="s">
        <v>1687</v>
      </c>
    </row>
    <row r="357" spans="1:8" x14ac:dyDescent="0.2">
      <c r="A357" s="1">
        <v>5107042956</v>
      </c>
      <c r="B357" s="1" t="s">
        <v>1681</v>
      </c>
      <c r="C357" s="1" t="s">
        <v>1682</v>
      </c>
      <c r="D357" s="1" t="s">
        <v>1677</v>
      </c>
      <c r="E357" s="1" t="s">
        <v>72</v>
      </c>
      <c r="F357" s="1" t="s">
        <v>1657</v>
      </c>
      <c r="G357" s="1" t="s">
        <v>1662</v>
      </c>
      <c r="H357" s="1" t="s">
        <v>1687</v>
      </c>
    </row>
    <row r="358" spans="1:8" x14ac:dyDescent="0.2">
      <c r="A358" s="1">
        <v>7191297696</v>
      </c>
      <c r="B358" s="1" t="s">
        <v>1681</v>
      </c>
      <c r="C358" s="1" t="s">
        <v>1682</v>
      </c>
      <c r="D358" s="1" t="s">
        <v>1677</v>
      </c>
      <c r="E358" s="1" t="s">
        <v>72</v>
      </c>
      <c r="F358" s="1" t="s">
        <v>1657</v>
      </c>
      <c r="G358" s="1" t="s">
        <v>1662</v>
      </c>
      <c r="H358" s="1" t="s">
        <v>1687</v>
      </c>
    </row>
    <row r="359" spans="1:8" x14ac:dyDescent="0.2">
      <c r="A359" s="1">
        <v>1794820950</v>
      </c>
      <c r="B359" s="1" t="s">
        <v>1681</v>
      </c>
      <c r="C359" s="1" t="s">
        <v>1682</v>
      </c>
      <c r="D359" s="1" t="s">
        <v>1677</v>
      </c>
      <c r="E359" s="1" t="s">
        <v>72</v>
      </c>
      <c r="F359" s="1" t="s">
        <v>1657</v>
      </c>
      <c r="G359" s="1" t="s">
        <v>1671</v>
      </c>
      <c r="H359" s="1" t="s">
        <v>1687</v>
      </c>
    </row>
    <row r="360" spans="1:8" x14ac:dyDescent="0.2">
      <c r="A360" s="1">
        <v>6722621875</v>
      </c>
      <c r="B360" s="1" t="s">
        <v>1681</v>
      </c>
      <c r="C360" s="1" t="s">
        <v>1682</v>
      </c>
      <c r="D360" s="1" t="s">
        <v>1677</v>
      </c>
      <c r="E360" s="1" t="s">
        <v>72</v>
      </c>
      <c r="F360" s="1" t="s">
        <v>1657</v>
      </c>
      <c r="G360" s="1" t="s">
        <v>1674</v>
      </c>
      <c r="H360" s="1" t="s">
        <v>1687</v>
      </c>
    </row>
    <row r="361" spans="1:8" x14ac:dyDescent="0.2">
      <c r="A361" s="1">
        <v>1638703528</v>
      </c>
      <c r="B361" s="1" t="s">
        <v>1681</v>
      </c>
      <c r="C361" s="1" t="s">
        <v>1682</v>
      </c>
      <c r="D361" s="1" t="s">
        <v>1677</v>
      </c>
      <c r="E361" s="1" t="s">
        <v>72</v>
      </c>
      <c r="F361" s="1" t="s">
        <v>1657</v>
      </c>
      <c r="G361" s="1" t="s">
        <v>1670</v>
      </c>
      <c r="H361" s="1" t="s">
        <v>1687</v>
      </c>
    </row>
    <row r="362" spans="1:8" x14ac:dyDescent="0.2">
      <c r="A362" s="1">
        <v>2915515326</v>
      </c>
      <c r="B362" s="1" t="s">
        <v>1681</v>
      </c>
      <c r="C362" s="1" t="s">
        <v>1682</v>
      </c>
      <c r="D362" s="1" t="s">
        <v>1677</v>
      </c>
      <c r="E362" s="1" t="s">
        <v>72</v>
      </c>
      <c r="F362" s="1" t="s">
        <v>1657</v>
      </c>
      <c r="G362" s="1" t="s">
        <v>1674</v>
      </c>
      <c r="H362" s="1" t="s">
        <v>1687</v>
      </c>
    </row>
    <row r="363" spans="1:8" x14ac:dyDescent="0.2">
      <c r="A363" s="1">
        <v>5916848635</v>
      </c>
      <c r="B363" s="1" t="s">
        <v>1681</v>
      </c>
      <c r="C363" s="1" t="s">
        <v>1682</v>
      </c>
      <c r="D363" s="1" t="s">
        <v>1677</v>
      </c>
      <c r="E363" s="1" t="s">
        <v>72</v>
      </c>
      <c r="F363" s="1" t="s">
        <v>1657</v>
      </c>
      <c r="G363" s="1" t="s">
        <v>1671</v>
      </c>
      <c r="H363" s="1" t="s">
        <v>1687</v>
      </c>
    </row>
    <row r="364" spans="1:8" x14ac:dyDescent="0.2">
      <c r="A364" s="1">
        <v>2396845956</v>
      </c>
      <c r="B364" s="1" t="s">
        <v>1681</v>
      </c>
      <c r="C364" s="1" t="s">
        <v>1682</v>
      </c>
      <c r="D364" s="1" t="s">
        <v>1677</v>
      </c>
      <c r="E364" s="1" t="s">
        <v>72</v>
      </c>
      <c r="F364" s="1" t="s">
        <v>1657</v>
      </c>
      <c r="G364" s="1" t="s">
        <v>1662</v>
      </c>
      <c r="H364" s="1" t="s">
        <v>1687</v>
      </c>
    </row>
    <row r="365" spans="1:8" x14ac:dyDescent="0.2">
      <c r="A365" s="1">
        <v>6953606943</v>
      </c>
      <c r="B365" s="1" t="s">
        <v>1681</v>
      </c>
      <c r="C365" s="1" t="s">
        <v>1682</v>
      </c>
      <c r="D365" s="1" t="s">
        <v>1677</v>
      </c>
      <c r="E365" s="1" t="s">
        <v>72</v>
      </c>
      <c r="F365" s="1" t="s">
        <v>1657</v>
      </c>
      <c r="G365" s="1" t="s">
        <v>1670</v>
      </c>
      <c r="H365" s="1" t="s">
        <v>1687</v>
      </c>
    </row>
    <row r="366" spans="1:8" x14ac:dyDescent="0.2">
      <c r="A366" s="1">
        <v>5528920072</v>
      </c>
      <c r="B366" s="1" t="s">
        <v>1681</v>
      </c>
      <c r="C366" s="1" t="s">
        <v>1682</v>
      </c>
      <c r="D366" s="1" t="s">
        <v>1677</v>
      </c>
      <c r="E366" s="1" t="s">
        <v>72</v>
      </c>
      <c r="F366" s="1" t="s">
        <v>1657</v>
      </c>
      <c r="G366" s="1" t="s">
        <v>1674</v>
      </c>
      <c r="H366" s="1" t="s">
        <v>1687</v>
      </c>
    </row>
    <row r="367" spans="1:8" x14ac:dyDescent="0.2">
      <c r="A367" s="1">
        <v>2468583371</v>
      </c>
      <c r="B367" s="1" t="s">
        <v>1681</v>
      </c>
      <c r="C367" s="1" t="s">
        <v>1682</v>
      </c>
      <c r="D367" s="1" t="s">
        <v>1677</v>
      </c>
      <c r="E367" s="1" t="s">
        <v>72</v>
      </c>
      <c r="F367" s="1" t="s">
        <v>1657</v>
      </c>
      <c r="G367" s="1" t="s">
        <v>1671</v>
      </c>
      <c r="H367" s="1" t="s">
        <v>1687</v>
      </c>
    </row>
    <row r="368" spans="1:8" x14ac:dyDescent="0.2">
      <c r="A368" s="1">
        <v>8194713647</v>
      </c>
      <c r="B368" s="1" t="s">
        <v>1681</v>
      </c>
      <c r="C368" s="1" t="s">
        <v>1682</v>
      </c>
      <c r="D368" s="1" t="s">
        <v>1677</v>
      </c>
      <c r="E368" s="1" t="s">
        <v>72</v>
      </c>
      <c r="F368" s="1" t="s">
        <v>1657</v>
      </c>
      <c r="G368" s="1" t="s">
        <v>1658</v>
      </c>
      <c r="H368" s="1" t="s">
        <v>1687</v>
      </c>
    </row>
    <row r="369" spans="1:8" x14ac:dyDescent="0.2">
      <c r="A369" s="1">
        <v>6376673755</v>
      </c>
      <c r="B369" s="1" t="s">
        <v>1681</v>
      </c>
      <c r="C369" s="1" t="s">
        <v>1682</v>
      </c>
      <c r="D369" s="1" t="s">
        <v>1677</v>
      </c>
      <c r="E369" s="1" t="s">
        <v>72</v>
      </c>
      <c r="F369" s="1" t="s">
        <v>1657</v>
      </c>
      <c r="G369" s="1" t="s">
        <v>1666</v>
      </c>
      <c r="H369" s="1" t="s">
        <v>1687</v>
      </c>
    </row>
    <row r="370" spans="1:8" x14ac:dyDescent="0.2">
      <c r="A370" s="1">
        <v>7428262397</v>
      </c>
      <c r="B370" s="1" t="s">
        <v>1681</v>
      </c>
      <c r="C370" s="1" t="s">
        <v>1682</v>
      </c>
      <c r="D370" s="1" t="s">
        <v>1677</v>
      </c>
      <c r="E370" s="1" t="s">
        <v>72</v>
      </c>
      <c r="F370" s="1" t="s">
        <v>1657</v>
      </c>
      <c r="G370" s="1" t="s">
        <v>1662</v>
      </c>
      <c r="H370" s="1" t="s">
        <v>1687</v>
      </c>
    </row>
    <row r="371" spans="1:8" x14ac:dyDescent="0.2">
      <c r="A371" s="1">
        <v>1663220575</v>
      </c>
      <c r="B371" s="1" t="s">
        <v>1681</v>
      </c>
      <c r="C371" s="1" t="s">
        <v>1682</v>
      </c>
      <c r="D371" s="1" t="s">
        <v>1677</v>
      </c>
      <c r="E371" s="1" t="s">
        <v>72</v>
      </c>
      <c r="F371" s="1" t="s">
        <v>1657</v>
      </c>
      <c r="G371" s="1" t="s">
        <v>1662</v>
      </c>
      <c r="H371" s="1" t="s">
        <v>1687</v>
      </c>
    </row>
    <row r="372" spans="1:8" x14ac:dyDescent="0.2">
      <c r="A372" s="1">
        <v>8122978530</v>
      </c>
      <c r="B372" s="1" t="s">
        <v>1681</v>
      </c>
      <c r="C372" s="1" t="s">
        <v>1682</v>
      </c>
      <c r="D372" s="1" t="s">
        <v>1677</v>
      </c>
      <c r="E372" s="1" t="s">
        <v>72</v>
      </c>
      <c r="F372" s="1" t="s">
        <v>1657</v>
      </c>
      <c r="G372" s="1" t="s">
        <v>1674</v>
      </c>
      <c r="H372" s="1" t="s">
        <v>1687</v>
      </c>
    </row>
    <row r="373" spans="1:8" x14ac:dyDescent="0.2">
      <c r="A373" s="1">
        <v>1752636622</v>
      </c>
      <c r="B373" s="1" t="s">
        <v>1681</v>
      </c>
      <c r="C373" s="1" t="s">
        <v>1682</v>
      </c>
      <c r="D373" s="1" t="s">
        <v>1677</v>
      </c>
      <c r="E373" s="1" t="s">
        <v>72</v>
      </c>
      <c r="F373" s="1" t="s">
        <v>1657</v>
      </c>
      <c r="G373" s="1" t="s">
        <v>1663</v>
      </c>
      <c r="H373" s="1" t="s">
        <v>1687</v>
      </c>
    </row>
    <row r="374" spans="1:8" x14ac:dyDescent="0.2">
      <c r="A374" s="1">
        <v>2760815171</v>
      </c>
      <c r="B374" s="1" t="s">
        <v>1681</v>
      </c>
      <c r="C374" s="1" t="s">
        <v>1682</v>
      </c>
      <c r="D374" s="1" t="s">
        <v>1677</v>
      </c>
      <c r="E374" s="1" t="s">
        <v>72</v>
      </c>
      <c r="F374" s="1" t="s">
        <v>1657</v>
      </c>
      <c r="G374" s="1" t="s">
        <v>1665</v>
      </c>
      <c r="H374" s="1" t="s">
        <v>1687</v>
      </c>
    </row>
    <row r="375" spans="1:8" x14ac:dyDescent="0.2">
      <c r="A375" s="1">
        <v>4285619774</v>
      </c>
      <c r="B375" s="1" t="s">
        <v>1681</v>
      </c>
      <c r="C375" s="1" t="s">
        <v>1682</v>
      </c>
      <c r="D375" s="1" t="s">
        <v>1677</v>
      </c>
      <c r="E375" s="1" t="s">
        <v>72</v>
      </c>
      <c r="F375" s="1" t="s">
        <v>1657</v>
      </c>
      <c r="G375" s="1" t="s">
        <v>1670</v>
      </c>
      <c r="H375" s="1" t="s">
        <v>1687</v>
      </c>
    </row>
    <row r="376" spans="1:8" x14ac:dyDescent="0.2">
      <c r="A376" s="1">
        <v>5632135615</v>
      </c>
      <c r="B376" s="1" t="s">
        <v>1681</v>
      </c>
      <c r="C376" s="1" t="s">
        <v>1682</v>
      </c>
      <c r="D376" s="1" t="s">
        <v>1677</v>
      </c>
      <c r="E376" s="1" t="s">
        <v>72</v>
      </c>
      <c r="F376" s="1" t="s">
        <v>1657</v>
      </c>
      <c r="G376" s="1" t="s">
        <v>1658</v>
      </c>
      <c r="H376" s="1" t="s">
        <v>1687</v>
      </c>
    </row>
    <row r="377" spans="1:8" x14ac:dyDescent="0.2">
      <c r="A377" s="1">
        <v>2175954625</v>
      </c>
      <c r="B377" s="1" t="s">
        <v>1681</v>
      </c>
      <c r="C377" s="1" t="s">
        <v>1682</v>
      </c>
      <c r="D377" s="1" t="s">
        <v>1677</v>
      </c>
      <c r="E377" s="1" t="s">
        <v>72</v>
      </c>
      <c r="F377" s="1" t="s">
        <v>1657</v>
      </c>
      <c r="G377" s="1" t="s">
        <v>1662</v>
      </c>
      <c r="H377" s="1" t="s">
        <v>1687</v>
      </c>
    </row>
    <row r="378" spans="1:8" x14ac:dyDescent="0.2">
      <c r="A378" s="1">
        <v>7615308082</v>
      </c>
      <c r="B378" s="1" t="s">
        <v>1681</v>
      </c>
      <c r="C378" s="1" t="s">
        <v>1682</v>
      </c>
      <c r="D378" s="1" t="s">
        <v>1677</v>
      </c>
      <c r="E378" s="1" t="s">
        <v>72</v>
      </c>
      <c r="F378" s="1" t="s">
        <v>1657</v>
      </c>
      <c r="G378" s="1" t="s">
        <v>1670</v>
      </c>
      <c r="H378" s="1" t="s">
        <v>1687</v>
      </c>
    </row>
    <row r="379" spans="1:8" x14ac:dyDescent="0.2">
      <c r="A379" s="1">
        <v>4314878504</v>
      </c>
      <c r="B379" s="1" t="s">
        <v>1681</v>
      </c>
      <c r="C379" s="1" t="s">
        <v>1682</v>
      </c>
      <c r="D379" s="1" t="s">
        <v>1677</v>
      </c>
      <c r="E379" s="1" t="s">
        <v>72</v>
      </c>
      <c r="F379" s="1" t="s">
        <v>1657</v>
      </c>
      <c r="G379" s="1" t="s">
        <v>1662</v>
      </c>
      <c r="H379" s="1" t="s">
        <v>1687</v>
      </c>
    </row>
    <row r="380" spans="1:8" x14ac:dyDescent="0.2">
      <c r="A380" s="1">
        <v>9932127118</v>
      </c>
      <c r="B380" s="1" t="s">
        <v>1681</v>
      </c>
      <c r="C380" s="1" t="s">
        <v>1682</v>
      </c>
      <c r="D380" s="1" t="s">
        <v>1677</v>
      </c>
      <c r="E380" s="1" t="s">
        <v>72</v>
      </c>
      <c r="F380" s="1" t="s">
        <v>1657</v>
      </c>
      <c r="G380" s="1" t="s">
        <v>1671</v>
      </c>
      <c r="H380" s="1" t="s">
        <v>1687</v>
      </c>
    </row>
    <row r="381" spans="1:8" x14ac:dyDescent="0.2">
      <c r="A381" s="1">
        <v>1799269975</v>
      </c>
      <c r="B381" s="1" t="s">
        <v>1681</v>
      </c>
      <c r="C381" s="1" t="s">
        <v>1682</v>
      </c>
      <c r="D381" s="1" t="s">
        <v>1677</v>
      </c>
      <c r="E381" s="1" t="s">
        <v>72</v>
      </c>
      <c r="F381" s="1" t="s">
        <v>1657</v>
      </c>
      <c r="G381" s="1" t="s">
        <v>1664</v>
      </c>
      <c r="H381" s="1" t="s">
        <v>1687</v>
      </c>
    </row>
    <row r="382" spans="1:8" x14ac:dyDescent="0.2">
      <c r="A382" s="1">
        <v>8954870231</v>
      </c>
      <c r="B382" s="1" t="s">
        <v>1681</v>
      </c>
      <c r="C382" s="1" t="s">
        <v>1682</v>
      </c>
      <c r="D382" s="1" t="s">
        <v>1677</v>
      </c>
      <c r="E382" s="1" t="s">
        <v>72</v>
      </c>
      <c r="F382" s="1" t="s">
        <v>1657</v>
      </c>
      <c r="G382" s="1" t="s">
        <v>1674</v>
      </c>
      <c r="H382" s="1" t="s">
        <v>1687</v>
      </c>
    </row>
    <row r="383" spans="1:8" x14ac:dyDescent="0.2">
      <c r="A383" s="1">
        <v>3361831874</v>
      </c>
      <c r="B383" s="1" t="s">
        <v>1681</v>
      </c>
      <c r="C383" s="1" t="s">
        <v>1682</v>
      </c>
      <c r="D383" s="1" t="s">
        <v>1677</v>
      </c>
      <c r="E383" s="1" t="s">
        <v>72</v>
      </c>
      <c r="F383" s="1" t="s">
        <v>1657</v>
      </c>
      <c r="G383" s="1" t="s">
        <v>1664</v>
      </c>
      <c r="H383" s="1" t="s">
        <v>1687</v>
      </c>
    </row>
    <row r="384" spans="1:8" x14ac:dyDescent="0.2">
      <c r="A384" s="1">
        <v>1548952053</v>
      </c>
      <c r="B384" s="1" t="s">
        <v>1681</v>
      </c>
      <c r="C384" s="1" t="s">
        <v>1682</v>
      </c>
      <c r="D384" s="1" t="s">
        <v>1677</v>
      </c>
      <c r="E384" s="1" t="s">
        <v>72</v>
      </c>
      <c r="F384" s="1" t="s">
        <v>1657</v>
      </c>
      <c r="G384" s="1" t="s">
        <v>1664</v>
      </c>
      <c r="H384" s="1" t="s">
        <v>1687</v>
      </c>
    </row>
    <row r="385" spans="1:8" x14ac:dyDescent="0.2">
      <c r="A385" s="1">
        <v>4179429810</v>
      </c>
      <c r="B385" s="1" t="s">
        <v>1681</v>
      </c>
      <c r="C385" s="1" t="s">
        <v>1682</v>
      </c>
      <c r="D385" s="1" t="s">
        <v>1677</v>
      </c>
      <c r="E385" s="1" t="s">
        <v>72</v>
      </c>
      <c r="F385" s="1" t="s">
        <v>1657</v>
      </c>
      <c r="G385" s="1" t="s">
        <v>1662</v>
      </c>
      <c r="H385" s="1" t="s">
        <v>1687</v>
      </c>
    </row>
    <row r="386" spans="1:8" x14ac:dyDescent="0.2">
      <c r="A386" s="1">
        <v>2978043085</v>
      </c>
      <c r="B386" s="1" t="s">
        <v>1681</v>
      </c>
      <c r="C386" s="1" t="s">
        <v>1682</v>
      </c>
      <c r="D386" s="1" t="s">
        <v>1677</v>
      </c>
      <c r="E386" s="1" t="s">
        <v>72</v>
      </c>
      <c r="F386" s="1" t="s">
        <v>1657</v>
      </c>
      <c r="G386" s="1" t="s">
        <v>1670</v>
      </c>
      <c r="H386" s="1" t="s">
        <v>1687</v>
      </c>
    </row>
    <row r="387" spans="1:8" x14ac:dyDescent="0.2">
      <c r="A387" s="1">
        <v>4358632950</v>
      </c>
      <c r="B387" s="1" t="s">
        <v>1681</v>
      </c>
      <c r="C387" s="1" t="s">
        <v>1682</v>
      </c>
      <c r="D387" s="1" t="s">
        <v>1677</v>
      </c>
      <c r="E387" s="1" t="s">
        <v>72</v>
      </c>
      <c r="F387" s="1" t="s">
        <v>1657</v>
      </c>
      <c r="G387" s="1" t="s">
        <v>1665</v>
      </c>
      <c r="H387" s="1" t="s">
        <v>1687</v>
      </c>
    </row>
    <row r="388" spans="1:8" x14ac:dyDescent="0.2">
      <c r="A388" s="1">
        <v>1726551775</v>
      </c>
      <c r="B388" s="1" t="s">
        <v>1681</v>
      </c>
      <c r="C388" s="1" t="s">
        <v>1682</v>
      </c>
      <c r="D388" s="1" t="s">
        <v>1677</v>
      </c>
      <c r="E388" s="1" t="s">
        <v>72</v>
      </c>
      <c r="F388" s="1" t="s">
        <v>1657</v>
      </c>
      <c r="G388" s="1" t="s">
        <v>1662</v>
      </c>
      <c r="H388" s="1" t="s">
        <v>1687</v>
      </c>
    </row>
    <row r="389" spans="1:8" x14ac:dyDescent="0.2">
      <c r="A389" s="1">
        <v>8194994908</v>
      </c>
      <c r="B389" s="1" t="s">
        <v>1681</v>
      </c>
      <c r="C389" s="1" t="s">
        <v>1682</v>
      </c>
      <c r="D389" s="1" t="s">
        <v>1677</v>
      </c>
      <c r="E389" s="1" t="s">
        <v>72</v>
      </c>
      <c r="F389" s="1" t="s">
        <v>1657</v>
      </c>
      <c r="G389" s="1" t="s">
        <v>1662</v>
      </c>
      <c r="H389" s="1" t="s">
        <v>1687</v>
      </c>
    </row>
    <row r="390" spans="1:8" x14ac:dyDescent="0.2">
      <c r="A390" s="1">
        <v>3191814257</v>
      </c>
      <c r="B390" s="1" t="s">
        <v>1681</v>
      </c>
      <c r="C390" s="1" t="s">
        <v>1682</v>
      </c>
      <c r="D390" s="1" t="s">
        <v>1677</v>
      </c>
      <c r="E390" s="1" t="s">
        <v>72</v>
      </c>
      <c r="F390" s="1" t="s">
        <v>1657</v>
      </c>
      <c r="G390" s="1" t="s">
        <v>1666</v>
      </c>
      <c r="H390" s="1" t="s">
        <v>1687</v>
      </c>
    </row>
    <row r="391" spans="1:8" x14ac:dyDescent="0.2">
      <c r="A391" s="1">
        <v>1754544778</v>
      </c>
      <c r="B391" s="1" t="s">
        <v>1681</v>
      </c>
      <c r="C391" s="1" t="s">
        <v>1682</v>
      </c>
      <c r="D391" s="1" t="s">
        <v>1677</v>
      </c>
      <c r="E391" s="1" t="s">
        <v>72</v>
      </c>
      <c r="F391" s="1" t="s">
        <v>1657</v>
      </c>
      <c r="G391" s="1" t="s">
        <v>1662</v>
      </c>
      <c r="H391" s="1" t="s">
        <v>1687</v>
      </c>
    </row>
    <row r="392" spans="1:8" x14ac:dyDescent="0.2">
      <c r="A392" s="1">
        <v>2029038838</v>
      </c>
      <c r="B392" s="1" t="s">
        <v>1681</v>
      </c>
      <c r="C392" s="1" t="s">
        <v>1682</v>
      </c>
      <c r="D392" s="1" t="s">
        <v>1677</v>
      </c>
      <c r="E392" s="1" t="s">
        <v>72</v>
      </c>
      <c r="F392" s="1" t="s">
        <v>1657</v>
      </c>
      <c r="G392" s="1" t="s">
        <v>1662</v>
      </c>
      <c r="H392" s="1" t="s">
        <v>1687</v>
      </c>
    </row>
    <row r="393" spans="1:8" x14ac:dyDescent="0.2">
      <c r="A393" s="1">
        <v>7649912068</v>
      </c>
      <c r="B393" s="1" t="s">
        <v>1681</v>
      </c>
      <c r="C393" s="1" t="s">
        <v>1682</v>
      </c>
      <c r="D393" s="1" t="s">
        <v>1677</v>
      </c>
      <c r="E393" s="1" t="s">
        <v>72</v>
      </c>
      <c r="F393" s="1" t="s">
        <v>1657</v>
      </c>
      <c r="G393" s="1" t="s">
        <v>1666</v>
      </c>
      <c r="H393" s="1" t="s">
        <v>1687</v>
      </c>
    </row>
    <row r="394" spans="1:8" x14ac:dyDescent="0.2">
      <c r="A394" s="1">
        <v>1780432211</v>
      </c>
      <c r="B394" s="1" t="s">
        <v>1681</v>
      </c>
      <c r="C394" s="1" t="s">
        <v>1682</v>
      </c>
      <c r="D394" s="1" t="s">
        <v>1677</v>
      </c>
      <c r="E394" s="1" t="s">
        <v>72</v>
      </c>
      <c r="F394" s="1" t="s">
        <v>1657</v>
      </c>
      <c r="G394" s="1" t="s">
        <v>1664</v>
      </c>
      <c r="H394" s="1" t="s">
        <v>1687</v>
      </c>
    </row>
    <row r="395" spans="1:8" x14ac:dyDescent="0.2">
      <c r="A395" s="1">
        <v>7191297066</v>
      </c>
      <c r="B395" s="1" t="s">
        <v>1681</v>
      </c>
      <c r="C395" s="1" t="s">
        <v>1682</v>
      </c>
      <c r="D395" s="1" t="s">
        <v>1677</v>
      </c>
      <c r="E395" s="1" t="s">
        <v>72</v>
      </c>
      <c r="F395" s="1" t="s">
        <v>1657</v>
      </c>
      <c r="G395" s="1" t="s">
        <v>1662</v>
      </c>
      <c r="H395" s="1" t="s">
        <v>1687</v>
      </c>
    </row>
    <row r="396" spans="1:8" x14ac:dyDescent="0.2">
      <c r="A396" s="1">
        <v>6301540348</v>
      </c>
      <c r="B396" s="1" t="s">
        <v>1681</v>
      </c>
      <c r="C396" s="1" t="s">
        <v>1682</v>
      </c>
      <c r="D396" s="1" t="s">
        <v>1677</v>
      </c>
      <c r="E396" s="1" t="s">
        <v>72</v>
      </c>
      <c r="F396" s="1" t="s">
        <v>1657</v>
      </c>
      <c r="G396" s="1" t="s">
        <v>1664</v>
      </c>
      <c r="H396" s="1" t="s">
        <v>1687</v>
      </c>
    </row>
    <row r="397" spans="1:8" x14ac:dyDescent="0.2">
      <c r="A397" s="1">
        <v>9767502797</v>
      </c>
      <c r="B397" s="1" t="s">
        <v>1681</v>
      </c>
      <c r="C397" s="1" t="s">
        <v>1682</v>
      </c>
      <c r="D397" s="1" t="s">
        <v>1677</v>
      </c>
      <c r="E397" s="1" t="s">
        <v>72</v>
      </c>
      <c r="F397" s="1" t="s">
        <v>1657</v>
      </c>
      <c r="G397" s="1" t="s">
        <v>1662</v>
      </c>
      <c r="H397" s="1" t="s">
        <v>1687</v>
      </c>
    </row>
    <row r="398" spans="1:8" x14ac:dyDescent="0.2">
      <c r="A398" s="1">
        <v>3922923655</v>
      </c>
      <c r="B398" s="1" t="s">
        <v>1681</v>
      </c>
      <c r="C398" s="1" t="s">
        <v>1682</v>
      </c>
      <c r="D398" s="1" t="s">
        <v>1677</v>
      </c>
      <c r="E398" s="1" t="s">
        <v>72</v>
      </c>
      <c r="F398" s="1" t="s">
        <v>1657</v>
      </c>
      <c r="G398" s="1" t="s">
        <v>1662</v>
      </c>
      <c r="H398" s="1" t="s">
        <v>1687</v>
      </c>
    </row>
    <row r="399" spans="1:8" x14ac:dyDescent="0.2">
      <c r="A399" s="1">
        <v>4183947450</v>
      </c>
      <c r="B399" s="1" t="s">
        <v>1681</v>
      </c>
      <c r="C399" s="1" t="s">
        <v>1682</v>
      </c>
      <c r="D399" s="1" t="s">
        <v>1677</v>
      </c>
      <c r="E399" s="1" t="s">
        <v>72</v>
      </c>
      <c r="F399" s="1" t="s">
        <v>1657</v>
      </c>
      <c r="G399" s="1" t="s">
        <v>1664</v>
      </c>
      <c r="H399" s="1" t="s">
        <v>1687</v>
      </c>
    </row>
    <row r="400" spans="1:8" x14ac:dyDescent="0.2">
      <c r="A400" s="1">
        <v>8562126947</v>
      </c>
      <c r="B400" s="1" t="s">
        <v>1681</v>
      </c>
      <c r="C400" s="1" t="s">
        <v>1682</v>
      </c>
      <c r="D400" s="1" t="s">
        <v>1677</v>
      </c>
      <c r="E400" s="1" t="s">
        <v>72</v>
      </c>
      <c r="F400" s="1" t="s">
        <v>1657</v>
      </c>
      <c r="G400" s="1" t="s">
        <v>1664</v>
      </c>
      <c r="H400" s="1" t="s">
        <v>1687</v>
      </c>
    </row>
    <row r="401" spans="1:8" x14ac:dyDescent="0.2">
      <c r="A401" s="1">
        <v>9970958474</v>
      </c>
      <c r="B401" s="1" t="s">
        <v>1681</v>
      </c>
      <c r="C401" s="1" t="s">
        <v>1682</v>
      </c>
      <c r="D401" s="1" t="s">
        <v>1677</v>
      </c>
      <c r="E401" s="1" t="s">
        <v>72</v>
      </c>
      <c r="F401" s="1" t="s">
        <v>1657</v>
      </c>
      <c r="G401" s="1" t="s">
        <v>1670</v>
      </c>
      <c r="H401" s="1" t="s">
        <v>1687</v>
      </c>
    </row>
    <row r="402" spans="1:8" x14ac:dyDescent="0.2">
      <c r="A402" s="1">
        <v>8181470968</v>
      </c>
      <c r="B402" s="1" t="s">
        <v>1688</v>
      </c>
      <c r="C402" s="1" t="s">
        <v>1689</v>
      </c>
      <c r="D402" s="1" t="s">
        <v>1677</v>
      </c>
      <c r="E402" s="1" t="s">
        <v>69</v>
      </c>
      <c r="F402" s="1" t="s">
        <v>1679</v>
      </c>
      <c r="G402" s="1" t="s">
        <v>1662</v>
      </c>
      <c r="H402" s="1" t="s">
        <v>1690</v>
      </c>
    </row>
    <row r="403" spans="1:8" x14ac:dyDescent="0.2">
      <c r="A403" s="1">
        <v>1179430773</v>
      </c>
      <c r="B403" s="1" t="s">
        <v>1688</v>
      </c>
      <c r="C403" s="1" t="s">
        <v>1689</v>
      </c>
      <c r="D403" s="1" t="s">
        <v>1677</v>
      </c>
      <c r="E403" s="1" t="s">
        <v>69</v>
      </c>
      <c r="F403" s="1" t="s">
        <v>1679</v>
      </c>
      <c r="G403" s="1" t="s">
        <v>1662</v>
      </c>
      <c r="H403" s="1" t="s">
        <v>1690</v>
      </c>
    </row>
    <row r="404" spans="1:8" x14ac:dyDescent="0.2">
      <c r="A404" s="1">
        <v>3212659811</v>
      </c>
      <c r="B404" s="1" t="s">
        <v>1688</v>
      </c>
      <c r="C404" s="1" t="s">
        <v>1689</v>
      </c>
      <c r="D404" s="1" t="s">
        <v>1677</v>
      </c>
      <c r="E404" s="1" t="s">
        <v>69</v>
      </c>
      <c r="F404" s="1" t="s">
        <v>1679</v>
      </c>
      <c r="G404" s="1" t="s">
        <v>1658</v>
      </c>
      <c r="H404" s="1" t="s">
        <v>1690</v>
      </c>
    </row>
    <row r="405" spans="1:8" x14ac:dyDescent="0.2">
      <c r="A405" s="1">
        <v>6179880734</v>
      </c>
      <c r="B405" s="1" t="s">
        <v>1688</v>
      </c>
      <c r="C405" s="1" t="s">
        <v>1689</v>
      </c>
      <c r="D405" s="1" t="s">
        <v>1677</v>
      </c>
      <c r="E405" s="1" t="s">
        <v>69</v>
      </c>
      <c r="F405" s="1" t="s">
        <v>1679</v>
      </c>
      <c r="G405" s="1" t="s">
        <v>1664</v>
      </c>
      <c r="H405" s="1" t="s">
        <v>1690</v>
      </c>
    </row>
    <row r="406" spans="1:8" x14ac:dyDescent="0.2">
      <c r="A406" s="1">
        <v>9175614941</v>
      </c>
      <c r="B406" s="1" t="s">
        <v>1688</v>
      </c>
      <c r="C406" s="1" t="s">
        <v>1689</v>
      </c>
      <c r="D406" s="1" t="s">
        <v>1677</v>
      </c>
      <c r="E406" s="1" t="s">
        <v>69</v>
      </c>
      <c r="F406" s="1" t="s">
        <v>1679</v>
      </c>
      <c r="G406" s="1" t="s">
        <v>1674</v>
      </c>
      <c r="H406" s="1" t="s">
        <v>1690</v>
      </c>
    </row>
    <row r="407" spans="1:8" x14ac:dyDescent="0.2">
      <c r="A407" s="1">
        <v>8175980158</v>
      </c>
      <c r="B407" s="1" t="s">
        <v>1688</v>
      </c>
      <c r="C407" s="1" t="s">
        <v>1689</v>
      </c>
      <c r="D407" s="1" t="s">
        <v>1677</v>
      </c>
      <c r="E407" s="1" t="s">
        <v>69</v>
      </c>
      <c r="F407" s="1" t="s">
        <v>1679</v>
      </c>
      <c r="G407" s="1" t="s">
        <v>1664</v>
      </c>
      <c r="H407" s="1" t="s">
        <v>1690</v>
      </c>
    </row>
    <row r="408" spans="1:8" x14ac:dyDescent="0.2">
      <c r="A408" s="1">
        <v>8191368088</v>
      </c>
      <c r="B408" s="1" t="s">
        <v>1688</v>
      </c>
      <c r="C408" s="1" t="s">
        <v>1689</v>
      </c>
      <c r="D408" s="1" t="s">
        <v>1677</v>
      </c>
      <c r="E408" s="1" t="s">
        <v>69</v>
      </c>
      <c r="F408" s="1" t="s">
        <v>1679</v>
      </c>
      <c r="G408" s="1" t="s">
        <v>1660</v>
      </c>
      <c r="H408" s="1" t="s">
        <v>1690</v>
      </c>
    </row>
    <row r="409" spans="1:8" x14ac:dyDescent="0.2">
      <c r="A409" s="1">
        <v>7047694901</v>
      </c>
      <c r="B409" s="1" t="s">
        <v>1688</v>
      </c>
      <c r="C409" s="1" t="s">
        <v>1689</v>
      </c>
      <c r="D409" s="1" t="s">
        <v>1677</v>
      </c>
      <c r="E409" s="1" t="s">
        <v>69</v>
      </c>
      <c r="F409" s="1" t="s">
        <v>1679</v>
      </c>
      <c r="G409" s="1" t="s">
        <v>1664</v>
      </c>
      <c r="H409" s="1" t="s">
        <v>1690</v>
      </c>
    </row>
    <row r="410" spans="1:8" x14ac:dyDescent="0.2">
      <c r="A410" s="1">
        <v>7427940041</v>
      </c>
      <c r="B410" s="1" t="s">
        <v>1688</v>
      </c>
      <c r="C410" s="1" t="s">
        <v>1689</v>
      </c>
      <c r="D410" s="1" t="s">
        <v>1677</v>
      </c>
      <c r="E410" s="1" t="s">
        <v>69</v>
      </c>
      <c r="F410" s="1" t="s">
        <v>1679</v>
      </c>
      <c r="G410" s="1" t="s">
        <v>1665</v>
      </c>
      <c r="H410" s="1" t="s">
        <v>1690</v>
      </c>
    </row>
    <row r="411" spans="1:8" x14ac:dyDescent="0.2">
      <c r="A411" s="1">
        <v>3359460925</v>
      </c>
      <c r="B411" s="1" t="s">
        <v>1688</v>
      </c>
      <c r="C411" s="1" t="s">
        <v>1689</v>
      </c>
      <c r="D411" s="1" t="s">
        <v>1677</v>
      </c>
      <c r="E411" s="1" t="s">
        <v>69</v>
      </c>
      <c r="F411" s="1" t="s">
        <v>1679</v>
      </c>
      <c r="G411" s="1" t="s">
        <v>1662</v>
      </c>
      <c r="H411" s="1" t="s">
        <v>1690</v>
      </c>
    </row>
    <row r="412" spans="1:8" x14ac:dyDescent="0.2">
      <c r="A412" s="1">
        <v>8928891832</v>
      </c>
      <c r="B412" s="1" t="s">
        <v>1688</v>
      </c>
      <c r="C412" s="1" t="s">
        <v>1689</v>
      </c>
      <c r="D412" s="1" t="s">
        <v>1677</v>
      </c>
      <c r="E412" s="1" t="s">
        <v>69</v>
      </c>
      <c r="F412" s="1" t="s">
        <v>1679</v>
      </c>
      <c r="G412" s="1" t="s">
        <v>1662</v>
      </c>
      <c r="H412" s="1" t="s">
        <v>1690</v>
      </c>
    </row>
    <row r="413" spans="1:8" x14ac:dyDescent="0.2">
      <c r="A413" s="1">
        <v>2179879885</v>
      </c>
      <c r="B413" s="1" t="s">
        <v>1688</v>
      </c>
      <c r="C413" s="1" t="s">
        <v>1689</v>
      </c>
      <c r="D413" s="1" t="s">
        <v>1677</v>
      </c>
      <c r="E413" s="1" t="s">
        <v>69</v>
      </c>
      <c r="F413" s="1" t="s">
        <v>1679</v>
      </c>
      <c r="G413" s="1" t="s">
        <v>1666</v>
      </c>
      <c r="H413" s="1" t="s">
        <v>1690</v>
      </c>
    </row>
    <row r="414" spans="1:8" x14ac:dyDescent="0.2">
      <c r="A414" s="1">
        <v>3175969937</v>
      </c>
      <c r="B414" s="1" t="s">
        <v>1688</v>
      </c>
      <c r="C414" s="1" t="s">
        <v>1689</v>
      </c>
      <c r="D414" s="1" t="s">
        <v>1677</v>
      </c>
      <c r="E414" s="1" t="s">
        <v>69</v>
      </c>
      <c r="F414" s="1" t="s">
        <v>1679</v>
      </c>
      <c r="G414" s="1" t="s">
        <v>1666</v>
      </c>
      <c r="H414" s="1" t="s">
        <v>1690</v>
      </c>
    </row>
    <row r="415" spans="1:8" x14ac:dyDescent="0.2">
      <c r="A415" s="1">
        <v>5426141005</v>
      </c>
      <c r="B415" s="1" t="s">
        <v>1688</v>
      </c>
      <c r="C415" s="1" t="s">
        <v>1689</v>
      </c>
      <c r="D415" s="1" t="s">
        <v>1677</v>
      </c>
      <c r="E415" s="1" t="s">
        <v>69</v>
      </c>
      <c r="F415" s="1" t="s">
        <v>1679</v>
      </c>
      <c r="G415" s="1" t="s">
        <v>1664</v>
      </c>
      <c r="H415" s="1" t="s">
        <v>1690</v>
      </c>
    </row>
    <row r="416" spans="1:8" x14ac:dyDescent="0.2">
      <c r="A416" s="1">
        <v>1198744593</v>
      </c>
      <c r="B416" s="1" t="s">
        <v>1688</v>
      </c>
      <c r="C416" s="1" t="s">
        <v>1689</v>
      </c>
      <c r="D416" s="1" t="s">
        <v>1677</v>
      </c>
      <c r="E416" s="1" t="s">
        <v>69</v>
      </c>
      <c r="F416" s="1" t="s">
        <v>1679</v>
      </c>
      <c r="G416" s="1" t="s">
        <v>1662</v>
      </c>
      <c r="H416" s="1" t="s">
        <v>1690</v>
      </c>
    </row>
    <row r="417" spans="1:8" x14ac:dyDescent="0.2">
      <c r="A417" s="1">
        <v>2161068805</v>
      </c>
      <c r="B417" s="1" t="s">
        <v>1688</v>
      </c>
      <c r="C417" s="1" t="s">
        <v>1689</v>
      </c>
      <c r="D417" s="1" t="s">
        <v>1677</v>
      </c>
      <c r="E417" s="1" t="s">
        <v>69</v>
      </c>
      <c r="F417" s="1" t="s">
        <v>1679</v>
      </c>
      <c r="G417" s="1" t="s">
        <v>1662</v>
      </c>
      <c r="H417" s="1" t="s">
        <v>1690</v>
      </c>
    </row>
    <row r="418" spans="1:8" x14ac:dyDescent="0.2">
      <c r="A418" s="1">
        <v>7192174746</v>
      </c>
      <c r="B418" s="1" t="s">
        <v>1688</v>
      </c>
      <c r="C418" s="1" t="s">
        <v>1689</v>
      </c>
      <c r="D418" s="1" t="s">
        <v>1677</v>
      </c>
      <c r="E418" s="1" t="s">
        <v>69</v>
      </c>
      <c r="F418" s="1" t="s">
        <v>1679</v>
      </c>
      <c r="G418" s="1" t="s">
        <v>1674</v>
      </c>
      <c r="H418" s="1" t="s">
        <v>1690</v>
      </c>
    </row>
    <row r="419" spans="1:8" x14ac:dyDescent="0.2">
      <c r="A419" s="1">
        <v>5979245736</v>
      </c>
      <c r="B419" s="1" t="s">
        <v>1688</v>
      </c>
      <c r="C419" s="1" t="s">
        <v>1689</v>
      </c>
      <c r="D419" s="1" t="s">
        <v>1677</v>
      </c>
      <c r="E419" s="1" t="s">
        <v>69</v>
      </c>
      <c r="F419" s="1" t="s">
        <v>1679</v>
      </c>
      <c r="G419" s="1" t="s">
        <v>1665</v>
      </c>
      <c r="H419" s="1" t="s">
        <v>1690</v>
      </c>
    </row>
    <row r="420" spans="1:8" x14ac:dyDescent="0.2">
      <c r="A420" s="1">
        <v>4497265710</v>
      </c>
      <c r="B420" s="1" t="s">
        <v>1688</v>
      </c>
      <c r="C420" s="1" t="s">
        <v>1689</v>
      </c>
      <c r="D420" s="1" t="s">
        <v>1677</v>
      </c>
      <c r="E420" s="1" t="s">
        <v>69</v>
      </c>
      <c r="F420" s="1" t="s">
        <v>1679</v>
      </c>
      <c r="G420" s="1" t="s">
        <v>1671</v>
      </c>
      <c r="H420" s="1" t="s">
        <v>1690</v>
      </c>
    </row>
    <row r="421" spans="1:8" x14ac:dyDescent="0.2">
      <c r="A421" s="1">
        <v>1175978283</v>
      </c>
      <c r="B421" s="1" t="s">
        <v>1688</v>
      </c>
      <c r="C421" s="1" t="s">
        <v>1689</v>
      </c>
      <c r="D421" s="1" t="s">
        <v>1677</v>
      </c>
      <c r="E421" s="1" t="s">
        <v>69</v>
      </c>
      <c r="F421" s="1" t="s">
        <v>1679</v>
      </c>
      <c r="G421" s="1" t="s">
        <v>1663</v>
      </c>
      <c r="H421" s="1" t="s">
        <v>1690</v>
      </c>
    </row>
    <row r="422" spans="1:8" x14ac:dyDescent="0.2">
      <c r="A422" s="1">
        <v>2275506292</v>
      </c>
      <c r="B422" s="1" t="s">
        <v>1688</v>
      </c>
      <c r="C422" s="1" t="s">
        <v>1689</v>
      </c>
      <c r="D422" s="1" t="s">
        <v>1677</v>
      </c>
      <c r="E422" s="1" t="s">
        <v>69</v>
      </c>
      <c r="F422" s="1" t="s">
        <v>1679</v>
      </c>
      <c r="G422" s="1" t="s">
        <v>1662</v>
      </c>
      <c r="H422" s="1" t="s">
        <v>1690</v>
      </c>
    </row>
    <row r="423" spans="1:8" x14ac:dyDescent="0.2">
      <c r="A423" s="1">
        <v>8470645830</v>
      </c>
      <c r="B423" s="1" t="s">
        <v>1688</v>
      </c>
      <c r="C423" s="1" t="s">
        <v>1689</v>
      </c>
      <c r="D423" s="1" t="s">
        <v>1677</v>
      </c>
      <c r="E423" s="1" t="s">
        <v>69</v>
      </c>
      <c r="F423" s="1" t="s">
        <v>1679</v>
      </c>
      <c r="G423" s="1" t="s">
        <v>1666</v>
      </c>
      <c r="H423" s="1" t="s">
        <v>1690</v>
      </c>
    </row>
    <row r="424" spans="1:8" x14ac:dyDescent="0.2">
      <c r="A424" s="1">
        <v>7318116450</v>
      </c>
      <c r="B424" s="1" t="s">
        <v>1688</v>
      </c>
      <c r="C424" s="1" t="s">
        <v>1689</v>
      </c>
      <c r="D424" s="1" t="s">
        <v>1677</v>
      </c>
      <c r="E424" s="1" t="s">
        <v>69</v>
      </c>
      <c r="F424" s="1" t="s">
        <v>1679</v>
      </c>
      <c r="G424" s="1" t="s">
        <v>1666</v>
      </c>
      <c r="H424" s="1" t="s">
        <v>1690</v>
      </c>
    </row>
    <row r="425" spans="1:8" x14ac:dyDescent="0.2">
      <c r="A425" s="1">
        <v>5423112641</v>
      </c>
      <c r="B425" s="1" t="s">
        <v>1688</v>
      </c>
      <c r="C425" s="1" t="s">
        <v>1689</v>
      </c>
      <c r="D425" s="1" t="s">
        <v>1677</v>
      </c>
      <c r="E425" s="1" t="s">
        <v>69</v>
      </c>
      <c r="F425" s="1" t="s">
        <v>1679</v>
      </c>
      <c r="G425" s="1" t="s">
        <v>1663</v>
      </c>
      <c r="H425" s="1" t="s">
        <v>1690</v>
      </c>
    </row>
    <row r="426" spans="1:8" x14ac:dyDescent="0.2">
      <c r="A426" s="1">
        <v>6177546224</v>
      </c>
      <c r="B426" s="1" t="s">
        <v>1688</v>
      </c>
      <c r="C426" s="1" t="s">
        <v>1689</v>
      </c>
      <c r="D426" s="1" t="s">
        <v>1677</v>
      </c>
      <c r="E426" s="1" t="s">
        <v>69</v>
      </c>
      <c r="F426" s="1" t="s">
        <v>1679</v>
      </c>
      <c r="G426" s="1" t="s">
        <v>1662</v>
      </c>
      <c r="H426" s="1" t="s">
        <v>1690</v>
      </c>
    </row>
    <row r="427" spans="1:8" x14ac:dyDescent="0.2">
      <c r="A427" s="1">
        <v>4010958347</v>
      </c>
      <c r="B427" s="1" t="s">
        <v>1688</v>
      </c>
      <c r="C427" s="1" t="s">
        <v>1689</v>
      </c>
      <c r="D427" s="1" t="s">
        <v>1677</v>
      </c>
      <c r="E427" s="1" t="s">
        <v>69</v>
      </c>
      <c r="F427" s="1" t="s">
        <v>1679</v>
      </c>
      <c r="G427" s="1" t="s">
        <v>1662</v>
      </c>
      <c r="H427" s="1" t="s">
        <v>1690</v>
      </c>
    </row>
    <row r="428" spans="1:8" x14ac:dyDescent="0.2">
      <c r="A428" s="1">
        <v>6492628530</v>
      </c>
      <c r="B428" s="1" t="s">
        <v>1688</v>
      </c>
      <c r="C428" s="1" t="s">
        <v>1689</v>
      </c>
      <c r="D428" s="1" t="s">
        <v>1677</v>
      </c>
      <c r="E428" s="1" t="s">
        <v>69</v>
      </c>
      <c r="F428" s="1" t="s">
        <v>1679</v>
      </c>
      <c r="G428" s="1" t="s">
        <v>1674</v>
      </c>
      <c r="H428" s="1" t="s">
        <v>1690</v>
      </c>
    </row>
    <row r="429" spans="1:8" x14ac:dyDescent="0.2">
      <c r="A429" s="1">
        <v>4175954730</v>
      </c>
      <c r="B429" s="1" t="s">
        <v>1688</v>
      </c>
      <c r="C429" s="1" t="s">
        <v>1689</v>
      </c>
      <c r="D429" s="1" t="s">
        <v>1677</v>
      </c>
      <c r="E429" s="1" t="s">
        <v>69</v>
      </c>
      <c r="F429" s="1" t="s">
        <v>1679</v>
      </c>
      <c r="G429" s="1" t="s">
        <v>1662</v>
      </c>
      <c r="H429" s="1" t="s">
        <v>1690</v>
      </c>
    </row>
    <row r="430" spans="1:8" x14ac:dyDescent="0.2">
      <c r="A430" s="1">
        <v>5669812528</v>
      </c>
      <c r="B430" s="1" t="s">
        <v>1688</v>
      </c>
      <c r="C430" s="1" t="s">
        <v>1689</v>
      </c>
      <c r="D430" s="1" t="s">
        <v>1677</v>
      </c>
      <c r="E430" s="1" t="s">
        <v>69</v>
      </c>
      <c r="F430" s="1" t="s">
        <v>1679</v>
      </c>
      <c r="G430" s="1" t="s">
        <v>1662</v>
      </c>
      <c r="H430" s="1" t="s">
        <v>1690</v>
      </c>
    </row>
    <row r="431" spans="1:8" x14ac:dyDescent="0.2">
      <c r="A431" s="1">
        <v>7218421650</v>
      </c>
      <c r="B431" s="1" t="s">
        <v>1688</v>
      </c>
      <c r="C431" s="1" t="s">
        <v>1689</v>
      </c>
      <c r="D431" s="1" t="s">
        <v>1677</v>
      </c>
      <c r="E431" s="1" t="s">
        <v>69</v>
      </c>
      <c r="F431" s="1" t="s">
        <v>1679</v>
      </c>
      <c r="G431" s="1" t="s">
        <v>1662</v>
      </c>
      <c r="H431" s="1" t="s">
        <v>1690</v>
      </c>
    </row>
    <row r="432" spans="1:8" x14ac:dyDescent="0.2">
      <c r="A432" s="1">
        <v>3175972547</v>
      </c>
      <c r="B432" s="1" t="s">
        <v>1688</v>
      </c>
      <c r="C432" s="1" t="s">
        <v>1689</v>
      </c>
      <c r="D432" s="1" t="s">
        <v>1677</v>
      </c>
      <c r="E432" s="1" t="s">
        <v>69</v>
      </c>
      <c r="F432" s="1" t="s">
        <v>1679</v>
      </c>
      <c r="G432" s="1" t="s">
        <v>1671</v>
      </c>
      <c r="H432" s="1" t="s">
        <v>1690</v>
      </c>
    </row>
    <row r="433" spans="1:8" x14ac:dyDescent="0.2">
      <c r="A433" s="1">
        <v>5602217567</v>
      </c>
      <c r="B433" s="1" t="s">
        <v>1688</v>
      </c>
      <c r="C433" s="1" t="s">
        <v>1689</v>
      </c>
      <c r="D433" s="1" t="s">
        <v>1677</v>
      </c>
      <c r="E433" s="1" t="s">
        <v>69</v>
      </c>
      <c r="F433" s="1" t="s">
        <v>1679</v>
      </c>
      <c r="G433" s="1" t="s">
        <v>1662</v>
      </c>
      <c r="H433" s="1" t="s">
        <v>1690</v>
      </c>
    </row>
    <row r="434" spans="1:8" x14ac:dyDescent="0.2">
      <c r="A434" s="1">
        <v>3191382257</v>
      </c>
      <c r="B434" s="1" t="s">
        <v>1688</v>
      </c>
      <c r="C434" s="1" t="s">
        <v>1689</v>
      </c>
      <c r="D434" s="1" t="s">
        <v>1677</v>
      </c>
      <c r="E434" s="1" t="s">
        <v>69</v>
      </c>
      <c r="F434" s="1" t="s">
        <v>1679</v>
      </c>
      <c r="G434" s="1" t="s">
        <v>1666</v>
      </c>
      <c r="H434" s="1" t="s">
        <v>1690</v>
      </c>
    </row>
    <row r="435" spans="1:8" x14ac:dyDescent="0.2">
      <c r="A435" s="1">
        <v>9756831464</v>
      </c>
      <c r="B435" s="1" t="s">
        <v>1688</v>
      </c>
      <c r="C435" s="1" t="s">
        <v>1689</v>
      </c>
      <c r="D435" s="1" t="s">
        <v>1677</v>
      </c>
      <c r="E435" s="1" t="s">
        <v>69</v>
      </c>
      <c r="F435" s="1" t="s">
        <v>1679</v>
      </c>
      <c r="G435" s="1" t="s">
        <v>1674</v>
      </c>
      <c r="H435" s="1" t="s">
        <v>1690</v>
      </c>
    </row>
    <row r="436" spans="1:8" x14ac:dyDescent="0.2">
      <c r="A436" s="1">
        <v>6213757983</v>
      </c>
      <c r="B436" s="1" t="s">
        <v>1688</v>
      </c>
      <c r="C436" s="1" t="s">
        <v>1689</v>
      </c>
      <c r="D436" s="1" t="s">
        <v>1677</v>
      </c>
      <c r="E436" s="1" t="s">
        <v>69</v>
      </c>
      <c r="F436" s="1" t="s">
        <v>1679</v>
      </c>
      <c r="G436" s="1" t="s">
        <v>1671</v>
      </c>
      <c r="H436" s="1" t="s">
        <v>1690</v>
      </c>
    </row>
    <row r="437" spans="1:8" x14ac:dyDescent="0.2">
      <c r="A437" s="1">
        <v>3483679601</v>
      </c>
      <c r="B437" s="1" t="s">
        <v>1688</v>
      </c>
      <c r="C437" s="1" t="s">
        <v>1689</v>
      </c>
      <c r="D437" s="1" t="s">
        <v>1677</v>
      </c>
      <c r="E437" s="1" t="s">
        <v>69</v>
      </c>
      <c r="F437" s="1" t="s">
        <v>1679</v>
      </c>
      <c r="G437" s="1" t="s">
        <v>1665</v>
      </c>
      <c r="H437" s="1" t="s">
        <v>1690</v>
      </c>
    </row>
    <row r="438" spans="1:8" x14ac:dyDescent="0.2">
      <c r="A438" s="1">
        <v>6175964564</v>
      </c>
      <c r="B438" s="1" t="s">
        <v>1688</v>
      </c>
      <c r="C438" s="1" t="s">
        <v>1689</v>
      </c>
      <c r="D438" s="1" t="s">
        <v>1677</v>
      </c>
      <c r="E438" s="1" t="s">
        <v>69</v>
      </c>
      <c r="F438" s="1" t="s">
        <v>1679</v>
      </c>
      <c r="G438" s="1" t="s">
        <v>1662</v>
      </c>
      <c r="H438" s="1" t="s">
        <v>1690</v>
      </c>
    </row>
    <row r="439" spans="1:8" x14ac:dyDescent="0.2">
      <c r="A439" s="1">
        <v>4044894390</v>
      </c>
      <c r="B439" s="1" t="s">
        <v>1688</v>
      </c>
      <c r="C439" s="1" t="s">
        <v>1689</v>
      </c>
      <c r="D439" s="1" t="s">
        <v>1677</v>
      </c>
      <c r="E439" s="1" t="s">
        <v>69</v>
      </c>
      <c r="F439" s="1" t="s">
        <v>1679</v>
      </c>
      <c r="G439" s="1" t="s">
        <v>1663</v>
      </c>
      <c r="H439" s="1" t="s">
        <v>1690</v>
      </c>
    </row>
    <row r="440" spans="1:8" x14ac:dyDescent="0.2">
      <c r="A440" s="1">
        <v>3169795757</v>
      </c>
      <c r="B440" s="1" t="s">
        <v>1688</v>
      </c>
      <c r="C440" s="1" t="s">
        <v>1689</v>
      </c>
      <c r="D440" s="1" t="s">
        <v>1677</v>
      </c>
      <c r="E440" s="1" t="s">
        <v>69</v>
      </c>
      <c r="F440" s="1" t="s">
        <v>1679</v>
      </c>
      <c r="G440" s="1" t="s">
        <v>1662</v>
      </c>
      <c r="H440" s="1" t="s">
        <v>1690</v>
      </c>
    </row>
    <row r="441" spans="1:8" x14ac:dyDescent="0.2">
      <c r="A441" s="1">
        <v>3326013707</v>
      </c>
      <c r="B441" s="1" t="s">
        <v>1688</v>
      </c>
      <c r="C441" s="1" t="s">
        <v>1689</v>
      </c>
      <c r="D441" s="1" t="s">
        <v>1677</v>
      </c>
      <c r="E441" s="1" t="s">
        <v>69</v>
      </c>
      <c r="F441" s="1" t="s">
        <v>1679</v>
      </c>
      <c r="G441" s="1" t="s">
        <v>1662</v>
      </c>
      <c r="H441" s="1" t="s">
        <v>1690</v>
      </c>
    </row>
    <row r="442" spans="1:8" x14ac:dyDescent="0.2">
      <c r="A442" s="1">
        <v>1184422893</v>
      </c>
      <c r="B442" s="1" t="s">
        <v>1688</v>
      </c>
      <c r="C442" s="1" t="s">
        <v>1689</v>
      </c>
      <c r="D442" s="1" t="s">
        <v>1677</v>
      </c>
      <c r="E442" s="1" t="s">
        <v>69</v>
      </c>
      <c r="F442" s="1" t="s">
        <v>1679</v>
      </c>
      <c r="G442" s="1" t="s">
        <v>1662</v>
      </c>
      <c r="H442" s="1" t="s">
        <v>1690</v>
      </c>
    </row>
    <row r="443" spans="1:8" x14ac:dyDescent="0.2">
      <c r="A443" s="1">
        <v>4032385378</v>
      </c>
      <c r="B443" s="1" t="s">
        <v>1688</v>
      </c>
      <c r="C443" s="1" t="s">
        <v>1689</v>
      </c>
      <c r="D443" s="1" t="s">
        <v>1677</v>
      </c>
      <c r="E443" s="1" t="s">
        <v>69</v>
      </c>
      <c r="F443" s="1" t="s">
        <v>1679</v>
      </c>
      <c r="G443" s="1" t="s">
        <v>1660</v>
      </c>
      <c r="H443" s="1" t="s">
        <v>1690</v>
      </c>
    </row>
    <row r="444" spans="1:8" x14ac:dyDescent="0.2">
      <c r="A444" s="1">
        <v>5765306040</v>
      </c>
      <c r="B444" s="1" t="s">
        <v>1688</v>
      </c>
      <c r="C444" s="1" t="s">
        <v>1689</v>
      </c>
      <c r="D444" s="1" t="s">
        <v>1677</v>
      </c>
      <c r="E444" s="1" t="s">
        <v>69</v>
      </c>
      <c r="F444" s="1" t="s">
        <v>1679</v>
      </c>
      <c r="G444" s="1" t="s">
        <v>1664</v>
      </c>
      <c r="H444" s="1" t="s">
        <v>1690</v>
      </c>
    </row>
    <row r="445" spans="1:8" x14ac:dyDescent="0.2">
      <c r="A445" s="1">
        <v>2518833295</v>
      </c>
      <c r="B445" s="1" t="s">
        <v>1688</v>
      </c>
      <c r="C445" s="1" t="s">
        <v>1689</v>
      </c>
      <c r="D445" s="1" t="s">
        <v>1677</v>
      </c>
      <c r="E445" s="1" t="s">
        <v>69</v>
      </c>
      <c r="F445" s="1" t="s">
        <v>1679</v>
      </c>
      <c r="G445" s="1" t="s">
        <v>1666</v>
      </c>
      <c r="H445" s="1" t="s">
        <v>1690</v>
      </c>
    </row>
    <row r="446" spans="1:8" x14ac:dyDescent="0.2">
      <c r="A446" s="1">
        <v>7196091996</v>
      </c>
      <c r="B446" s="1" t="s">
        <v>1688</v>
      </c>
      <c r="C446" s="1" t="s">
        <v>1689</v>
      </c>
      <c r="D446" s="1" t="s">
        <v>1677</v>
      </c>
      <c r="E446" s="1" t="s">
        <v>69</v>
      </c>
      <c r="F446" s="1" t="s">
        <v>1679</v>
      </c>
      <c r="G446" s="1" t="s">
        <v>1664</v>
      </c>
      <c r="H446" s="1" t="s">
        <v>1690</v>
      </c>
    </row>
    <row r="447" spans="1:8" x14ac:dyDescent="0.2">
      <c r="A447" s="1">
        <v>6004708097</v>
      </c>
      <c r="B447" s="1" t="s">
        <v>1688</v>
      </c>
      <c r="C447" s="1" t="s">
        <v>1689</v>
      </c>
      <c r="D447" s="1" t="s">
        <v>1677</v>
      </c>
      <c r="E447" s="1" t="s">
        <v>69</v>
      </c>
      <c r="F447" s="1" t="s">
        <v>1679</v>
      </c>
      <c r="G447" s="1" t="s">
        <v>1664</v>
      </c>
      <c r="H447" s="1" t="s">
        <v>1690</v>
      </c>
    </row>
    <row r="448" spans="1:8" x14ac:dyDescent="0.2">
      <c r="A448" s="1">
        <v>6175978604</v>
      </c>
      <c r="B448" s="1" t="s">
        <v>1688</v>
      </c>
      <c r="C448" s="1" t="s">
        <v>1689</v>
      </c>
      <c r="D448" s="1" t="s">
        <v>1677</v>
      </c>
      <c r="E448" s="1" t="s">
        <v>69</v>
      </c>
      <c r="F448" s="1" t="s">
        <v>1679</v>
      </c>
      <c r="G448" s="1" t="s">
        <v>1665</v>
      </c>
      <c r="H448" s="1" t="s">
        <v>1690</v>
      </c>
    </row>
    <row r="449" spans="1:8" x14ac:dyDescent="0.2">
      <c r="A449" s="1">
        <v>8198745478</v>
      </c>
      <c r="B449" s="1" t="s">
        <v>1688</v>
      </c>
      <c r="C449" s="1" t="s">
        <v>1689</v>
      </c>
      <c r="D449" s="1" t="s">
        <v>1677</v>
      </c>
      <c r="E449" s="1" t="s">
        <v>69</v>
      </c>
      <c r="F449" s="1" t="s">
        <v>1679</v>
      </c>
      <c r="G449" s="1" t="s">
        <v>1670</v>
      </c>
      <c r="H449" s="1" t="s">
        <v>1690</v>
      </c>
    </row>
    <row r="450" spans="1:8" x14ac:dyDescent="0.2">
      <c r="A450" s="1">
        <v>2192363065</v>
      </c>
      <c r="B450" s="1" t="s">
        <v>1688</v>
      </c>
      <c r="C450" s="1" t="s">
        <v>1689</v>
      </c>
      <c r="D450" s="1" t="s">
        <v>1677</v>
      </c>
      <c r="E450" s="1" t="s">
        <v>69</v>
      </c>
      <c r="F450" s="1" t="s">
        <v>1679</v>
      </c>
      <c r="G450" s="1" t="s">
        <v>1665</v>
      </c>
      <c r="H450" s="1" t="s">
        <v>1690</v>
      </c>
    </row>
    <row r="451" spans="1:8" x14ac:dyDescent="0.2">
      <c r="A451" s="1">
        <v>2518574850</v>
      </c>
      <c r="B451" s="1" t="s">
        <v>1688</v>
      </c>
      <c r="C451" s="1" t="s">
        <v>1689</v>
      </c>
      <c r="D451" s="1" t="s">
        <v>1677</v>
      </c>
      <c r="E451" s="1" t="s">
        <v>69</v>
      </c>
      <c r="F451" s="1" t="s">
        <v>1679</v>
      </c>
      <c r="G451" s="1" t="s">
        <v>1666</v>
      </c>
      <c r="H451" s="1" t="s">
        <v>1690</v>
      </c>
    </row>
    <row r="452" spans="1:8" x14ac:dyDescent="0.2">
      <c r="A452" s="1">
        <v>9627523738</v>
      </c>
      <c r="B452" s="1" t="s">
        <v>1688</v>
      </c>
      <c r="C452" s="1" t="s">
        <v>1689</v>
      </c>
      <c r="D452" s="1" t="s">
        <v>1677</v>
      </c>
      <c r="E452" s="1" t="s">
        <v>69</v>
      </c>
      <c r="F452" s="1" t="s">
        <v>1679</v>
      </c>
      <c r="G452" s="1" t="s">
        <v>1662</v>
      </c>
      <c r="H452" s="1" t="s">
        <v>1690</v>
      </c>
    </row>
    <row r="453" spans="1:8" x14ac:dyDescent="0.2">
      <c r="A453" s="1">
        <v>1068461605</v>
      </c>
      <c r="B453" s="1" t="s">
        <v>1688</v>
      </c>
      <c r="C453" s="1" t="s">
        <v>1689</v>
      </c>
      <c r="D453" s="1" t="s">
        <v>1677</v>
      </c>
      <c r="E453" s="1" t="s">
        <v>69</v>
      </c>
      <c r="F453" s="1" t="s">
        <v>1679</v>
      </c>
      <c r="G453" s="1" t="s">
        <v>1662</v>
      </c>
      <c r="H453" s="1" t="s">
        <v>1690</v>
      </c>
    </row>
    <row r="454" spans="1:8" x14ac:dyDescent="0.2">
      <c r="A454" s="1">
        <v>3166217212</v>
      </c>
      <c r="B454" s="1" t="s">
        <v>1688</v>
      </c>
      <c r="C454" s="1" t="s">
        <v>1689</v>
      </c>
      <c r="D454" s="1" t="s">
        <v>1677</v>
      </c>
      <c r="E454" s="1" t="s">
        <v>69</v>
      </c>
      <c r="F454" s="1" t="s">
        <v>1679</v>
      </c>
      <c r="G454" s="1" t="s">
        <v>1662</v>
      </c>
      <c r="H454" s="1" t="s">
        <v>1690</v>
      </c>
    </row>
    <row r="455" spans="1:8" x14ac:dyDescent="0.2">
      <c r="A455" s="1">
        <v>7192379586</v>
      </c>
      <c r="B455" s="1" t="s">
        <v>1688</v>
      </c>
      <c r="C455" s="1" t="s">
        <v>1689</v>
      </c>
      <c r="D455" s="1" t="s">
        <v>1677</v>
      </c>
      <c r="E455" s="1" t="s">
        <v>69</v>
      </c>
      <c r="F455" s="1" t="s">
        <v>1679</v>
      </c>
      <c r="G455" s="1" t="s">
        <v>1662</v>
      </c>
      <c r="H455" s="1" t="s">
        <v>1690</v>
      </c>
    </row>
    <row r="456" spans="1:8" x14ac:dyDescent="0.2">
      <c r="A456" s="1">
        <v>6753647373</v>
      </c>
      <c r="B456" s="1" t="s">
        <v>1688</v>
      </c>
      <c r="C456" s="1" t="s">
        <v>1689</v>
      </c>
      <c r="D456" s="1" t="s">
        <v>1677</v>
      </c>
      <c r="E456" s="1" t="s">
        <v>69</v>
      </c>
      <c r="F456" s="1" t="s">
        <v>1679</v>
      </c>
      <c r="G456" s="1" t="s">
        <v>1663</v>
      </c>
      <c r="H456" s="1" t="s">
        <v>1690</v>
      </c>
    </row>
    <row r="457" spans="1:8" x14ac:dyDescent="0.2">
      <c r="A457" s="1">
        <v>8337088967</v>
      </c>
      <c r="B457" s="1" t="s">
        <v>1688</v>
      </c>
      <c r="C457" s="1" t="s">
        <v>1689</v>
      </c>
      <c r="D457" s="1" t="s">
        <v>1677</v>
      </c>
      <c r="E457" s="1" t="s">
        <v>69</v>
      </c>
      <c r="F457" s="1" t="s">
        <v>1679</v>
      </c>
      <c r="G457" s="1" t="s">
        <v>1665</v>
      </c>
      <c r="H457" s="1" t="s">
        <v>1690</v>
      </c>
    </row>
    <row r="458" spans="1:8" x14ac:dyDescent="0.2">
      <c r="A458" s="1">
        <v>5319431561</v>
      </c>
      <c r="B458" s="1" t="s">
        <v>1688</v>
      </c>
      <c r="C458" s="1" t="s">
        <v>1689</v>
      </c>
      <c r="D458" s="1" t="s">
        <v>1677</v>
      </c>
      <c r="E458" s="1" t="s">
        <v>69</v>
      </c>
      <c r="F458" s="1" t="s">
        <v>1679</v>
      </c>
      <c r="G458" s="1" t="s">
        <v>1665</v>
      </c>
      <c r="H458" s="1" t="s">
        <v>1690</v>
      </c>
    </row>
    <row r="459" spans="1:8" x14ac:dyDescent="0.2">
      <c r="A459" s="1">
        <v>1175970093</v>
      </c>
      <c r="B459" s="1" t="s">
        <v>1688</v>
      </c>
      <c r="C459" s="1" t="s">
        <v>1689</v>
      </c>
      <c r="D459" s="1" t="s">
        <v>1677</v>
      </c>
      <c r="E459" s="1" t="s">
        <v>69</v>
      </c>
      <c r="F459" s="1" t="s">
        <v>1679</v>
      </c>
      <c r="G459" s="1" t="s">
        <v>1674</v>
      </c>
      <c r="H459" s="1" t="s">
        <v>1690</v>
      </c>
    </row>
    <row r="460" spans="1:8" x14ac:dyDescent="0.2">
      <c r="A460" s="1">
        <v>7177542546</v>
      </c>
      <c r="B460" s="1" t="s">
        <v>1688</v>
      </c>
      <c r="C460" s="1" t="s">
        <v>1689</v>
      </c>
      <c r="D460" s="1" t="s">
        <v>1677</v>
      </c>
      <c r="E460" s="1" t="s">
        <v>69</v>
      </c>
      <c r="F460" s="1" t="s">
        <v>1679</v>
      </c>
      <c r="G460" s="1" t="s">
        <v>1660</v>
      </c>
      <c r="H460" s="1" t="s">
        <v>1690</v>
      </c>
    </row>
    <row r="461" spans="1:8" x14ac:dyDescent="0.2">
      <c r="A461" s="1">
        <v>9411554305</v>
      </c>
      <c r="B461" s="1" t="s">
        <v>1688</v>
      </c>
      <c r="C461" s="1" t="s">
        <v>1689</v>
      </c>
      <c r="D461" s="1" t="s">
        <v>1677</v>
      </c>
      <c r="E461" s="1" t="s">
        <v>69</v>
      </c>
      <c r="F461" s="1" t="s">
        <v>1679</v>
      </c>
      <c r="G461" s="1" t="s">
        <v>1662</v>
      </c>
      <c r="H461" s="1" t="s">
        <v>1690</v>
      </c>
    </row>
    <row r="462" spans="1:8" x14ac:dyDescent="0.2">
      <c r="A462" s="1">
        <v>5194997032</v>
      </c>
      <c r="B462" s="1" t="s">
        <v>1688</v>
      </c>
      <c r="C462" s="1" t="s">
        <v>1689</v>
      </c>
      <c r="D462" s="1" t="s">
        <v>1677</v>
      </c>
      <c r="E462" s="1" t="s">
        <v>69</v>
      </c>
      <c r="F462" s="1" t="s">
        <v>1679</v>
      </c>
      <c r="G462" s="1" t="s">
        <v>1674</v>
      </c>
      <c r="H462" s="1" t="s">
        <v>1690</v>
      </c>
    </row>
    <row r="463" spans="1:8" x14ac:dyDescent="0.2">
      <c r="A463" s="1">
        <v>3391512660</v>
      </c>
      <c r="B463" s="1" t="s">
        <v>1688</v>
      </c>
      <c r="C463" s="1" t="s">
        <v>1689</v>
      </c>
      <c r="D463" s="1" t="s">
        <v>1677</v>
      </c>
      <c r="E463" s="1" t="s">
        <v>69</v>
      </c>
      <c r="F463" s="1" t="s">
        <v>1679</v>
      </c>
      <c r="G463" s="1" t="s">
        <v>1671</v>
      </c>
      <c r="H463" s="1" t="s">
        <v>1690</v>
      </c>
    </row>
    <row r="464" spans="1:8" x14ac:dyDescent="0.2">
      <c r="A464" s="1">
        <v>6158202974</v>
      </c>
      <c r="B464" s="1" t="s">
        <v>1688</v>
      </c>
      <c r="C464" s="1" t="s">
        <v>1689</v>
      </c>
      <c r="D464" s="1" t="s">
        <v>1677</v>
      </c>
      <c r="E464" s="1" t="s">
        <v>69</v>
      </c>
      <c r="F464" s="1" t="s">
        <v>1679</v>
      </c>
      <c r="G464" s="1" t="s">
        <v>1665</v>
      </c>
      <c r="H464" s="1" t="s">
        <v>1690</v>
      </c>
    </row>
    <row r="465" spans="1:8" x14ac:dyDescent="0.2">
      <c r="A465" s="1">
        <v>4505423253</v>
      </c>
      <c r="B465" s="1" t="s">
        <v>1688</v>
      </c>
      <c r="C465" s="1" t="s">
        <v>1689</v>
      </c>
      <c r="D465" s="1" t="s">
        <v>1677</v>
      </c>
      <c r="E465" s="1" t="s">
        <v>69</v>
      </c>
      <c r="F465" s="1" t="s">
        <v>1679</v>
      </c>
      <c r="G465" s="1" t="s">
        <v>1662</v>
      </c>
      <c r="H465" s="1" t="s">
        <v>1690</v>
      </c>
    </row>
    <row r="466" spans="1:8" x14ac:dyDescent="0.2">
      <c r="A466" s="1">
        <v>9198744311</v>
      </c>
      <c r="B466" s="1" t="s">
        <v>1688</v>
      </c>
      <c r="C466" s="1" t="s">
        <v>1689</v>
      </c>
      <c r="D466" s="1" t="s">
        <v>1677</v>
      </c>
      <c r="E466" s="1" t="s">
        <v>69</v>
      </c>
      <c r="F466" s="1" t="s">
        <v>1679</v>
      </c>
      <c r="G466" s="1" t="s">
        <v>1664</v>
      </c>
      <c r="H466" s="1" t="s">
        <v>1690</v>
      </c>
    </row>
    <row r="467" spans="1:8" x14ac:dyDescent="0.2">
      <c r="A467" s="1">
        <v>7183742916</v>
      </c>
      <c r="B467" s="1" t="s">
        <v>1688</v>
      </c>
      <c r="C467" s="1" t="s">
        <v>1689</v>
      </c>
      <c r="D467" s="1" t="s">
        <v>1677</v>
      </c>
      <c r="E467" s="1" t="s">
        <v>69</v>
      </c>
      <c r="F467" s="1" t="s">
        <v>1679</v>
      </c>
      <c r="G467" s="1" t="s">
        <v>1665</v>
      </c>
      <c r="H467" s="1" t="s">
        <v>1690</v>
      </c>
    </row>
    <row r="468" spans="1:8" x14ac:dyDescent="0.2">
      <c r="A468" s="1">
        <v>2192171095</v>
      </c>
      <c r="B468" s="1" t="s">
        <v>1688</v>
      </c>
      <c r="C468" s="1" t="s">
        <v>1689</v>
      </c>
      <c r="D468" s="1" t="s">
        <v>1677</v>
      </c>
      <c r="E468" s="1" t="s">
        <v>69</v>
      </c>
      <c r="F468" s="1" t="s">
        <v>1679</v>
      </c>
      <c r="G468" s="1" t="s">
        <v>1662</v>
      </c>
      <c r="H468" s="1" t="s">
        <v>1690</v>
      </c>
    </row>
    <row r="469" spans="1:8" x14ac:dyDescent="0.2">
      <c r="A469" s="1">
        <v>6157598354</v>
      </c>
      <c r="B469" s="1" t="s">
        <v>1688</v>
      </c>
      <c r="C469" s="1" t="s">
        <v>1689</v>
      </c>
      <c r="D469" s="1" t="s">
        <v>1677</v>
      </c>
      <c r="E469" s="1" t="s">
        <v>69</v>
      </c>
      <c r="F469" s="1" t="s">
        <v>1679</v>
      </c>
      <c r="G469" s="1" t="s">
        <v>1664</v>
      </c>
      <c r="H469" s="1" t="s">
        <v>1690</v>
      </c>
    </row>
    <row r="470" spans="1:8" x14ac:dyDescent="0.2">
      <c r="A470" s="1">
        <v>9424929543</v>
      </c>
      <c r="B470" s="1" t="s">
        <v>1688</v>
      </c>
      <c r="C470" s="1" t="s">
        <v>1689</v>
      </c>
      <c r="D470" s="1" t="s">
        <v>1677</v>
      </c>
      <c r="E470" s="1" t="s">
        <v>69</v>
      </c>
      <c r="F470" s="1" t="s">
        <v>1679</v>
      </c>
      <c r="G470" s="1" t="s">
        <v>1666</v>
      </c>
      <c r="H470" s="1" t="s">
        <v>1690</v>
      </c>
    </row>
    <row r="471" spans="1:8" x14ac:dyDescent="0.2">
      <c r="A471" s="1">
        <v>3291973593</v>
      </c>
      <c r="B471" s="1" t="s">
        <v>1688</v>
      </c>
      <c r="C471" s="1" t="s">
        <v>1689</v>
      </c>
      <c r="D471" s="1" t="s">
        <v>1677</v>
      </c>
      <c r="E471" s="1" t="s">
        <v>69</v>
      </c>
      <c r="F471" s="1" t="s">
        <v>1679</v>
      </c>
      <c r="G471" s="1" t="s">
        <v>1664</v>
      </c>
      <c r="H471" s="1" t="s">
        <v>1690</v>
      </c>
    </row>
    <row r="472" spans="1:8" x14ac:dyDescent="0.2">
      <c r="A472" s="1">
        <v>2585925167</v>
      </c>
      <c r="B472" s="1" t="s">
        <v>1667</v>
      </c>
      <c r="C472" s="1" t="s">
        <v>1668</v>
      </c>
      <c r="E472" s="1" t="s">
        <v>76</v>
      </c>
      <c r="F472" s="1" t="s">
        <v>1657</v>
      </c>
      <c r="G472" s="1" t="s">
        <v>1671</v>
      </c>
      <c r="H472" s="1" t="s">
        <v>1691</v>
      </c>
    </row>
    <row r="473" spans="1:8" x14ac:dyDescent="0.2">
      <c r="A473" s="1">
        <v>9524574213</v>
      </c>
      <c r="B473" s="1" t="s">
        <v>1667</v>
      </c>
      <c r="C473" s="1" t="s">
        <v>1668</v>
      </c>
      <c r="E473" s="1" t="s">
        <v>76</v>
      </c>
      <c r="F473" s="1" t="s">
        <v>1657</v>
      </c>
      <c r="G473" s="1" t="s">
        <v>1662</v>
      </c>
      <c r="H473" s="1" t="s">
        <v>1691</v>
      </c>
    </row>
    <row r="474" spans="1:8" x14ac:dyDescent="0.2">
      <c r="A474" s="1">
        <v>8155195683</v>
      </c>
      <c r="B474" s="1" t="s">
        <v>1667</v>
      </c>
      <c r="C474" s="1" t="s">
        <v>1668</v>
      </c>
      <c r="E474" s="1" t="s">
        <v>76</v>
      </c>
      <c r="F474" s="1" t="s">
        <v>1657</v>
      </c>
      <c r="G474" s="1" t="s">
        <v>1670</v>
      </c>
      <c r="H474" s="1" t="s">
        <v>1691</v>
      </c>
    </row>
    <row r="475" spans="1:8" x14ac:dyDescent="0.2">
      <c r="A475" s="1">
        <v>8134733237</v>
      </c>
      <c r="B475" s="1" t="s">
        <v>1667</v>
      </c>
      <c r="C475" s="1" t="s">
        <v>1668</v>
      </c>
      <c r="E475" s="1" t="s">
        <v>76</v>
      </c>
      <c r="F475" s="1" t="s">
        <v>1657</v>
      </c>
      <c r="G475" s="1" t="s">
        <v>1670</v>
      </c>
      <c r="H475" s="1" t="s">
        <v>1691</v>
      </c>
    </row>
    <row r="476" spans="1:8" x14ac:dyDescent="0.2">
      <c r="A476" s="1">
        <v>5537698367</v>
      </c>
      <c r="B476" s="1" t="s">
        <v>1667</v>
      </c>
      <c r="C476" s="1" t="s">
        <v>1668</v>
      </c>
      <c r="E476" s="1" t="s">
        <v>76</v>
      </c>
      <c r="F476" s="1" t="s">
        <v>1657</v>
      </c>
      <c r="G476" s="1" t="s">
        <v>1660</v>
      </c>
      <c r="H476" s="1" t="s">
        <v>1691</v>
      </c>
    </row>
    <row r="477" spans="1:8" x14ac:dyDescent="0.2">
      <c r="A477" s="1">
        <v>4089485092</v>
      </c>
      <c r="B477" s="1" t="s">
        <v>1667</v>
      </c>
      <c r="C477" s="1" t="s">
        <v>1668</v>
      </c>
      <c r="E477" s="1" t="s">
        <v>76</v>
      </c>
      <c r="F477" s="1" t="s">
        <v>1657</v>
      </c>
      <c r="G477" s="1" t="s">
        <v>1661</v>
      </c>
      <c r="H477" s="1" t="s">
        <v>1691</v>
      </c>
    </row>
    <row r="478" spans="1:8" x14ac:dyDescent="0.2">
      <c r="A478" s="1">
        <v>5081633100</v>
      </c>
      <c r="B478" s="1" t="s">
        <v>1667</v>
      </c>
      <c r="C478" s="1" t="s">
        <v>1668</v>
      </c>
      <c r="E478" s="1" t="s">
        <v>76</v>
      </c>
      <c r="F478" s="1" t="s">
        <v>1657</v>
      </c>
      <c r="G478" s="1" t="s">
        <v>1660</v>
      </c>
      <c r="H478" s="1" t="s">
        <v>1691</v>
      </c>
    </row>
    <row r="479" spans="1:8" x14ac:dyDescent="0.2">
      <c r="A479" s="1">
        <v>5692449475</v>
      </c>
      <c r="B479" s="1" t="s">
        <v>1667</v>
      </c>
      <c r="C479" s="1" t="s">
        <v>1668</v>
      </c>
      <c r="E479" s="1" t="s">
        <v>76</v>
      </c>
      <c r="F479" s="1" t="s">
        <v>1657</v>
      </c>
      <c r="G479" s="1" t="s">
        <v>1662</v>
      </c>
      <c r="H479" s="1" t="s">
        <v>1691</v>
      </c>
    </row>
    <row r="480" spans="1:8" x14ac:dyDescent="0.2">
      <c r="A480" s="1">
        <v>6462108810</v>
      </c>
      <c r="B480" s="1" t="s">
        <v>1667</v>
      </c>
      <c r="C480" s="1" t="s">
        <v>1668</v>
      </c>
      <c r="E480" s="1" t="s">
        <v>76</v>
      </c>
      <c r="F480" s="1" t="s">
        <v>1657</v>
      </c>
      <c r="G480" s="1" t="s">
        <v>1662</v>
      </c>
      <c r="H480" s="1" t="s">
        <v>1691</v>
      </c>
    </row>
    <row r="481" spans="1:8" x14ac:dyDescent="0.2">
      <c r="A481" s="1">
        <v>9585564480</v>
      </c>
      <c r="B481" s="1" t="s">
        <v>1667</v>
      </c>
      <c r="C481" s="1" t="s">
        <v>1668</v>
      </c>
      <c r="E481" s="1" t="s">
        <v>76</v>
      </c>
      <c r="F481" s="1" t="s">
        <v>1657</v>
      </c>
      <c r="G481" s="1" t="s">
        <v>1661</v>
      </c>
      <c r="H481" s="1" t="s">
        <v>1691</v>
      </c>
    </row>
    <row r="482" spans="1:8" x14ac:dyDescent="0.2">
      <c r="A482" s="1">
        <v>7386984764</v>
      </c>
      <c r="B482" s="1" t="s">
        <v>1667</v>
      </c>
      <c r="C482" s="1" t="s">
        <v>1668</v>
      </c>
      <c r="E482" s="1" t="s">
        <v>76</v>
      </c>
      <c r="F482" s="1" t="s">
        <v>1657</v>
      </c>
      <c r="G482" s="1" t="s">
        <v>1662</v>
      </c>
      <c r="H482" s="1" t="s">
        <v>1691</v>
      </c>
    </row>
    <row r="483" spans="1:8" x14ac:dyDescent="0.2">
      <c r="A483" s="1">
        <v>4690360012</v>
      </c>
      <c r="B483" s="1" t="s">
        <v>1667</v>
      </c>
      <c r="C483" s="1" t="s">
        <v>1668</v>
      </c>
      <c r="E483" s="1" t="s">
        <v>76</v>
      </c>
      <c r="F483" s="1" t="s">
        <v>1657</v>
      </c>
      <c r="G483" s="1" t="s">
        <v>1661</v>
      </c>
      <c r="H483" s="1" t="s">
        <v>1691</v>
      </c>
    </row>
    <row r="484" spans="1:8" x14ac:dyDescent="0.2">
      <c r="A484" s="1">
        <v>5384481197</v>
      </c>
      <c r="B484" s="1" t="s">
        <v>1667</v>
      </c>
      <c r="C484" s="1" t="s">
        <v>1668</v>
      </c>
      <c r="E484" s="1" t="s">
        <v>76</v>
      </c>
      <c r="F484" s="1" t="s">
        <v>1657</v>
      </c>
      <c r="G484" s="1" t="s">
        <v>1664</v>
      </c>
      <c r="H484" s="1" t="s">
        <v>1691</v>
      </c>
    </row>
    <row r="485" spans="1:8" x14ac:dyDescent="0.2">
      <c r="A485" s="1">
        <v>6713298933</v>
      </c>
      <c r="B485" s="1" t="s">
        <v>1667</v>
      </c>
      <c r="C485" s="1" t="s">
        <v>1668</v>
      </c>
      <c r="E485" s="1" t="s">
        <v>76</v>
      </c>
      <c r="F485" s="1" t="s">
        <v>1657</v>
      </c>
      <c r="G485" s="1" t="s">
        <v>1663</v>
      </c>
      <c r="H485" s="1" t="s">
        <v>1691</v>
      </c>
    </row>
    <row r="486" spans="1:8" x14ac:dyDescent="0.2">
      <c r="A486" s="1">
        <v>8114199254</v>
      </c>
      <c r="B486" s="1" t="s">
        <v>1667</v>
      </c>
      <c r="C486" s="1" t="s">
        <v>1668</v>
      </c>
      <c r="E486" s="1" t="s">
        <v>76</v>
      </c>
      <c r="F486" s="1" t="s">
        <v>1657</v>
      </c>
      <c r="G486" s="1" t="s">
        <v>1662</v>
      </c>
      <c r="H486" s="1" t="s">
        <v>1691</v>
      </c>
    </row>
    <row r="487" spans="1:8" x14ac:dyDescent="0.2">
      <c r="A487" s="1">
        <v>1536211451</v>
      </c>
      <c r="B487" s="1" t="s">
        <v>1667</v>
      </c>
      <c r="C487" s="1" t="s">
        <v>1668</v>
      </c>
      <c r="E487" s="1" t="s">
        <v>76</v>
      </c>
      <c r="F487" s="1" t="s">
        <v>1657</v>
      </c>
      <c r="G487" s="1" t="s">
        <v>1664</v>
      </c>
      <c r="H487" s="1" t="s">
        <v>1691</v>
      </c>
    </row>
    <row r="488" spans="1:8" x14ac:dyDescent="0.2">
      <c r="A488" s="1">
        <v>5205413496</v>
      </c>
      <c r="B488" s="1" t="s">
        <v>1667</v>
      </c>
      <c r="C488" s="1" t="s">
        <v>1668</v>
      </c>
      <c r="E488" s="1" t="s">
        <v>76</v>
      </c>
      <c r="F488" s="1" t="s">
        <v>1657</v>
      </c>
      <c r="G488" s="1" t="s">
        <v>1670</v>
      </c>
      <c r="H488" s="1" t="s">
        <v>1691</v>
      </c>
    </row>
    <row r="489" spans="1:8" x14ac:dyDescent="0.2">
      <c r="A489" s="1">
        <v>7757171043</v>
      </c>
      <c r="B489" s="1" t="s">
        <v>1667</v>
      </c>
      <c r="C489" s="1" t="s">
        <v>1668</v>
      </c>
      <c r="E489" s="1" t="s">
        <v>76</v>
      </c>
      <c r="F489" s="1" t="s">
        <v>1657</v>
      </c>
      <c r="G489" s="1" t="s">
        <v>1658</v>
      </c>
      <c r="H489" s="1" t="s">
        <v>1691</v>
      </c>
    </row>
    <row r="490" spans="1:8" x14ac:dyDescent="0.2">
      <c r="A490" s="1">
        <v>4792088902</v>
      </c>
      <c r="B490" s="1" t="s">
        <v>1667</v>
      </c>
      <c r="C490" s="1" t="s">
        <v>1668</v>
      </c>
      <c r="E490" s="1" t="s">
        <v>76</v>
      </c>
      <c r="F490" s="1" t="s">
        <v>1657</v>
      </c>
      <c r="G490" s="1" t="s">
        <v>1662</v>
      </c>
      <c r="H490" s="1" t="s">
        <v>1691</v>
      </c>
    </row>
    <row r="491" spans="1:8" x14ac:dyDescent="0.2">
      <c r="A491" s="1">
        <v>3261734820</v>
      </c>
      <c r="B491" s="1" t="s">
        <v>1667</v>
      </c>
      <c r="C491" s="1" t="s">
        <v>1668</v>
      </c>
      <c r="E491" s="1" t="s">
        <v>76</v>
      </c>
      <c r="F491" s="1" t="s">
        <v>1657</v>
      </c>
      <c r="G491" s="1" t="s">
        <v>1662</v>
      </c>
      <c r="H491" s="1" t="s">
        <v>1691</v>
      </c>
    </row>
    <row r="492" spans="1:8" x14ac:dyDescent="0.2">
      <c r="A492" s="1">
        <v>2487868874</v>
      </c>
      <c r="B492" s="1" t="s">
        <v>1667</v>
      </c>
      <c r="C492" s="1" t="s">
        <v>1668</v>
      </c>
      <c r="E492" s="1" t="s">
        <v>76</v>
      </c>
      <c r="F492" s="1" t="s">
        <v>1657</v>
      </c>
      <c r="G492" s="1" t="s">
        <v>1661</v>
      </c>
      <c r="H492" s="1" t="s">
        <v>1691</v>
      </c>
    </row>
    <row r="493" spans="1:8" x14ac:dyDescent="0.2">
      <c r="A493" s="1">
        <v>5297867820</v>
      </c>
      <c r="B493" s="1" t="s">
        <v>1667</v>
      </c>
      <c r="C493" s="1" t="s">
        <v>1668</v>
      </c>
      <c r="E493" s="1" t="s">
        <v>76</v>
      </c>
      <c r="F493" s="1" t="s">
        <v>1657</v>
      </c>
      <c r="G493" s="1" t="s">
        <v>1662</v>
      </c>
      <c r="H493" s="1" t="s">
        <v>1691</v>
      </c>
    </row>
    <row r="494" spans="1:8" x14ac:dyDescent="0.2">
      <c r="A494" s="1">
        <v>8161651563</v>
      </c>
      <c r="B494" s="1" t="s">
        <v>1667</v>
      </c>
      <c r="C494" s="1" t="s">
        <v>1668</v>
      </c>
      <c r="E494" s="1" t="s">
        <v>76</v>
      </c>
      <c r="F494" s="1" t="s">
        <v>1657</v>
      </c>
      <c r="G494" s="1" t="s">
        <v>1661</v>
      </c>
      <c r="H494" s="1" t="s">
        <v>1691</v>
      </c>
    </row>
    <row r="495" spans="1:8" x14ac:dyDescent="0.2">
      <c r="A495" s="1">
        <v>6538713761</v>
      </c>
      <c r="B495" s="1" t="s">
        <v>1667</v>
      </c>
      <c r="C495" s="1" t="s">
        <v>1668</v>
      </c>
      <c r="E495" s="1" t="s">
        <v>76</v>
      </c>
      <c r="F495" s="1" t="s">
        <v>1657</v>
      </c>
      <c r="G495" s="1" t="s">
        <v>1662</v>
      </c>
      <c r="H495" s="1" t="s">
        <v>1691</v>
      </c>
    </row>
    <row r="496" spans="1:8" x14ac:dyDescent="0.2">
      <c r="A496" s="1">
        <v>7568050061</v>
      </c>
      <c r="B496" s="1" t="s">
        <v>1667</v>
      </c>
      <c r="C496" s="1" t="s">
        <v>1668</v>
      </c>
      <c r="E496" s="1" t="s">
        <v>76</v>
      </c>
      <c r="F496" s="1" t="s">
        <v>1657</v>
      </c>
      <c r="G496" s="1" t="s">
        <v>1661</v>
      </c>
      <c r="H496" s="1" t="s">
        <v>1691</v>
      </c>
    </row>
    <row r="497" spans="1:8" x14ac:dyDescent="0.2">
      <c r="A497" s="1">
        <v>1528099154</v>
      </c>
      <c r="B497" s="1" t="s">
        <v>1667</v>
      </c>
      <c r="C497" s="1" t="s">
        <v>1668</v>
      </c>
      <c r="E497" s="1" t="s">
        <v>76</v>
      </c>
      <c r="F497" s="1" t="s">
        <v>1657</v>
      </c>
      <c r="G497" s="1" t="s">
        <v>1662</v>
      </c>
      <c r="H497" s="1" t="s">
        <v>1691</v>
      </c>
    </row>
    <row r="498" spans="1:8" x14ac:dyDescent="0.2">
      <c r="A498" s="1">
        <v>2690784257</v>
      </c>
      <c r="B498" s="1" t="s">
        <v>1667</v>
      </c>
      <c r="C498" s="1" t="s">
        <v>1668</v>
      </c>
      <c r="E498" s="1" t="s">
        <v>76</v>
      </c>
      <c r="F498" s="1" t="s">
        <v>1657</v>
      </c>
      <c r="G498" s="1" t="s">
        <v>1662</v>
      </c>
      <c r="H498" s="1" t="s">
        <v>1691</v>
      </c>
    </row>
    <row r="499" spans="1:8" x14ac:dyDescent="0.2">
      <c r="A499" s="1">
        <v>6209382767</v>
      </c>
      <c r="B499" s="1" t="s">
        <v>1667</v>
      </c>
      <c r="C499" s="1" t="s">
        <v>1668</v>
      </c>
      <c r="E499" s="1" t="s">
        <v>76</v>
      </c>
      <c r="F499" s="1" t="s">
        <v>1657</v>
      </c>
      <c r="G499" s="1" t="s">
        <v>1662</v>
      </c>
      <c r="H499" s="1" t="s">
        <v>1691</v>
      </c>
    </row>
    <row r="500" spans="1:8" x14ac:dyDescent="0.2">
      <c r="A500" s="1">
        <v>9017807973</v>
      </c>
      <c r="B500" s="1" t="s">
        <v>1667</v>
      </c>
      <c r="C500" s="1" t="s">
        <v>1668</v>
      </c>
      <c r="E500" s="1" t="s">
        <v>76</v>
      </c>
      <c r="F500" s="1" t="s">
        <v>1657</v>
      </c>
      <c r="G500" s="1" t="s">
        <v>1661</v>
      </c>
      <c r="H500" s="1" t="s">
        <v>1691</v>
      </c>
    </row>
    <row r="501" spans="1:8" x14ac:dyDescent="0.2">
      <c r="A501" s="1">
        <v>9791499521</v>
      </c>
      <c r="B501" s="1" t="s">
        <v>1667</v>
      </c>
      <c r="C501" s="1" t="s">
        <v>1668</v>
      </c>
      <c r="E501" s="1" t="s">
        <v>76</v>
      </c>
      <c r="F501" s="1" t="s">
        <v>1657</v>
      </c>
      <c r="G501" s="1" t="s">
        <v>1663</v>
      </c>
      <c r="H501" s="1" t="s">
        <v>1691</v>
      </c>
    </row>
    <row r="502" spans="1:8" x14ac:dyDescent="0.2">
      <c r="A502" s="1">
        <v>8767481095</v>
      </c>
      <c r="B502" s="1" t="s">
        <v>1667</v>
      </c>
      <c r="C502" s="1" t="s">
        <v>1668</v>
      </c>
      <c r="E502" s="1" t="s">
        <v>76</v>
      </c>
      <c r="F502" s="1" t="s">
        <v>1657</v>
      </c>
      <c r="G502" s="1" t="s">
        <v>1662</v>
      </c>
      <c r="H502" s="1" t="s">
        <v>1691</v>
      </c>
    </row>
    <row r="503" spans="1:8" x14ac:dyDescent="0.2">
      <c r="A503" s="1">
        <v>9315039644</v>
      </c>
      <c r="B503" s="1" t="s">
        <v>1667</v>
      </c>
      <c r="C503" s="1" t="s">
        <v>1668</v>
      </c>
      <c r="E503" s="1" t="s">
        <v>76</v>
      </c>
      <c r="F503" s="1" t="s">
        <v>1657</v>
      </c>
      <c r="G503" s="1" t="s">
        <v>1662</v>
      </c>
      <c r="H503" s="1" t="s">
        <v>1691</v>
      </c>
    </row>
    <row r="504" spans="1:8" x14ac:dyDescent="0.2">
      <c r="A504" s="1">
        <v>6041817832</v>
      </c>
      <c r="B504" s="1" t="s">
        <v>1667</v>
      </c>
      <c r="C504" s="1" t="s">
        <v>1668</v>
      </c>
      <c r="E504" s="1" t="s">
        <v>76</v>
      </c>
      <c r="F504" s="1" t="s">
        <v>1657</v>
      </c>
      <c r="G504" s="1" t="s">
        <v>1662</v>
      </c>
      <c r="H504" s="1" t="s">
        <v>1691</v>
      </c>
    </row>
    <row r="505" spans="1:8" x14ac:dyDescent="0.2">
      <c r="A505" s="1">
        <v>3267558551</v>
      </c>
      <c r="B505" s="1" t="s">
        <v>1667</v>
      </c>
      <c r="C505" s="1" t="s">
        <v>1668</v>
      </c>
      <c r="E505" s="1" t="s">
        <v>76</v>
      </c>
      <c r="F505" s="1" t="s">
        <v>1657</v>
      </c>
      <c r="G505" s="1" t="s">
        <v>1665</v>
      </c>
      <c r="H505" s="1" t="s">
        <v>1691</v>
      </c>
    </row>
    <row r="506" spans="1:8" x14ac:dyDescent="0.2">
      <c r="A506" s="1">
        <v>6574206161</v>
      </c>
      <c r="B506" s="1" t="s">
        <v>1667</v>
      </c>
      <c r="C506" s="1" t="s">
        <v>1668</v>
      </c>
      <c r="E506" s="1" t="s">
        <v>76</v>
      </c>
      <c r="F506" s="1" t="s">
        <v>1657</v>
      </c>
      <c r="G506" s="1" t="s">
        <v>1663</v>
      </c>
      <c r="H506" s="1" t="s">
        <v>1691</v>
      </c>
    </row>
    <row r="507" spans="1:8" x14ac:dyDescent="0.2">
      <c r="A507" s="1">
        <v>5267789460</v>
      </c>
      <c r="B507" s="1" t="s">
        <v>1667</v>
      </c>
      <c r="C507" s="1" t="s">
        <v>1668</v>
      </c>
      <c r="E507" s="1" t="s">
        <v>76</v>
      </c>
      <c r="F507" s="1" t="s">
        <v>1657</v>
      </c>
      <c r="G507" s="1" t="s">
        <v>1661</v>
      </c>
      <c r="H507" s="1" t="s">
        <v>1691</v>
      </c>
    </row>
    <row r="508" spans="1:8" x14ac:dyDescent="0.2">
      <c r="A508" s="1">
        <v>5350446876</v>
      </c>
      <c r="B508" s="1" t="s">
        <v>1667</v>
      </c>
      <c r="C508" s="1" t="s">
        <v>1668</v>
      </c>
      <c r="E508" s="1" t="s">
        <v>76</v>
      </c>
      <c r="F508" s="1" t="s">
        <v>1657</v>
      </c>
      <c r="G508" s="1" t="s">
        <v>1658</v>
      </c>
      <c r="H508" s="1" t="s">
        <v>1691</v>
      </c>
    </row>
    <row r="509" spans="1:8" x14ac:dyDescent="0.2">
      <c r="A509" s="1">
        <v>3194526857</v>
      </c>
      <c r="B509" s="1" t="s">
        <v>1667</v>
      </c>
      <c r="C509" s="1" t="s">
        <v>1668</v>
      </c>
      <c r="E509" s="1" t="s">
        <v>76</v>
      </c>
      <c r="F509" s="1" t="s">
        <v>1657</v>
      </c>
      <c r="G509" s="1" t="s">
        <v>1663</v>
      </c>
      <c r="H509" s="1" t="s">
        <v>1691</v>
      </c>
    </row>
    <row r="510" spans="1:8" x14ac:dyDescent="0.2">
      <c r="A510" s="1">
        <v>7526297147</v>
      </c>
      <c r="B510" s="1" t="s">
        <v>1667</v>
      </c>
      <c r="C510" s="1" t="s">
        <v>1668</v>
      </c>
      <c r="E510" s="1" t="s">
        <v>76</v>
      </c>
      <c r="F510" s="1" t="s">
        <v>1657</v>
      </c>
      <c r="G510" s="1" t="s">
        <v>1660</v>
      </c>
      <c r="H510" s="1" t="s">
        <v>1691</v>
      </c>
    </row>
    <row r="511" spans="1:8" x14ac:dyDescent="0.2">
      <c r="A511" s="1">
        <v>7161247350</v>
      </c>
      <c r="B511" s="1" t="s">
        <v>1667</v>
      </c>
      <c r="C511" s="1" t="s">
        <v>1668</v>
      </c>
      <c r="E511" s="1" t="s">
        <v>76</v>
      </c>
      <c r="F511" s="1" t="s">
        <v>1657</v>
      </c>
      <c r="G511" s="1" t="s">
        <v>1658</v>
      </c>
      <c r="H511" s="1" t="s">
        <v>1691</v>
      </c>
    </row>
    <row r="512" spans="1:8" x14ac:dyDescent="0.2">
      <c r="A512" s="1">
        <v>5232880350</v>
      </c>
      <c r="B512" s="1" t="s">
        <v>1667</v>
      </c>
      <c r="C512" s="1" t="s">
        <v>1668</v>
      </c>
      <c r="E512" s="1" t="s">
        <v>76</v>
      </c>
      <c r="F512" s="1" t="s">
        <v>1657</v>
      </c>
      <c r="G512" s="1" t="s">
        <v>1671</v>
      </c>
      <c r="H512" s="1" t="s">
        <v>1691</v>
      </c>
    </row>
    <row r="513" spans="1:8" x14ac:dyDescent="0.2">
      <c r="A513" s="1">
        <v>9368350086</v>
      </c>
      <c r="B513" s="1" t="s">
        <v>1667</v>
      </c>
      <c r="C513" s="1" t="s">
        <v>1668</v>
      </c>
      <c r="E513" s="1" t="s">
        <v>76</v>
      </c>
      <c r="F513" s="1" t="s">
        <v>1657</v>
      </c>
      <c r="G513" s="1" t="s">
        <v>1658</v>
      </c>
      <c r="H513" s="1" t="s">
        <v>1691</v>
      </c>
    </row>
    <row r="514" spans="1:8" x14ac:dyDescent="0.2">
      <c r="A514" s="1">
        <v>7723104513</v>
      </c>
      <c r="B514" s="1" t="s">
        <v>1667</v>
      </c>
      <c r="C514" s="1" t="s">
        <v>1668</v>
      </c>
      <c r="E514" s="1" t="s">
        <v>76</v>
      </c>
      <c r="F514" s="1" t="s">
        <v>1657</v>
      </c>
      <c r="G514" s="1" t="s">
        <v>1671</v>
      </c>
      <c r="H514" s="1" t="s">
        <v>1691</v>
      </c>
    </row>
    <row r="515" spans="1:8" x14ac:dyDescent="0.2">
      <c r="A515" s="1">
        <v>3938491596</v>
      </c>
      <c r="B515" s="1" t="s">
        <v>1667</v>
      </c>
      <c r="C515" s="1" t="s">
        <v>1668</v>
      </c>
      <c r="E515" s="1" t="s">
        <v>76</v>
      </c>
      <c r="F515" s="1" t="s">
        <v>1657</v>
      </c>
      <c r="G515" s="1" t="s">
        <v>1661</v>
      </c>
      <c r="H515" s="1" t="s">
        <v>1691</v>
      </c>
    </row>
    <row r="516" spans="1:8" x14ac:dyDescent="0.2">
      <c r="A516" s="1">
        <v>4639280872</v>
      </c>
      <c r="B516" s="1" t="s">
        <v>1667</v>
      </c>
      <c r="C516" s="1" t="s">
        <v>1668</v>
      </c>
      <c r="E516" s="1" t="s">
        <v>76</v>
      </c>
      <c r="F516" s="1" t="s">
        <v>1657</v>
      </c>
      <c r="G516" s="1" t="s">
        <v>1658</v>
      </c>
      <c r="H516" s="1" t="s">
        <v>1691</v>
      </c>
    </row>
    <row r="517" spans="1:8" x14ac:dyDescent="0.2">
      <c r="A517" s="1">
        <v>8226320141</v>
      </c>
      <c r="B517" s="1" t="s">
        <v>1667</v>
      </c>
      <c r="C517" s="1" t="s">
        <v>1668</v>
      </c>
      <c r="E517" s="1" t="s">
        <v>76</v>
      </c>
      <c r="F517" s="1" t="s">
        <v>1657</v>
      </c>
      <c r="G517" s="1" t="s">
        <v>1661</v>
      </c>
      <c r="H517" s="1" t="s">
        <v>1691</v>
      </c>
    </row>
    <row r="518" spans="1:8" x14ac:dyDescent="0.2">
      <c r="A518" s="1">
        <v>1377645985</v>
      </c>
      <c r="B518" s="1" t="s">
        <v>1667</v>
      </c>
      <c r="C518" s="1" t="s">
        <v>1668</v>
      </c>
      <c r="E518" s="1" t="s">
        <v>76</v>
      </c>
      <c r="F518" s="1" t="s">
        <v>1657</v>
      </c>
      <c r="G518" s="1" t="s">
        <v>1670</v>
      </c>
      <c r="H518" s="1" t="s">
        <v>1691</v>
      </c>
    </row>
    <row r="519" spans="1:8" x14ac:dyDescent="0.2">
      <c r="A519" s="1">
        <v>7045253234</v>
      </c>
      <c r="B519" s="1" t="s">
        <v>1667</v>
      </c>
      <c r="C519" s="1" t="s">
        <v>1668</v>
      </c>
      <c r="E519" s="1" t="s">
        <v>76</v>
      </c>
      <c r="F519" s="1" t="s">
        <v>1657</v>
      </c>
      <c r="G519" s="1" t="s">
        <v>1662</v>
      </c>
      <c r="H519" s="1" t="s">
        <v>1691</v>
      </c>
    </row>
    <row r="520" spans="1:8" x14ac:dyDescent="0.2">
      <c r="A520" s="1">
        <v>7184404710</v>
      </c>
      <c r="B520" s="1" t="s">
        <v>1667</v>
      </c>
      <c r="C520" s="1" t="s">
        <v>1668</v>
      </c>
      <c r="E520" s="1" t="s">
        <v>76</v>
      </c>
      <c r="F520" s="1" t="s">
        <v>1657</v>
      </c>
      <c r="G520" s="1" t="s">
        <v>1670</v>
      </c>
      <c r="H520" s="1" t="s">
        <v>1691</v>
      </c>
    </row>
    <row r="521" spans="1:8" x14ac:dyDescent="0.2">
      <c r="A521" s="1">
        <v>5041125494</v>
      </c>
      <c r="B521" s="1" t="s">
        <v>1667</v>
      </c>
      <c r="C521" s="1" t="s">
        <v>1668</v>
      </c>
      <c r="E521" s="1" t="s">
        <v>76</v>
      </c>
      <c r="F521" s="1" t="s">
        <v>1657</v>
      </c>
      <c r="G521" s="1" t="s">
        <v>1661</v>
      </c>
      <c r="H521" s="1" t="s">
        <v>1691</v>
      </c>
    </row>
    <row r="522" spans="1:8" x14ac:dyDescent="0.2">
      <c r="A522" s="1">
        <v>6693282990</v>
      </c>
      <c r="B522" s="1" t="s">
        <v>1667</v>
      </c>
      <c r="C522" s="1" t="s">
        <v>1668</v>
      </c>
      <c r="E522" s="1" t="s">
        <v>76</v>
      </c>
      <c r="F522" s="1" t="s">
        <v>1657</v>
      </c>
      <c r="G522" s="1" t="s">
        <v>1661</v>
      </c>
      <c r="H522" s="1" t="s">
        <v>1691</v>
      </c>
    </row>
    <row r="523" spans="1:8" x14ac:dyDescent="0.2">
      <c r="A523" s="1">
        <v>4628478925</v>
      </c>
      <c r="B523" s="1" t="s">
        <v>1667</v>
      </c>
      <c r="C523" s="1" t="s">
        <v>1668</v>
      </c>
      <c r="E523" s="1" t="s">
        <v>76</v>
      </c>
      <c r="F523" s="1" t="s">
        <v>1657</v>
      </c>
      <c r="G523" s="1" t="s">
        <v>1661</v>
      </c>
      <c r="H523" s="1" t="s">
        <v>1691</v>
      </c>
    </row>
    <row r="524" spans="1:8" x14ac:dyDescent="0.2">
      <c r="A524" s="1">
        <v>1699325065</v>
      </c>
      <c r="B524" s="1" t="s">
        <v>1667</v>
      </c>
      <c r="C524" s="1" t="s">
        <v>1668</v>
      </c>
      <c r="E524" s="1" t="s">
        <v>76</v>
      </c>
      <c r="F524" s="1" t="s">
        <v>1657</v>
      </c>
      <c r="G524" s="1" t="s">
        <v>1658</v>
      </c>
      <c r="H524" s="1" t="s">
        <v>1691</v>
      </c>
    </row>
    <row r="525" spans="1:8" x14ac:dyDescent="0.2">
      <c r="A525" s="1">
        <v>6681198126</v>
      </c>
      <c r="B525" s="1" t="s">
        <v>1667</v>
      </c>
      <c r="C525" s="1" t="s">
        <v>1668</v>
      </c>
      <c r="E525" s="1" t="s">
        <v>76</v>
      </c>
      <c r="F525" s="1" t="s">
        <v>1657</v>
      </c>
      <c r="G525" s="1" t="s">
        <v>1658</v>
      </c>
      <c r="H525" s="1" t="s">
        <v>1691</v>
      </c>
    </row>
    <row r="526" spans="1:8" x14ac:dyDescent="0.2">
      <c r="A526" s="1">
        <v>6340688155</v>
      </c>
      <c r="B526" s="1" t="s">
        <v>1667</v>
      </c>
      <c r="C526" s="1" t="s">
        <v>1668</v>
      </c>
      <c r="E526" s="1" t="s">
        <v>76</v>
      </c>
      <c r="F526" s="1" t="s">
        <v>1657</v>
      </c>
      <c r="G526" s="1" t="s">
        <v>1663</v>
      </c>
      <c r="H526" s="1" t="s">
        <v>1691</v>
      </c>
    </row>
    <row r="527" spans="1:8" x14ac:dyDescent="0.2">
      <c r="A527" s="1">
        <v>8340269141</v>
      </c>
      <c r="B527" s="1" t="s">
        <v>1667</v>
      </c>
      <c r="C527" s="1" t="s">
        <v>1668</v>
      </c>
      <c r="E527" s="1" t="s">
        <v>76</v>
      </c>
      <c r="F527" s="1" t="s">
        <v>1657</v>
      </c>
      <c r="G527" s="1" t="s">
        <v>1666</v>
      </c>
      <c r="H527" s="1" t="s">
        <v>1691</v>
      </c>
    </row>
    <row r="528" spans="1:8" x14ac:dyDescent="0.2">
      <c r="A528" s="1">
        <v>3259926472</v>
      </c>
      <c r="B528" s="1" t="s">
        <v>1667</v>
      </c>
      <c r="C528" s="1" t="s">
        <v>1668</v>
      </c>
      <c r="E528" s="1" t="s">
        <v>76</v>
      </c>
      <c r="F528" s="1" t="s">
        <v>1657</v>
      </c>
      <c r="G528" s="1" t="s">
        <v>1661</v>
      </c>
      <c r="H528" s="1" t="s">
        <v>1691</v>
      </c>
    </row>
    <row r="529" spans="1:8" x14ac:dyDescent="0.2">
      <c r="A529" s="1">
        <v>6458409224</v>
      </c>
      <c r="B529" s="1" t="s">
        <v>1667</v>
      </c>
      <c r="C529" s="1" t="s">
        <v>1668</v>
      </c>
      <c r="E529" s="1" t="s">
        <v>76</v>
      </c>
      <c r="F529" s="1" t="s">
        <v>1657</v>
      </c>
      <c r="G529" s="1" t="s">
        <v>1661</v>
      </c>
      <c r="H529" s="1" t="s">
        <v>1691</v>
      </c>
    </row>
    <row r="530" spans="1:8" x14ac:dyDescent="0.2">
      <c r="A530" s="1">
        <v>3307855140</v>
      </c>
      <c r="B530" s="1" t="s">
        <v>1667</v>
      </c>
      <c r="C530" s="1" t="s">
        <v>1668</v>
      </c>
      <c r="E530" s="1" t="s">
        <v>76</v>
      </c>
      <c r="F530" s="1" t="s">
        <v>1657</v>
      </c>
      <c r="G530" s="1" t="s">
        <v>1670</v>
      </c>
      <c r="H530" s="1" t="s">
        <v>1691</v>
      </c>
    </row>
    <row r="531" spans="1:8" x14ac:dyDescent="0.2">
      <c r="A531" s="1">
        <v>5234469017</v>
      </c>
      <c r="B531" s="1" t="s">
        <v>1667</v>
      </c>
      <c r="C531" s="1" t="s">
        <v>1668</v>
      </c>
      <c r="E531" s="1" t="s">
        <v>76</v>
      </c>
      <c r="F531" s="1" t="s">
        <v>1657</v>
      </c>
      <c r="G531" s="1" t="s">
        <v>1662</v>
      </c>
      <c r="H531" s="1" t="s">
        <v>1691</v>
      </c>
    </row>
    <row r="532" spans="1:8" x14ac:dyDescent="0.2">
      <c r="A532" s="1">
        <v>4724595573</v>
      </c>
      <c r="B532" s="1" t="s">
        <v>1667</v>
      </c>
      <c r="C532" s="1" t="s">
        <v>1668</v>
      </c>
      <c r="E532" s="1" t="s">
        <v>76</v>
      </c>
      <c r="F532" s="1" t="s">
        <v>1657</v>
      </c>
      <c r="G532" s="1" t="s">
        <v>1661</v>
      </c>
      <c r="H532" s="1" t="s">
        <v>1691</v>
      </c>
    </row>
    <row r="533" spans="1:8" x14ac:dyDescent="0.2">
      <c r="A533" s="1">
        <v>1534367136</v>
      </c>
      <c r="B533" s="1" t="s">
        <v>1667</v>
      </c>
      <c r="C533" s="1" t="s">
        <v>1668</v>
      </c>
      <c r="E533" s="1" t="s">
        <v>76</v>
      </c>
      <c r="F533" s="1" t="s">
        <v>1657</v>
      </c>
      <c r="G533" s="1" t="s">
        <v>1662</v>
      </c>
      <c r="H533" s="1" t="s">
        <v>1691</v>
      </c>
    </row>
    <row r="534" spans="1:8" x14ac:dyDescent="0.2">
      <c r="A534" s="1">
        <v>8255149918</v>
      </c>
      <c r="B534" s="1" t="s">
        <v>1667</v>
      </c>
      <c r="C534" s="1" t="s">
        <v>1668</v>
      </c>
      <c r="E534" s="1" t="s">
        <v>76</v>
      </c>
      <c r="F534" s="1" t="s">
        <v>1657</v>
      </c>
      <c r="G534" s="1" t="s">
        <v>1661</v>
      </c>
      <c r="H534" s="1" t="s">
        <v>1691</v>
      </c>
    </row>
    <row r="535" spans="1:8" x14ac:dyDescent="0.2">
      <c r="A535" s="1">
        <v>2103139967</v>
      </c>
      <c r="B535" s="1" t="s">
        <v>1667</v>
      </c>
      <c r="C535" s="1" t="s">
        <v>1668</v>
      </c>
      <c r="E535" s="1" t="s">
        <v>76</v>
      </c>
      <c r="F535" s="1" t="s">
        <v>1657</v>
      </c>
      <c r="G535" s="1" t="s">
        <v>1663</v>
      </c>
      <c r="H535" s="1" t="s">
        <v>1691</v>
      </c>
    </row>
    <row r="536" spans="1:8" x14ac:dyDescent="0.2">
      <c r="A536" s="1">
        <v>2191382335</v>
      </c>
      <c r="B536" s="1" t="s">
        <v>1692</v>
      </c>
      <c r="C536" s="1" t="s">
        <v>1693</v>
      </c>
      <c r="D536" s="1" t="s">
        <v>1677</v>
      </c>
      <c r="E536" s="1" t="s">
        <v>69</v>
      </c>
      <c r="F536" s="1" t="s">
        <v>1679</v>
      </c>
      <c r="G536" s="1" t="s">
        <v>1663</v>
      </c>
      <c r="H536" s="1" t="s">
        <v>1694</v>
      </c>
    </row>
    <row r="537" spans="1:8" x14ac:dyDescent="0.2">
      <c r="A537" s="1">
        <v>5193126202</v>
      </c>
      <c r="B537" s="1" t="s">
        <v>1692</v>
      </c>
      <c r="C537" s="1" t="s">
        <v>1693</v>
      </c>
      <c r="D537" s="1" t="s">
        <v>1677</v>
      </c>
      <c r="E537" s="1" t="s">
        <v>69</v>
      </c>
      <c r="F537" s="1" t="s">
        <v>1679</v>
      </c>
      <c r="G537" s="1" t="s">
        <v>1671</v>
      </c>
      <c r="H537" s="1" t="s">
        <v>1694</v>
      </c>
    </row>
    <row r="538" spans="1:8" x14ac:dyDescent="0.2">
      <c r="A538" s="1">
        <v>3191812457</v>
      </c>
      <c r="B538" s="1" t="s">
        <v>1692</v>
      </c>
      <c r="C538" s="1" t="s">
        <v>1693</v>
      </c>
      <c r="D538" s="1" t="s">
        <v>1677</v>
      </c>
      <c r="E538" s="1" t="s">
        <v>69</v>
      </c>
      <c r="F538" s="1" t="s">
        <v>1679</v>
      </c>
      <c r="G538" s="1" t="s">
        <v>1663</v>
      </c>
      <c r="H538" s="1" t="s">
        <v>1694</v>
      </c>
    </row>
    <row r="539" spans="1:8" x14ac:dyDescent="0.2">
      <c r="A539" s="1">
        <v>8175975478</v>
      </c>
      <c r="B539" s="1" t="s">
        <v>1692</v>
      </c>
      <c r="C539" s="1" t="s">
        <v>1693</v>
      </c>
      <c r="D539" s="1" t="s">
        <v>1677</v>
      </c>
      <c r="E539" s="1" t="s">
        <v>69</v>
      </c>
      <c r="F539" s="1" t="s">
        <v>1679</v>
      </c>
      <c r="G539" s="1" t="s">
        <v>1665</v>
      </c>
      <c r="H539" s="1" t="s">
        <v>1694</v>
      </c>
    </row>
    <row r="540" spans="1:8" x14ac:dyDescent="0.2">
      <c r="A540" s="1">
        <v>8191389058</v>
      </c>
      <c r="B540" s="1" t="s">
        <v>1692</v>
      </c>
      <c r="C540" s="1" t="s">
        <v>1693</v>
      </c>
      <c r="D540" s="1" t="s">
        <v>1677</v>
      </c>
      <c r="E540" s="1" t="s">
        <v>69</v>
      </c>
      <c r="F540" s="1" t="s">
        <v>1679</v>
      </c>
      <c r="G540" s="1" t="s">
        <v>1663</v>
      </c>
      <c r="H540" s="1" t="s">
        <v>1694</v>
      </c>
    </row>
    <row r="541" spans="1:8" x14ac:dyDescent="0.2">
      <c r="A541" s="1">
        <v>7176428436</v>
      </c>
      <c r="B541" s="1" t="s">
        <v>1692</v>
      </c>
      <c r="C541" s="1" t="s">
        <v>1693</v>
      </c>
      <c r="D541" s="1" t="s">
        <v>1677</v>
      </c>
      <c r="E541" s="1" t="s">
        <v>69</v>
      </c>
      <c r="F541" s="1" t="s">
        <v>1679</v>
      </c>
      <c r="G541" s="1" t="s">
        <v>1671</v>
      </c>
      <c r="H541" s="1" t="s">
        <v>1694</v>
      </c>
    </row>
    <row r="542" spans="1:8" x14ac:dyDescent="0.2">
      <c r="A542" s="1">
        <v>9163470611</v>
      </c>
      <c r="B542" s="1" t="s">
        <v>1692</v>
      </c>
      <c r="C542" s="1" t="s">
        <v>1693</v>
      </c>
      <c r="D542" s="1" t="s">
        <v>1677</v>
      </c>
      <c r="E542" s="1" t="s">
        <v>69</v>
      </c>
      <c r="F542" s="1" t="s">
        <v>1679</v>
      </c>
      <c r="G542" s="1" t="s">
        <v>1666</v>
      </c>
      <c r="H542" s="1" t="s">
        <v>1694</v>
      </c>
    </row>
    <row r="543" spans="1:8" x14ac:dyDescent="0.2">
      <c r="A543" s="1">
        <v>2179927585</v>
      </c>
      <c r="B543" s="1" t="s">
        <v>1692</v>
      </c>
      <c r="C543" s="1" t="s">
        <v>1693</v>
      </c>
      <c r="D543" s="1" t="s">
        <v>1677</v>
      </c>
      <c r="E543" s="1" t="s">
        <v>69</v>
      </c>
      <c r="F543" s="1" t="s">
        <v>1679</v>
      </c>
      <c r="G543" s="1" t="s">
        <v>1665</v>
      </c>
      <c r="H543" s="1" t="s">
        <v>1694</v>
      </c>
    </row>
    <row r="544" spans="1:8" x14ac:dyDescent="0.2">
      <c r="A544" s="1">
        <v>7175981676</v>
      </c>
      <c r="B544" s="1" t="s">
        <v>1692</v>
      </c>
      <c r="C544" s="1" t="s">
        <v>1693</v>
      </c>
      <c r="D544" s="1" t="s">
        <v>1677</v>
      </c>
      <c r="E544" s="1" t="s">
        <v>69</v>
      </c>
      <c r="F544" s="1" t="s">
        <v>1679</v>
      </c>
      <c r="G544" s="1" t="s">
        <v>1666</v>
      </c>
      <c r="H544" s="1" t="s">
        <v>1694</v>
      </c>
    </row>
    <row r="545" spans="1:8" x14ac:dyDescent="0.2">
      <c r="A545" s="1">
        <v>9185079071</v>
      </c>
      <c r="B545" s="1" t="s">
        <v>1692</v>
      </c>
      <c r="C545" s="1" t="s">
        <v>1693</v>
      </c>
      <c r="D545" s="1" t="s">
        <v>1677</v>
      </c>
      <c r="E545" s="1" t="s">
        <v>69</v>
      </c>
      <c r="F545" s="1" t="s">
        <v>1679</v>
      </c>
      <c r="G545" s="1" t="s">
        <v>1658</v>
      </c>
      <c r="H545" s="1" t="s">
        <v>1694</v>
      </c>
    </row>
    <row r="546" spans="1:8" x14ac:dyDescent="0.2">
      <c r="A546" s="1">
        <v>8198122948</v>
      </c>
      <c r="B546" s="1" t="s">
        <v>1692</v>
      </c>
      <c r="C546" s="1" t="s">
        <v>1693</v>
      </c>
      <c r="D546" s="1" t="s">
        <v>1677</v>
      </c>
      <c r="E546" s="1" t="s">
        <v>69</v>
      </c>
      <c r="F546" s="1" t="s">
        <v>1679</v>
      </c>
      <c r="G546" s="1" t="s">
        <v>1674</v>
      </c>
      <c r="H546" s="1" t="s">
        <v>1694</v>
      </c>
    </row>
    <row r="547" spans="1:8" x14ac:dyDescent="0.2">
      <c r="A547" s="1">
        <v>8192372308</v>
      </c>
      <c r="B547" s="1" t="s">
        <v>1692</v>
      </c>
      <c r="C547" s="1" t="s">
        <v>1693</v>
      </c>
      <c r="D547" s="1" t="s">
        <v>1677</v>
      </c>
      <c r="E547" s="1" t="s">
        <v>69</v>
      </c>
      <c r="F547" s="1" t="s">
        <v>1679</v>
      </c>
      <c r="G547" s="1" t="s">
        <v>1674</v>
      </c>
      <c r="H547" s="1" t="s">
        <v>1694</v>
      </c>
    </row>
    <row r="548" spans="1:8" x14ac:dyDescent="0.2">
      <c r="A548" s="1">
        <v>4183889400</v>
      </c>
      <c r="B548" s="1" t="s">
        <v>1692</v>
      </c>
      <c r="C548" s="1" t="s">
        <v>1693</v>
      </c>
      <c r="D548" s="1" t="s">
        <v>1677</v>
      </c>
      <c r="E548" s="1" t="s">
        <v>69</v>
      </c>
      <c r="F548" s="1" t="s">
        <v>1679</v>
      </c>
      <c r="G548" s="1" t="s">
        <v>1660</v>
      </c>
      <c r="H548" s="1" t="s">
        <v>1694</v>
      </c>
    </row>
    <row r="549" spans="1:8" x14ac:dyDescent="0.2">
      <c r="A549" s="1">
        <v>3198745787</v>
      </c>
      <c r="B549" s="1" t="s">
        <v>1692</v>
      </c>
      <c r="C549" s="1" t="s">
        <v>1693</v>
      </c>
      <c r="D549" s="1" t="s">
        <v>1677</v>
      </c>
      <c r="E549" s="1" t="s">
        <v>69</v>
      </c>
      <c r="F549" s="1" t="s">
        <v>1679</v>
      </c>
      <c r="G549" s="1" t="s">
        <v>1658</v>
      </c>
      <c r="H549" s="1" t="s">
        <v>1694</v>
      </c>
    </row>
    <row r="550" spans="1:8" x14ac:dyDescent="0.2">
      <c r="A550" s="1">
        <v>9197464151</v>
      </c>
      <c r="B550" s="1" t="s">
        <v>1692</v>
      </c>
      <c r="C550" s="1" t="s">
        <v>1693</v>
      </c>
      <c r="D550" s="1" t="s">
        <v>1677</v>
      </c>
      <c r="E550" s="1" t="s">
        <v>69</v>
      </c>
      <c r="F550" s="1" t="s">
        <v>1679</v>
      </c>
      <c r="G550" s="1" t="s">
        <v>1663</v>
      </c>
      <c r="H550" s="1" t="s">
        <v>1694</v>
      </c>
    </row>
    <row r="551" spans="1:8" x14ac:dyDescent="0.2">
      <c r="A551" s="1">
        <v>4175968860</v>
      </c>
      <c r="B551" s="1" t="s">
        <v>1692</v>
      </c>
      <c r="C551" s="1" t="s">
        <v>1693</v>
      </c>
      <c r="D551" s="1" t="s">
        <v>1677</v>
      </c>
      <c r="E551" s="1" t="s">
        <v>69</v>
      </c>
      <c r="F551" s="1" t="s">
        <v>1679</v>
      </c>
      <c r="G551" s="1" t="s">
        <v>1660</v>
      </c>
      <c r="H551" s="1" t="s">
        <v>1694</v>
      </c>
    </row>
    <row r="552" spans="1:8" x14ac:dyDescent="0.2">
      <c r="A552" s="1">
        <v>7192367256</v>
      </c>
      <c r="B552" s="1" t="s">
        <v>1692</v>
      </c>
      <c r="C552" s="1" t="s">
        <v>1693</v>
      </c>
      <c r="D552" s="1" t="s">
        <v>1677</v>
      </c>
      <c r="E552" s="1" t="s">
        <v>69</v>
      </c>
      <c r="F552" s="1" t="s">
        <v>1679</v>
      </c>
      <c r="G552" s="1" t="s">
        <v>1660</v>
      </c>
      <c r="H552" s="1" t="s">
        <v>1694</v>
      </c>
    </row>
    <row r="553" spans="1:8" x14ac:dyDescent="0.2">
      <c r="A553" s="1">
        <v>7192380036</v>
      </c>
      <c r="B553" s="1" t="s">
        <v>1692</v>
      </c>
      <c r="C553" s="1" t="s">
        <v>1693</v>
      </c>
      <c r="D553" s="1" t="s">
        <v>1677</v>
      </c>
      <c r="E553" s="1" t="s">
        <v>69</v>
      </c>
      <c r="F553" s="1" t="s">
        <v>1679</v>
      </c>
      <c r="G553" s="1" t="s">
        <v>1663</v>
      </c>
      <c r="H553" s="1" t="s">
        <v>1694</v>
      </c>
    </row>
    <row r="554" spans="1:8" x14ac:dyDescent="0.2">
      <c r="A554" s="1">
        <v>5198744722</v>
      </c>
      <c r="B554" s="1" t="s">
        <v>1692</v>
      </c>
      <c r="C554" s="1" t="s">
        <v>1693</v>
      </c>
      <c r="D554" s="1" t="s">
        <v>1677</v>
      </c>
      <c r="E554" s="1" t="s">
        <v>69</v>
      </c>
      <c r="F554" s="1" t="s">
        <v>1679</v>
      </c>
      <c r="G554" s="1" t="s">
        <v>1664</v>
      </c>
      <c r="H554" s="1" t="s">
        <v>1694</v>
      </c>
    </row>
    <row r="555" spans="1:8" x14ac:dyDescent="0.2">
      <c r="A555" s="1">
        <v>7174324056</v>
      </c>
      <c r="B555" s="1" t="s">
        <v>1692</v>
      </c>
      <c r="C555" s="1" t="s">
        <v>1693</v>
      </c>
      <c r="D555" s="1" t="s">
        <v>1677</v>
      </c>
      <c r="E555" s="1" t="s">
        <v>69</v>
      </c>
      <c r="F555" s="1" t="s">
        <v>1679</v>
      </c>
      <c r="G555" s="1" t="s">
        <v>1660</v>
      </c>
      <c r="H555" s="1" t="s">
        <v>1694</v>
      </c>
    </row>
    <row r="556" spans="1:8" x14ac:dyDescent="0.2">
      <c r="A556" s="1">
        <v>5096130557</v>
      </c>
      <c r="B556" s="1" t="s">
        <v>1692</v>
      </c>
      <c r="C556" s="1" t="s">
        <v>1693</v>
      </c>
      <c r="D556" s="1" t="s">
        <v>1677</v>
      </c>
      <c r="E556" s="1" t="s">
        <v>69</v>
      </c>
      <c r="F556" s="1" t="s">
        <v>1679</v>
      </c>
      <c r="G556" s="1" t="s">
        <v>1670</v>
      </c>
      <c r="H556" s="1" t="s">
        <v>1694</v>
      </c>
    </row>
    <row r="557" spans="1:8" x14ac:dyDescent="0.2">
      <c r="A557" s="1">
        <v>8191812688</v>
      </c>
      <c r="B557" s="1" t="s">
        <v>1692</v>
      </c>
      <c r="C557" s="1" t="s">
        <v>1693</v>
      </c>
      <c r="D557" s="1" t="s">
        <v>1677</v>
      </c>
      <c r="E557" s="1" t="s">
        <v>69</v>
      </c>
      <c r="F557" s="1" t="s">
        <v>1679</v>
      </c>
      <c r="G557" s="1" t="s">
        <v>1664</v>
      </c>
      <c r="H557" s="1" t="s">
        <v>1694</v>
      </c>
    </row>
    <row r="558" spans="1:8" x14ac:dyDescent="0.2">
      <c r="A558" s="1">
        <v>1192176393</v>
      </c>
      <c r="B558" s="1" t="s">
        <v>1692</v>
      </c>
      <c r="C558" s="1" t="s">
        <v>1693</v>
      </c>
      <c r="D558" s="1" t="s">
        <v>1677</v>
      </c>
      <c r="E558" s="1" t="s">
        <v>69</v>
      </c>
      <c r="F558" s="1" t="s">
        <v>1679</v>
      </c>
      <c r="G558" s="1" t="s">
        <v>1664</v>
      </c>
      <c r="H558" s="1" t="s">
        <v>1694</v>
      </c>
    </row>
    <row r="559" spans="1:8" x14ac:dyDescent="0.2">
      <c r="A559" s="1">
        <v>8178349768</v>
      </c>
      <c r="B559" s="1" t="s">
        <v>1692</v>
      </c>
      <c r="C559" s="1" t="s">
        <v>1693</v>
      </c>
      <c r="D559" s="1" t="s">
        <v>1677</v>
      </c>
      <c r="E559" s="1" t="s">
        <v>69</v>
      </c>
      <c r="F559" s="1" t="s">
        <v>1679</v>
      </c>
      <c r="G559" s="1" t="s">
        <v>1662</v>
      </c>
      <c r="H559" s="1" t="s">
        <v>1694</v>
      </c>
    </row>
    <row r="560" spans="1:8" x14ac:dyDescent="0.2">
      <c r="A560" s="1">
        <v>7181795586</v>
      </c>
      <c r="B560" s="1" t="s">
        <v>1692</v>
      </c>
      <c r="C560" s="1" t="s">
        <v>1693</v>
      </c>
      <c r="D560" s="1" t="s">
        <v>1677</v>
      </c>
      <c r="E560" s="1" t="s">
        <v>69</v>
      </c>
      <c r="F560" s="1" t="s">
        <v>1679</v>
      </c>
      <c r="G560" s="1" t="s">
        <v>1666</v>
      </c>
      <c r="H560" s="1" t="s">
        <v>1694</v>
      </c>
    </row>
    <row r="561" spans="1:8" x14ac:dyDescent="0.2">
      <c r="A561" s="1">
        <v>5193836842</v>
      </c>
      <c r="B561" s="1" t="s">
        <v>1692</v>
      </c>
      <c r="C561" s="1" t="s">
        <v>1693</v>
      </c>
      <c r="D561" s="1" t="s">
        <v>1677</v>
      </c>
      <c r="E561" s="1" t="s">
        <v>69</v>
      </c>
      <c r="F561" s="1" t="s">
        <v>1679</v>
      </c>
      <c r="G561" s="1" t="s">
        <v>1666</v>
      </c>
      <c r="H561" s="1" t="s">
        <v>1694</v>
      </c>
    </row>
    <row r="562" spans="1:8" x14ac:dyDescent="0.2">
      <c r="A562" s="1">
        <v>1958748412</v>
      </c>
      <c r="B562" s="1" t="s">
        <v>1692</v>
      </c>
      <c r="C562" s="1" t="s">
        <v>1693</v>
      </c>
      <c r="D562" s="1" t="s">
        <v>1677</v>
      </c>
      <c r="E562" s="1" t="s">
        <v>69</v>
      </c>
      <c r="F562" s="1" t="s">
        <v>1679</v>
      </c>
      <c r="G562" s="1" t="s">
        <v>1661</v>
      </c>
      <c r="H562" s="1" t="s">
        <v>1694</v>
      </c>
    </row>
    <row r="563" spans="1:8" x14ac:dyDescent="0.2">
      <c r="A563" s="1">
        <v>2183889475</v>
      </c>
      <c r="B563" s="1" t="s">
        <v>1692</v>
      </c>
      <c r="C563" s="1" t="s">
        <v>1693</v>
      </c>
      <c r="D563" s="1" t="s">
        <v>1677</v>
      </c>
      <c r="E563" s="1" t="s">
        <v>69</v>
      </c>
      <c r="F563" s="1" t="s">
        <v>1679</v>
      </c>
      <c r="G563" s="1" t="s">
        <v>1666</v>
      </c>
      <c r="H563" s="1" t="s">
        <v>1694</v>
      </c>
    </row>
    <row r="564" spans="1:8" x14ac:dyDescent="0.2">
      <c r="A564" s="1">
        <v>8192365468</v>
      </c>
      <c r="B564" s="1" t="s">
        <v>1692</v>
      </c>
      <c r="C564" s="1" t="s">
        <v>1693</v>
      </c>
      <c r="D564" s="1" t="s">
        <v>1677</v>
      </c>
      <c r="E564" s="1" t="s">
        <v>69</v>
      </c>
      <c r="F564" s="1" t="s">
        <v>1679</v>
      </c>
      <c r="G564" s="1" t="s">
        <v>1674</v>
      </c>
      <c r="H564" s="1" t="s">
        <v>1694</v>
      </c>
    </row>
    <row r="565" spans="1:8" x14ac:dyDescent="0.2">
      <c r="A565" s="1">
        <v>4196092140</v>
      </c>
      <c r="B565" s="1" t="s">
        <v>1692</v>
      </c>
      <c r="C565" s="1" t="s">
        <v>1693</v>
      </c>
      <c r="D565" s="1" t="s">
        <v>1677</v>
      </c>
      <c r="E565" s="1" t="s">
        <v>69</v>
      </c>
      <c r="F565" s="1" t="s">
        <v>1679</v>
      </c>
      <c r="G565" s="1" t="s">
        <v>1665</v>
      </c>
      <c r="H565" s="1" t="s">
        <v>1694</v>
      </c>
    </row>
    <row r="566" spans="1:8" x14ac:dyDescent="0.2">
      <c r="A566" s="1">
        <v>2184818905</v>
      </c>
      <c r="B566" s="1" t="s">
        <v>1692</v>
      </c>
      <c r="C566" s="1" t="s">
        <v>1693</v>
      </c>
      <c r="D566" s="1" t="s">
        <v>1677</v>
      </c>
      <c r="E566" s="1" t="s">
        <v>69</v>
      </c>
      <c r="F566" s="1" t="s">
        <v>1679</v>
      </c>
      <c r="G566" s="1" t="s">
        <v>1665</v>
      </c>
      <c r="H566" s="1" t="s">
        <v>1694</v>
      </c>
    </row>
    <row r="567" spans="1:8" x14ac:dyDescent="0.2">
      <c r="A567" s="1">
        <v>7195775736</v>
      </c>
      <c r="B567" s="1" t="s">
        <v>1692</v>
      </c>
      <c r="C567" s="1" t="s">
        <v>1693</v>
      </c>
      <c r="D567" s="1" t="s">
        <v>1677</v>
      </c>
      <c r="E567" s="1" t="s">
        <v>69</v>
      </c>
      <c r="F567" s="1" t="s">
        <v>1679</v>
      </c>
      <c r="G567" s="1" t="s">
        <v>1674</v>
      </c>
      <c r="H567" s="1" t="s">
        <v>1694</v>
      </c>
    </row>
    <row r="568" spans="1:8" x14ac:dyDescent="0.2">
      <c r="A568" s="1">
        <v>2192378905</v>
      </c>
      <c r="B568" s="1" t="s">
        <v>1692</v>
      </c>
      <c r="C568" s="1" t="s">
        <v>1693</v>
      </c>
      <c r="D568" s="1" t="s">
        <v>1677</v>
      </c>
      <c r="E568" s="1" t="s">
        <v>69</v>
      </c>
      <c r="F568" s="1" t="s">
        <v>1679</v>
      </c>
      <c r="G568" s="1" t="s">
        <v>1666</v>
      </c>
      <c r="H568" s="1" t="s">
        <v>1694</v>
      </c>
    </row>
    <row r="569" spans="1:8" x14ac:dyDescent="0.2">
      <c r="A569" s="1">
        <v>3606164875</v>
      </c>
      <c r="B569" s="1" t="s">
        <v>1692</v>
      </c>
      <c r="C569" s="1" t="s">
        <v>1693</v>
      </c>
      <c r="D569" s="1" t="s">
        <v>1677</v>
      </c>
      <c r="E569" s="1" t="s">
        <v>69</v>
      </c>
      <c r="F569" s="1" t="s">
        <v>1679</v>
      </c>
      <c r="G569" s="1" t="s">
        <v>1660</v>
      </c>
      <c r="H569" s="1" t="s">
        <v>1694</v>
      </c>
    </row>
    <row r="570" spans="1:8" x14ac:dyDescent="0.2">
      <c r="A570" s="1">
        <v>2192385295</v>
      </c>
      <c r="B570" s="1" t="s">
        <v>1692</v>
      </c>
      <c r="C570" s="1" t="s">
        <v>1693</v>
      </c>
      <c r="D570" s="1" t="s">
        <v>1677</v>
      </c>
      <c r="E570" s="1" t="s">
        <v>69</v>
      </c>
      <c r="F570" s="1" t="s">
        <v>1679</v>
      </c>
      <c r="G570" s="1" t="s">
        <v>1662</v>
      </c>
      <c r="H570" s="1" t="s">
        <v>1694</v>
      </c>
    </row>
    <row r="571" spans="1:8" x14ac:dyDescent="0.2">
      <c r="A571" s="1">
        <v>2795060586</v>
      </c>
      <c r="B571" s="1" t="s">
        <v>1681</v>
      </c>
      <c r="C571" s="1" t="s">
        <v>1682</v>
      </c>
      <c r="D571" s="1" t="s">
        <v>1677</v>
      </c>
      <c r="E571" s="1" t="s">
        <v>69</v>
      </c>
      <c r="F571" s="1" t="s">
        <v>1679</v>
      </c>
      <c r="G571" s="1" t="s">
        <v>1658</v>
      </c>
      <c r="H571" s="1" t="s">
        <v>1694</v>
      </c>
    </row>
    <row r="572" spans="1:8" x14ac:dyDescent="0.2">
      <c r="A572" s="1">
        <v>3192392327</v>
      </c>
      <c r="B572" s="1" t="s">
        <v>1681</v>
      </c>
      <c r="C572" s="1" t="s">
        <v>1682</v>
      </c>
      <c r="D572" s="1" t="s">
        <v>1677</v>
      </c>
      <c r="E572" s="1" t="s">
        <v>69</v>
      </c>
      <c r="F572" s="1" t="s">
        <v>1679</v>
      </c>
      <c r="G572" s="1" t="s">
        <v>1670</v>
      </c>
      <c r="H572" s="1" t="s">
        <v>1694</v>
      </c>
    </row>
    <row r="573" spans="1:8" x14ac:dyDescent="0.2">
      <c r="A573" s="1">
        <v>9710248522</v>
      </c>
      <c r="B573" s="1" t="s">
        <v>1681</v>
      </c>
      <c r="C573" s="1" t="s">
        <v>1682</v>
      </c>
      <c r="D573" s="1" t="s">
        <v>1677</v>
      </c>
      <c r="E573" s="1" t="s">
        <v>69</v>
      </c>
      <c r="F573" s="1" t="s">
        <v>1679</v>
      </c>
      <c r="G573" s="1" t="s">
        <v>1665</v>
      </c>
      <c r="H573" s="1" t="s">
        <v>1694</v>
      </c>
    </row>
    <row r="574" spans="1:8" x14ac:dyDescent="0.2">
      <c r="A574" s="1">
        <v>1193708643</v>
      </c>
      <c r="B574" s="1" t="s">
        <v>1681</v>
      </c>
      <c r="C574" s="1" t="s">
        <v>1682</v>
      </c>
      <c r="D574" s="1" t="s">
        <v>1677</v>
      </c>
      <c r="E574" s="1" t="s">
        <v>69</v>
      </c>
      <c r="F574" s="1" t="s">
        <v>1679</v>
      </c>
      <c r="G574" s="1" t="s">
        <v>1660</v>
      </c>
      <c r="H574" s="1" t="s">
        <v>1694</v>
      </c>
    </row>
    <row r="575" spans="1:8" x14ac:dyDescent="0.2">
      <c r="A575" s="1">
        <v>7797291570</v>
      </c>
      <c r="B575" s="1" t="s">
        <v>1681</v>
      </c>
      <c r="C575" s="1" t="s">
        <v>1682</v>
      </c>
      <c r="D575" s="1" t="s">
        <v>1677</v>
      </c>
      <c r="E575" s="1" t="s">
        <v>69</v>
      </c>
      <c r="F575" s="1" t="s">
        <v>1679</v>
      </c>
      <c r="G575" s="1" t="s">
        <v>1670</v>
      </c>
      <c r="H575" s="1" t="s">
        <v>1694</v>
      </c>
    </row>
    <row r="576" spans="1:8" x14ac:dyDescent="0.2">
      <c r="A576" s="1">
        <v>1982080607</v>
      </c>
      <c r="B576" s="1" t="s">
        <v>1681</v>
      </c>
      <c r="C576" s="1" t="s">
        <v>1682</v>
      </c>
      <c r="D576" s="1" t="s">
        <v>1677</v>
      </c>
      <c r="E576" s="1" t="s">
        <v>69</v>
      </c>
      <c r="F576" s="1" t="s">
        <v>1679</v>
      </c>
      <c r="G576" s="1" t="s">
        <v>1662</v>
      </c>
      <c r="H576" s="1" t="s">
        <v>1694</v>
      </c>
    </row>
    <row r="577" spans="1:8" x14ac:dyDescent="0.2">
      <c r="A577" s="1">
        <v>8470645830</v>
      </c>
      <c r="B577" s="1" t="s">
        <v>1681</v>
      </c>
      <c r="C577" s="1" t="s">
        <v>1682</v>
      </c>
      <c r="D577" s="1" t="s">
        <v>1677</v>
      </c>
      <c r="E577" s="1" t="s">
        <v>69</v>
      </c>
      <c r="F577" s="1" t="s">
        <v>1679</v>
      </c>
      <c r="G577" s="1" t="s">
        <v>1658</v>
      </c>
      <c r="H577" s="1" t="s">
        <v>1694</v>
      </c>
    </row>
    <row r="578" spans="1:8" x14ac:dyDescent="0.2">
      <c r="A578" s="1">
        <v>8937721012</v>
      </c>
      <c r="B578" s="1" t="s">
        <v>1681</v>
      </c>
      <c r="C578" s="1" t="s">
        <v>1682</v>
      </c>
      <c r="D578" s="1" t="s">
        <v>1677</v>
      </c>
      <c r="E578" s="1" t="s">
        <v>69</v>
      </c>
      <c r="F578" s="1" t="s">
        <v>1679</v>
      </c>
      <c r="G578" s="1" t="s">
        <v>1666</v>
      </c>
      <c r="H578" s="1" t="s">
        <v>1694</v>
      </c>
    </row>
    <row r="579" spans="1:8" x14ac:dyDescent="0.2">
      <c r="A579" s="1">
        <v>6191384264</v>
      </c>
      <c r="B579" s="1" t="s">
        <v>1681</v>
      </c>
      <c r="C579" s="1" t="s">
        <v>1682</v>
      </c>
      <c r="D579" s="1" t="s">
        <v>1677</v>
      </c>
      <c r="E579" s="1" t="s">
        <v>69</v>
      </c>
      <c r="F579" s="1" t="s">
        <v>1679</v>
      </c>
      <c r="G579" s="1" t="s">
        <v>1665</v>
      </c>
      <c r="H579" s="1" t="s">
        <v>1694</v>
      </c>
    </row>
    <row r="580" spans="1:8" x14ac:dyDescent="0.2">
      <c r="A580" s="1">
        <v>9194932541</v>
      </c>
      <c r="B580" s="1" t="s">
        <v>1681</v>
      </c>
      <c r="C580" s="1" t="s">
        <v>1682</v>
      </c>
      <c r="D580" s="1" t="s">
        <v>1677</v>
      </c>
      <c r="E580" s="1" t="s">
        <v>69</v>
      </c>
      <c r="F580" s="1" t="s">
        <v>1679</v>
      </c>
      <c r="G580" s="1" t="s">
        <v>1671</v>
      </c>
      <c r="H580" s="1" t="s">
        <v>1694</v>
      </c>
    </row>
    <row r="581" spans="1:8" x14ac:dyDescent="0.2">
      <c r="A581" s="1">
        <v>5138041915</v>
      </c>
      <c r="B581" s="1" t="s">
        <v>1681</v>
      </c>
      <c r="C581" s="1" t="s">
        <v>1682</v>
      </c>
      <c r="D581" s="1" t="s">
        <v>1677</v>
      </c>
      <c r="E581" s="1" t="s">
        <v>69</v>
      </c>
      <c r="F581" s="1" t="s">
        <v>1679</v>
      </c>
      <c r="G581" s="1" t="s">
        <v>1670</v>
      </c>
      <c r="H581" s="1" t="s">
        <v>1694</v>
      </c>
    </row>
    <row r="582" spans="1:8" x14ac:dyDescent="0.2">
      <c r="A582" s="1">
        <v>8198745478</v>
      </c>
      <c r="B582" s="1" t="s">
        <v>1681</v>
      </c>
      <c r="C582" s="1" t="s">
        <v>1682</v>
      </c>
      <c r="D582" s="1" t="s">
        <v>1677</v>
      </c>
      <c r="E582" s="1" t="s">
        <v>69</v>
      </c>
      <c r="F582" s="1" t="s">
        <v>1679</v>
      </c>
      <c r="G582" s="1" t="s">
        <v>1670</v>
      </c>
      <c r="H582" s="1" t="s">
        <v>1694</v>
      </c>
    </row>
    <row r="583" spans="1:8" x14ac:dyDescent="0.2">
      <c r="A583" s="1">
        <v>5187665845</v>
      </c>
      <c r="B583" s="1" t="s">
        <v>1681</v>
      </c>
      <c r="C583" s="1" t="s">
        <v>1682</v>
      </c>
      <c r="D583" s="1" t="s">
        <v>1677</v>
      </c>
      <c r="E583" s="1" t="s">
        <v>69</v>
      </c>
      <c r="F583" s="1" t="s">
        <v>1679</v>
      </c>
      <c r="G583" s="1" t="s">
        <v>1663</v>
      </c>
      <c r="H583" s="1" t="s">
        <v>1694</v>
      </c>
    </row>
    <row r="584" spans="1:8" x14ac:dyDescent="0.2">
      <c r="A584" s="1">
        <v>9344993905</v>
      </c>
      <c r="B584" s="1" t="s">
        <v>1681</v>
      </c>
      <c r="C584" s="1" t="s">
        <v>1682</v>
      </c>
      <c r="D584" s="1" t="s">
        <v>1677</v>
      </c>
      <c r="E584" s="1" t="s">
        <v>69</v>
      </c>
      <c r="F584" s="1" t="s">
        <v>1679</v>
      </c>
      <c r="G584" s="1" t="s">
        <v>1661</v>
      </c>
      <c r="H584" s="1" t="s">
        <v>1694</v>
      </c>
    </row>
    <row r="585" spans="1:8" x14ac:dyDescent="0.2">
      <c r="A585" s="1">
        <v>5175976432</v>
      </c>
      <c r="B585" s="1" t="s">
        <v>1681</v>
      </c>
      <c r="C585" s="1" t="s">
        <v>1682</v>
      </c>
      <c r="D585" s="1" t="s">
        <v>1677</v>
      </c>
      <c r="E585" s="1" t="s">
        <v>69</v>
      </c>
      <c r="F585" s="1" t="s">
        <v>1679</v>
      </c>
      <c r="G585" s="1" t="s">
        <v>1664</v>
      </c>
      <c r="H585" s="1" t="s">
        <v>1694</v>
      </c>
    </row>
    <row r="586" spans="1:8" x14ac:dyDescent="0.2">
      <c r="A586" s="1">
        <v>3490843465</v>
      </c>
      <c r="B586" s="1" t="s">
        <v>1681</v>
      </c>
      <c r="C586" s="1" t="s">
        <v>1682</v>
      </c>
      <c r="D586" s="1" t="s">
        <v>1677</v>
      </c>
      <c r="E586" s="1" t="s">
        <v>69</v>
      </c>
      <c r="F586" s="1" t="s">
        <v>1679</v>
      </c>
      <c r="G586" s="1" t="s">
        <v>1658</v>
      </c>
      <c r="H586" s="1" t="s">
        <v>1694</v>
      </c>
    </row>
    <row r="587" spans="1:8" x14ac:dyDescent="0.2">
      <c r="A587" s="1">
        <v>6749063605</v>
      </c>
      <c r="B587" s="1" t="s">
        <v>1681</v>
      </c>
      <c r="C587" s="1" t="s">
        <v>1682</v>
      </c>
      <c r="D587" s="1" t="s">
        <v>1677</v>
      </c>
      <c r="E587" s="1" t="s">
        <v>69</v>
      </c>
      <c r="F587" s="1" t="s">
        <v>1679</v>
      </c>
      <c r="G587" s="1" t="s">
        <v>1658</v>
      </c>
      <c r="H587" s="1" t="s">
        <v>1694</v>
      </c>
    </row>
    <row r="588" spans="1:8" x14ac:dyDescent="0.2">
      <c r="A588" s="1">
        <v>9693144112</v>
      </c>
      <c r="B588" s="1" t="s">
        <v>1681</v>
      </c>
      <c r="C588" s="1" t="s">
        <v>1682</v>
      </c>
      <c r="D588" s="1" t="s">
        <v>1677</v>
      </c>
      <c r="E588" s="1" t="s">
        <v>69</v>
      </c>
      <c r="F588" s="1" t="s">
        <v>1679</v>
      </c>
      <c r="G588" s="1" t="s">
        <v>1670</v>
      </c>
      <c r="H588" s="1" t="s">
        <v>1694</v>
      </c>
    </row>
    <row r="589" spans="1:8" x14ac:dyDescent="0.2">
      <c r="A589" s="1">
        <v>2565769972</v>
      </c>
      <c r="B589" s="1" t="s">
        <v>1681</v>
      </c>
      <c r="C589" s="1" t="s">
        <v>1682</v>
      </c>
      <c r="D589" s="1" t="s">
        <v>1677</v>
      </c>
      <c r="E589" s="1" t="s">
        <v>69</v>
      </c>
      <c r="F589" s="1" t="s">
        <v>1679</v>
      </c>
      <c r="G589" s="1" t="s">
        <v>1670</v>
      </c>
      <c r="H589" s="1" t="s">
        <v>1694</v>
      </c>
    </row>
    <row r="590" spans="1:8" x14ac:dyDescent="0.2">
      <c r="A590" s="1">
        <v>3175972547</v>
      </c>
      <c r="B590" s="1" t="s">
        <v>1681</v>
      </c>
      <c r="C590" s="1" t="s">
        <v>1682</v>
      </c>
      <c r="D590" s="1" t="s">
        <v>1677</v>
      </c>
      <c r="E590" s="1" t="s">
        <v>69</v>
      </c>
      <c r="F590" s="1" t="s">
        <v>1679</v>
      </c>
      <c r="G590" s="1" t="s">
        <v>1671</v>
      </c>
      <c r="H590" s="1" t="s">
        <v>1694</v>
      </c>
    </row>
    <row r="591" spans="1:8" x14ac:dyDescent="0.2">
      <c r="A591" s="1">
        <v>5176732465</v>
      </c>
      <c r="B591" s="1" t="s">
        <v>1681</v>
      </c>
      <c r="C591" s="1" t="s">
        <v>1682</v>
      </c>
      <c r="D591" s="1" t="s">
        <v>1677</v>
      </c>
      <c r="E591" s="1" t="s">
        <v>69</v>
      </c>
      <c r="F591" s="1" t="s">
        <v>1679</v>
      </c>
      <c r="G591" s="1" t="s">
        <v>1665</v>
      </c>
      <c r="H591" s="1" t="s">
        <v>1694</v>
      </c>
    </row>
    <row r="592" spans="1:8" x14ac:dyDescent="0.2">
      <c r="A592" s="1">
        <v>2593287415</v>
      </c>
      <c r="B592" s="1" t="s">
        <v>1681</v>
      </c>
      <c r="C592" s="1" t="s">
        <v>1682</v>
      </c>
      <c r="D592" s="1" t="s">
        <v>1677</v>
      </c>
      <c r="E592" s="1" t="s">
        <v>69</v>
      </c>
      <c r="F592" s="1" t="s">
        <v>1679</v>
      </c>
      <c r="G592" s="1" t="s">
        <v>1661</v>
      </c>
      <c r="H592" s="1" t="s">
        <v>1694</v>
      </c>
    </row>
    <row r="593" spans="1:8" x14ac:dyDescent="0.2">
      <c r="A593" s="1">
        <v>8173814286</v>
      </c>
      <c r="B593" s="1" t="s">
        <v>1681</v>
      </c>
      <c r="C593" s="1" t="s">
        <v>1682</v>
      </c>
      <c r="D593" s="1" t="s">
        <v>1677</v>
      </c>
      <c r="E593" s="1" t="s">
        <v>69</v>
      </c>
      <c r="F593" s="1" t="s">
        <v>1679</v>
      </c>
      <c r="G593" s="1" t="s">
        <v>1671</v>
      </c>
      <c r="H593" s="1" t="s">
        <v>1694</v>
      </c>
    </row>
    <row r="594" spans="1:8" x14ac:dyDescent="0.2">
      <c r="A594" s="1">
        <v>9339768911</v>
      </c>
      <c r="B594" s="1" t="s">
        <v>1681</v>
      </c>
      <c r="C594" s="1" t="s">
        <v>1682</v>
      </c>
      <c r="D594" s="1" t="s">
        <v>1677</v>
      </c>
      <c r="E594" s="1" t="s">
        <v>69</v>
      </c>
      <c r="F594" s="1" t="s">
        <v>1679</v>
      </c>
      <c r="G594" s="1" t="s">
        <v>1658</v>
      </c>
      <c r="H594" s="1" t="s">
        <v>1694</v>
      </c>
    </row>
    <row r="595" spans="1:8" x14ac:dyDescent="0.2">
      <c r="A595" s="1">
        <v>4497265710</v>
      </c>
      <c r="B595" s="1" t="s">
        <v>1681</v>
      </c>
      <c r="C595" s="1" t="s">
        <v>1682</v>
      </c>
      <c r="D595" s="1" t="s">
        <v>1677</v>
      </c>
      <c r="E595" s="1" t="s">
        <v>69</v>
      </c>
      <c r="F595" s="1" t="s">
        <v>1679</v>
      </c>
      <c r="G595" s="1" t="s">
        <v>1662</v>
      </c>
      <c r="H595" s="1" t="s">
        <v>1694</v>
      </c>
    </row>
    <row r="596" spans="1:8" x14ac:dyDescent="0.2">
      <c r="A596" s="1">
        <v>1746743951</v>
      </c>
      <c r="B596" s="1" t="s">
        <v>1681</v>
      </c>
      <c r="C596" s="1" t="s">
        <v>1682</v>
      </c>
      <c r="D596" s="1" t="s">
        <v>1677</v>
      </c>
      <c r="E596" s="1" t="s">
        <v>69</v>
      </c>
      <c r="F596" s="1" t="s">
        <v>1679</v>
      </c>
      <c r="G596" s="1" t="s">
        <v>1663</v>
      </c>
      <c r="H596" s="1" t="s">
        <v>1694</v>
      </c>
    </row>
    <row r="597" spans="1:8" x14ac:dyDescent="0.2">
      <c r="A597" s="1">
        <v>9412968960</v>
      </c>
      <c r="B597" s="1" t="s">
        <v>1681</v>
      </c>
      <c r="C597" s="1" t="s">
        <v>1682</v>
      </c>
      <c r="D597" s="1" t="s">
        <v>1677</v>
      </c>
      <c r="E597" s="1" t="s">
        <v>69</v>
      </c>
      <c r="F597" s="1" t="s">
        <v>1679</v>
      </c>
      <c r="G597" s="1" t="s">
        <v>1670</v>
      </c>
      <c r="H597" s="1" t="s">
        <v>1694</v>
      </c>
    </row>
    <row r="598" spans="1:8" x14ac:dyDescent="0.2">
      <c r="A598" s="1">
        <v>3496859875</v>
      </c>
      <c r="B598" s="1" t="s">
        <v>1681</v>
      </c>
      <c r="C598" s="1" t="s">
        <v>1682</v>
      </c>
      <c r="D598" s="1" t="s">
        <v>1677</v>
      </c>
      <c r="E598" s="1" t="s">
        <v>69</v>
      </c>
      <c r="F598" s="1" t="s">
        <v>1679</v>
      </c>
      <c r="G598" s="1" t="s">
        <v>1662</v>
      </c>
      <c r="H598" s="1" t="s">
        <v>1694</v>
      </c>
    </row>
    <row r="599" spans="1:8" x14ac:dyDescent="0.2">
      <c r="A599" s="1">
        <v>3633092144</v>
      </c>
      <c r="B599" s="1" t="s">
        <v>1681</v>
      </c>
      <c r="C599" s="1" t="s">
        <v>1682</v>
      </c>
      <c r="D599" s="1" t="s">
        <v>1677</v>
      </c>
      <c r="E599" s="1" t="s">
        <v>69</v>
      </c>
      <c r="F599" s="1" t="s">
        <v>1679</v>
      </c>
      <c r="G599" s="1" t="s">
        <v>1671</v>
      </c>
      <c r="H599" s="1" t="s">
        <v>1694</v>
      </c>
    </row>
    <row r="600" spans="1:8" x14ac:dyDescent="0.2">
      <c r="A600" s="1">
        <v>2085252658</v>
      </c>
      <c r="B600" s="1" t="s">
        <v>1681</v>
      </c>
      <c r="C600" s="1" t="s">
        <v>1682</v>
      </c>
      <c r="D600" s="1" t="s">
        <v>1677</v>
      </c>
      <c r="E600" s="1" t="s">
        <v>69</v>
      </c>
      <c r="F600" s="1" t="s">
        <v>1679</v>
      </c>
      <c r="G600" s="1" t="s">
        <v>1662</v>
      </c>
      <c r="H600" s="1" t="s">
        <v>1694</v>
      </c>
    </row>
    <row r="601" spans="1:8" x14ac:dyDescent="0.2">
      <c r="A601" s="1">
        <v>6275936070</v>
      </c>
      <c r="B601" s="1" t="s">
        <v>1681</v>
      </c>
      <c r="C601" s="1" t="s">
        <v>1682</v>
      </c>
      <c r="D601" s="1" t="s">
        <v>1677</v>
      </c>
      <c r="E601" s="1" t="s">
        <v>69</v>
      </c>
      <c r="F601" s="1" t="s">
        <v>1679</v>
      </c>
      <c r="G601" s="1" t="s">
        <v>1663</v>
      </c>
      <c r="H601" s="1" t="s">
        <v>1694</v>
      </c>
    </row>
    <row r="602" spans="1:8" x14ac:dyDescent="0.2">
      <c r="A602" s="1">
        <v>2647763201</v>
      </c>
      <c r="B602" s="1" t="s">
        <v>1681</v>
      </c>
      <c r="C602" s="1" t="s">
        <v>1682</v>
      </c>
      <c r="D602" s="1" t="s">
        <v>1677</v>
      </c>
      <c r="E602" s="1" t="s">
        <v>69</v>
      </c>
      <c r="F602" s="1" t="s">
        <v>1679</v>
      </c>
      <c r="G602" s="1" t="s">
        <v>1665</v>
      </c>
      <c r="H602" s="1" t="s">
        <v>1694</v>
      </c>
    </row>
    <row r="603" spans="1:8" x14ac:dyDescent="0.2">
      <c r="A603" s="1">
        <v>7100965348</v>
      </c>
      <c r="B603" s="1" t="s">
        <v>1681</v>
      </c>
      <c r="C603" s="1" t="s">
        <v>1682</v>
      </c>
      <c r="D603" s="1" t="s">
        <v>1677</v>
      </c>
      <c r="E603" s="1" t="s">
        <v>69</v>
      </c>
      <c r="F603" s="1" t="s">
        <v>1679</v>
      </c>
      <c r="G603" s="1" t="s">
        <v>1664</v>
      </c>
      <c r="H603" s="1" t="s">
        <v>1694</v>
      </c>
    </row>
    <row r="604" spans="1:8" x14ac:dyDescent="0.2">
      <c r="A604" s="1">
        <v>3073921187</v>
      </c>
      <c r="B604" s="1" t="s">
        <v>1681</v>
      </c>
      <c r="C604" s="1" t="s">
        <v>1682</v>
      </c>
      <c r="D604" s="1" t="s">
        <v>1677</v>
      </c>
      <c r="E604" s="1" t="s">
        <v>69</v>
      </c>
      <c r="F604" s="1" t="s">
        <v>1679</v>
      </c>
      <c r="G604" s="1" t="s">
        <v>1662</v>
      </c>
      <c r="H604" s="1" t="s">
        <v>1694</v>
      </c>
    </row>
    <row r="605" spans="1:8" x14ac:dyDescent="0.2">
      <c r="A605" s="1">
        <v>1905531513</v>
      </c>
      <c r="B605" s="1" t="s">
        <v>1681</v>
      </c>
      <c r="C605" s="1" t="s">
        <v>1682</v>
      </c>
      <c r="D605" s="1" t="s">
        <v>1677</v>
      </c>
      <c r="E605" s="1" t="s">
        <v>69</v>
      </c>
      <c r="F605" s="1" t="s">
        <v>1679</v>
      </c>
      <c r="G605" s="1" t="s">
        <v>1663</v>
      </c>
      <c r="H605" s="1" t="s">
        <v>1694</v>
      </c>
    </row>
    <row r="606" spans="1:8" x14ac:dyDescent="0.2">
      <c r="A606" s="1">
        <v>1198744593</v>
      </c>
      <c r="B606" s="1" t="s">
        <v>1681</v>
      </c>
      <c r="C606" s="1" t="s">
        <v>1682</v>
      </c>
      <c r="D606" s="1" t="s">
        <v>1677</v>
      </c>
      <c r="E606" s="1" t="s">
        <v>69</v>
      </c>
      <c r="F606" s="1" t="s">
        <v>1679</v>
      </c>
      <c r="G606" s="1" t="s">
        <v>1662</v>
      </c>
      <c r="H606" s="1" t="s">
        <v>1694</v>
      </c>
    </row>
    <row r="607" spans="1:8" x14ac:dyDescent="0.2">
      <c r="A607" s="1">
        <v>1311464002</v>
      </c>
      <c r="B607" s="1" t="s">
        <v>1681</v>
      </c>
      <c r="C607" s="1" t="s">
        <v>1682</v>
      </c>
      <c r="D607" s="1" t="s">
        <v>1677</v>
      </c>
      <c r="E607" s="1" t="s">
        <v>69</v>
      </c>
      <c r="F607" s="1" t="s">
        <v>1679</v>
      </c>
      <c r="G607" s="1" t="s">
        <v>1670</v>
      </c>
      <c r="H607" s="1" t="s">
        <v>1694</v>
      </c>
    </row>
    <row r="608" spans="1:8" x14ac:dyDescent="0.2">
      <c r="A608" s="1">
        <v>9175614941</v>
      </c>
      <c r="B608" s="1" t="s">
        <v>1681</v>
      </c>
      <c r="C608" s="1" t="s">
        <v>1682</v>
      </c>
      <c r="D608" s="1" t="s">
        <v>1677</v>
      </c>
      <c r="E608" s="1" t="s">
        <v>69</v>
      </c>
      <c r="F608" s="1" t="s">
        <v>1679</v>
      </c>
      <c r="G608" s="1" t="s">
        <v>1658</v>
      </c>
      <c r="H608" s="1" t="s">
        <v>1694</v>
      </c>
    </row>
    <row r="609" spans="1:8" x14ac:dyDescent="0.2">
      <c r="A609" s="1">
        <v>7417653748</v>
      </c>
      <c r="B609" s="1" t="s">
        <v>1681</v>
      </c>
      <c r="C609" s="1" t="s">
        <v>1682</v>
      </c>
      <c r="D609" s="1" t="s">
        <v>1677</v>
      </c>
      <c r="E609" s="1" t="s">
        <v>69</v>
      </c>
      <c r="F609" s="1" t="s">
        <v>1679</v>
      </c>
      <c r="G609" s="1" t="s">
        <v>1661</v>
      </c>
      <c r="H609" s="1" t="s">
        <v>1694</v>
      </c>
    </row>
    <row r="610" spans="1:8" x14ac:dyDescent="0.2">
      <c r="A610" s="1">
        <v>9026519534</v>
      </c>
      <c r="B610" s="1" t="s">
        <v>1681</v>
      </c>
      <c r="C610" s="1" t="s">
        <v>1682</v>
      </c>
      <c r="D610" s="1" t="s">
        <v>1677</v>
      </c>
      <c r="E610" s="1" t="s">
        <v>69</v>
      </c>
      <c r="F610" s="1" t="s">
        <v>1679</v>
      </c>
      <c r="G610" s="1" t="s">
        <v>1660</v>
      </c>
      <c r="H610" s="1" t="s">
        <v>1694</v>
      </c>
    </row>
    <row r="611" spans="1:8" x14ac:dyDescent="0.2">
      <c r="A611" s="1">
        <v>2660515795</v>
      </c>
      <c r="B611" s="1" t="s">
        <v>1681</v>
      </c>
      <c r="C611" s="1" t="s">
        <v>1682</v>
      </c>
      <c r="D611" s="1" t="s">
        <v>1677</v>
      </c>
      <c r="E611" s="1" t="s">
        <v>69</v>
      </c>
      <c r="F611" s="1" t="s">
        <v>1679</v>
      </c>
      <c r="G611" s="1" t="s">
        <v>1666</v>
      </c>
      <c r="H611" s="1" t="s">
        <v>1694</v>
      </c>
    </row>
    <row r="612" spans="1:8" x14ac:dyDescent="0.2">
      <c r="A612" s="1">
        <v>3583593246</v>
      </c>
      <c r="B612" s="1" t="s">
        <v>1681</v>
      </c>
      <c r="C612" s="1" t="s">
        <v>1682</v>
      </c>
      <c r="D612" s="1" t="s">
        <v>1677</v>
      </c>
      <c r="E612" s="1" t="s">
        <v>69</v>
      </c>
      <c r="F612" s="1" t="s">
        <v>1679</v>
      </c>
      <c r="G612" s="1" t="s">
        <v>1670</v>
      </c>
      <c r="H612" s="1" t="s">
        <v>1694</v>
      </c>
    </row>
    <row r="613" spans="1:8" x14ac:dyDescent="0.2">
      <c r="A613" s="1">
        <v>7380513617</v>
      </c>
      <c r="B613" s="1" t="s">
        <v>1681</v>
      </c>
      <c r="C613" s="1" t="s">
        <v>1682</v>
      </c>
      <c r="D613" s="1" t="s">
        <v>1677</v>
      </c>
      <c r="E613" s="1" t="s">
        <v>69</v>
      </c>
      <c r="F613" s="1" t="s">
        <v>1679</v>
      </c>
      <c r="G613" s="1" t="s">
        <v>1661</v>
      </c>
      <c r="H613" s="1" t="s">
        <v>1694</v>
      </c>
    </row>
    <row r="614" spans="1:8" x14ac:dyDescent="0.2">
      <c r="A614" s="1">
        <v>7020615723</v>
      </c>
      <c r="B614" s="1" t="s">
        <v>1681</v>
      </c>
      <c r="C614" s="1" t="s">
        <v>1682</v>
      </c>
      <c r="D614" s="1" t="s">
        <v>1677</v>
      </c>
      <c r="E614" s="1" t="s">
        <v>69</v>
      </c>
      <c r="F614" s="1" t="s">
        <v>1679</v>
      </c>
      <c r="G614" s="1" t="s">
        <v>1662</v>
      </c>
      <c r="H614" s="1" t="s">
        <v>1694</v>
      </c>
    </row>
    <row r="615" spans="1:8" x14ac:dyDescent="0.2">
      <c r="A615" s="1">
        <v>8275254772</v>
      </c>
      <c r="B615" s="1" t="s">
        <v>1681</v>
      </c>
      <c r="C615" s="1" t="s">
        <v>1682</v>
      </c>
      <c r="D615" s="1" t="s">
        <v>1677</v>
      </c>
      <c r="E615" s="1" t="s">
        <v>69</v>
      </c>
      <c r="F615" s="1" t="s">
        <v>1679</v>
      </c>
      <c r="G615" s="1" t="s">
        <v>1662</v>
      </c>
      <c r="H615" s="1" t="s">
        <v>1694</v>
      </c>
    </row>
    <row r="616" spans="1:8" x14ac:dyDescent="0.2">
      <c r="A616" s="1">
        <v>7705851164</v>
      </c>
      <c r="B616" s="1" t="s">
        <v>1681</v>
      </c>
      <c r="C616" s="1" t="s">
        <v>1682</v>
      </c>
      <c r="D616" s="1" t="s">
        <v>1677</v>
      </c>
      <c r="E616" s="1" t="s">
        <v>69</v>
      </c>
      <c r="F616" s="1" t="s">
        <v>1679</v>
      </c>
      <c r="G616" s="1" t="s">
        <v>1663</v>
      </c>
      <c r="H616" s="1" t="s">
        <v>1694</v>
      </c>
    </row>
    <row r="617" spans="1:8" x14ac:dyDescent="0.2">
      <c r="A617" s="1">
        <v>9424929543</v>
      </c>
      <c r="B617" s="1" t="s">
        <v>1681</v>
      </c>
      <c r="C617" s="1" t="s">
        <v>1682</v>
      </c>
      <c r="D617" s="1" t="s">
        <v>1677</v>
      </c>
      <c r="E617" s="1" t="s">
        <v>69</v>
      </c>
      <c r="F617" s="1" t="s">
        <v>1679</v>
      </c>
      <c r="G617" s="1" t="s">
        <v>1666</v>
      </c>
      <c r="H617" s="1" t="s">
        <v>1694</v>
      </c>
    </row>
    <row r="618" spans="1:8" x14ac:dyDescent="0.2">
      <c r="A618" s="1">
        <v>2191292245</v>
      </c>
      <c r="B618" s="1" t="s">
        <v>1681</v>
      </c>
      <c r="C618" s="1" t="s">
        <v>1682</v>
      </c>
      <c r="D618" s="1" t="s">
        <v>1677</v>
      </c>
      <c r="E618" s="1" t="s">
        <v>69</v>
      </c>
      <c r="F618" s="1" t="s">
        <v>1679</v>
      </c>
      <c r="G618" s="1" t="s">
        <v>1658</v>
      </c>
      <c r="H618" s="1" t="s">
        <v>1694</v>
      </c>
    </row>
    <row r="619" spans="1:8" x14ac:dyDescent="0.2">
      <c r="A619" s="1">
        <v>2245953126</v>
      </c>
      <c r="B619" s="1" t="s">
        <v>1681</v>
      </c>
      <c r="C619" s="1" t="s">
        <v>1682</v>
      </c>
      <c r="D619" s="1" t="s">
        <v>1677</v>
      </c>
      <c r="E619" s="1" t="s">
        <v>69</v>
      </c>
      <c r="F619" s="1" t="s">
        <v>1679</v>
      </c>
      <c r="G619" s="1" t="s">
        <v>1665</v>
      </c>
      <c r="H619" s="1" t="s">
        <v>1694</v>
      </c>
    </row>
    <row r="620" spans="1:8" x14ac:dyDescent="0.2">
      <c r="A620" s="1">
        <v>8950713816</v>
      </c>
      <c r="B620" s="1" t="s">
        <v>1681</v>
      </c>
      <c r="C620" s="1" t="s">
        <v>1682</v>
      </c>
      <c r="D620" s="1" t="s">
        <v>1677</v>
      </c>
      <c r="E620" s="1" t="s">
        <v>69</v>
      </c>
      <c r="F620" s="1" t="s">
        <v>1679</v>
      </c>
      <c r="G620" s="1" t="s">
        <v>1661</v>
      </c>
      <c r="H620" s="1" t="s">
        <v>1694</v>
      </c>
    </row>
    <row r="621" spans="1:8" x14ac:dyDescent="0.2">
      <c r="A621" s="1">
        <v>3145504634</v>
      </c>
      <c r="B621" s="1" t="s">
        <v>1681</v>
      </c>
      <c r="C621" s="1" t="s">
        <v>1682</v>
      </c>
      <c r="D621" s="1" t="s">
        <v>1677</v>
      </c>
      <c r="E621" s="1" t="s">
        <v>69</v>
      </c>
      <c r="F621" s="1" t="s">
        <v>1679</v>
      </c>
      <c r="G621" s="1" t="s">
        <v>1666</v>
      </c>
      <c r="H621" s="1" t="s">
        <v>1694</v>
      </c>
    </row>
    <row r="622" spans="1:8" x14ac:dyDescent="0.2">
      <c r="A622" s="1">
        <v>3191382257</v>
      </c>
      <c r="B622" s="1" t="s">
        <v>1681</v>
      </c>
      <c r="C622" s="1" t="s">
        <v>1682</v>
      </c>
      <c r="D622" s="1" t="s">
        <v>1677</v>
      </c>
      <c r="E622" s="1" t="s">
        <v>69</v>
      </c>
      <c r="F622" s="1" t="s">
        <v>1679</v>
      </c>
      <c r="G622" s="1" t="s">
        <v>1660</v>
      </c>
      <c r="H622" s="1" t="s">
        <v>1694</v>
      </c>
    </row>
    <row r="623" spans="1:8" x14ac:dyDescent="0.2">
      <c r="A623" s="1">
        <v>3194853107</v>
      </c>
      <c r="B623" s="1" t="s">
        <v>1681</v>
      </c>
      <c r="C623" s="1" t="s">
        <v>1682</v>
      </c>
      <c r="D623" s="1" t="s">
        <v>1677</v>
      </c>
      <c r="E623" s="1" t="s">
        <v>69</v>
      </c>
      <c r="F623" s="1" t="s">
        <v>1679</v>
      </c>
      <c r="G623" s="1" t="s">
        <v>1670</v>
      </c>
      <c r="H623" s="1" t="s">
        <v>1694</v>
      </c>
    </row>
    <row r="624" spans="1:8" x14ac:dyDescent="0.2">
      <c r="A624" s="1">
        <v>7047694901</v>
      </c>
      <c r="B624" s="1" t="s">
        <v>1681</v>
      </c>
      <c r="C624" s="1" t="s">
        <v>1682</v>
      </c>
      <c r="D624" s="1" t="s">
        <v>1677</v>
      </c>
      <c r="E624" s="1" t="s">
        <v>69</v>
      </c>
      <c r="F624" s="1" t="s">
        <v>1679</v>
      </c>
      <c r="G624" s="1" t="s">
        <v>1663</v>
      </c>
      <c r="H624" s="1" t="s">
        <v>1694</v>
      </c>
    </row>
    <row r="625" spans="1:8" x14ac:dyDescent="0.2">
      <c r="A625" s="1">
        <v>2567133821</v>
      </c>
      <c r="B625" s="1" t="s">
        <v>1681</v>
      </c>
      <c r="C625" s="1" t="s">
        <v>1682</v>
      </c>
      <c r="D625" s="1" t="s">
        <v>1677</v>
      </c>
      <c r="E625" s="1" t="s">
        <v>69</v>
      </c>
      <c r="F625" s="1" t="s">
        <v>1679</v>
      </c>
      <c r="G625" s="1" t="s">
        <v>1662</v>
      </c>
      <c r="H625" s="1" t="s">
        <v>1694</v>
      </c>
    </row>
    <row r="626" spans="1:8" x14ac:dyDescent="0.2">
      <c r="A626" s="1">
        <v>9653016150</v>
      </c>
      <c r="B626" s="1" t="s">
        <v>1681</v>
      </c>
      <c r="C626" s="1" t="s">
        <v>1682</v>
      </c>
      <c r="D626" s="1" t="s">
        <v>1677</v>
      </c>
      <c r="E626" s="1" t="s">
        <v>69</v>
      </c>
      <c r="F626" s="1" t="s">
        <v>1679</v>
      </c>
      <c r="G626" s="1" t="s">
        <v>1674</v>
      </c>
      <c r="H626" s="1" t="s">
        <v>1694</v>
      </c>
    </row>
    <row r="627" spans="1:8" x14ac:dyDescent="0.2">
      <c r="A627" s="1">
        <v>6710132935</v>
      </c>
      <c r="B627" s="1" t="s">
        <v>1681</v>
      </c>
      <c r="C627" s="1" t="s">
        <v>1682</v>
      </c>
      <c r="D627" s="1" t="s">
        <v>1677</v>
      </c>
      <c r="E627" s="1" t="s">
        <v>69</v>
      </c>
      <c r="F627" s="1" t="s">
        <v>1679</v>
      </c>
      <c r="G627" s="1" t="s">
        <v>1674</v>
      </c>
      <c r="H627" s="1" t="s">
        <v>1694</v>
      </c>
    </row>
    <row r="628" spans="1:8" x14ac:dyDescent="0.2">
      <c r="A628" s="1">
        <v>9187689734</v>
      </c>
      <c r="B628" s="1" t="s">
        <v>1681</v>
      </c>
      <c r="C628" s="1" t="s">
        <v>1682</v>
      </c>
      <c r="D628" s="1" t="s">
        <v>1677</v>
      </c>
      <c r="E628" s="1" t="s">
        <v>69</v>
      </c>
      <c r="F628" s="1" t="s">
        <v>1679</v>
      </c>
      <c r="G628" s="1" t="s">
        <v>1660</v>
      </c>
      <c r="H628" s="1" t="s">
        <v>1694</v>
      </c>
    </row>
    <row r="629" spans="1:8" x14ac:dyDescent="0.2">
      <c r="A629" s="1">
        <v>4953407657</v>
      </c>
      <c r="B629" s="1" t="s">
        <v>1681</v>
      </c>
      <c r="C629" s="1" t="s">
        <v>1682</v>
      </c>
      <c r="D629" s="1" t="s">
        <v>1677</v>
      </c>
      <c r="E629" s="1" t="s">
        <v>69</v>
      </c>
      <c r="F629" s="1" t="s">
        <v>1679</v>
      </c>
      <c r="G629" s="1" t="s">
        <v>1665</v>
      </c>
      <c r="H629" s="1" t="s">
        <v>1694</v>
      </c>
    </row>
    <row r="630" spans="1:8" x14ac:dyDescent="0.2">
      <c r="A630" s="1">
        <v>9411554305</v>
      </c>
      <c r="B630" s="1" t="s">
        <v>1681</v>
      </c>
      <c r="C630" s="1" t="s">
        <v>1682</v>
      </c>
      <c r="D630" s="1" t="s">
        <v>1677</v>
      </c>
      <c r="E630" s="1" t="s">
        <v>69</v>
      </c>
      <c r="F630" s="1" t="s">
        <v>1679</v>
      </c>
      <c r="G630" s="1" t="s">
        <v>1662</v>
      </c>
      <c r="H630" s="1" t="s">
        <v>1694</v>
      </c>
    </row>
    <row r="631" spans="1:8" x14ac:dyDescent="0.2">
      <c r="A631" s="1">
        <v>5027441220</v>
      </c>
      <c r="B631" s="1" t="s">
        <v>1681</v>
      </c>
      <c r="C631" s="1" t="s">
        <v>1682</v>
      </c>
      <c r="D631" s="1" t="s">
        <v>1677</v>
      </c>
      <c r="E631" s="1" t="s">
        <v>69</v>
      </c>
      <c r="F631" s="1" t="s">
        <v>1679</v>
      </c>
      <c r="G631" s="1" t="s">
        <v>1670</v>
      </c>
      <c r="H631" s="1" t="s">
        <v>1694</v>
      </c>
    </row>
    <row r="632" spans="1:8" x14ac:dyDescent="0.2">
      <c r="A632" s="1">
        <v>3517048383</v>
      </c>
      <c r="B632" s="1" t="s">
        <v>1681</v>
      </c>
      <c r="C632" s="1" t="s">
        <v>1682</v>
      </c>
      <c r="D632" s="1" t="s">
        <v>1677</v>
      </c>
      <c r="E632" s="1" t="s">
        <v>69</v>
      </c>
      <c r="F632" s="1" t="s">
        <v>1679</v>
      </c>
      <c r="G632" s="1" t="s">
        <v>1663</v>
      </c>
      <c r="H632" s="1" t="s">
        <v>1694</v>
      </c>
    </row>
    <row r="633" spans="1:8" x14ac:dyDescent="0.2">
      <c r="A633" s="1">
        <v>1184080173</v>
      </c>
      <c r="B633" s="1" t="s">
        <v>1681</v>
      </c>
      <c r="C633" s="1" t="s">
        <v>1682</v>
      </c>
      <c r="D633" s="1" t="s">
        <v>1677</v>
      </c>
      <c r="E633" s="1" t="s">
        <v>69</v>
      </c>
      <c r="F633" s="1" t="s">
        <v>1679</v>
      </c>
      <c r="G633" s="1" t="s">
        <v>1661</v>
      </c>
      <c r="H633" s="1" t="s">
        <v>1694</v>
      </c>
    </row>
    <row r="634" spans="1:8" x14ac:dyDescent="0.2">
      <c r="A634" s="1">
        <v>6175964564</v>
      </c>
      <c r="B634" s="1" t="s">
        <v>1681</v>
      </c>
      <c r="C634" s="1" t="s">
        <v>1682</v>
      </c>
      <c r="D634" s="1" t="s">
        <v>1677</v>
      </c>
      <c r="E634" s="1" t="s">
        <v>69</v>
      </c>
      <c r="F634" s="1" t="s">
        <v>1679</v>
      </c>
      <c r="G634" s="1" t="s">
        <v>1662</v>
      </c>
      <c r="H634" s="1" t="s">
        <v>1694</v>
      </c>
    </row>
    <row r="635" spans="1:8" x14ac:dyDescent="0.2">
      <c r="A635" s="1">
        <v>4029127806</v>
      </c>
      <c r="B635" s="1" t="s">
        <v>1681</v>
      </c>
      <c r="C635" s="1" t="s">
        <v>1682</v>
      </c>
      <c r="D635" s="1" t="s">
        <v>1677</v>
      </c>
      <c r="E635" s="1" t="s">
        <v>69</v>
      </c>
      <c r="F635" s="1" t="s">
        <v>1679</v>
      </c>
      <c r="G635" s="1" t="s">
        <v>1662</v>
      </c>
      <c r="H635" s="1" t="s">
        <v>1694</v>
      </c>
    </row>
    <row r="636" spans="1:8" x14ac:dyDescent="0.2">
      <c r="A636" s="1">
        <v>8159931955</v>
      </c>
      <c r="B636" s="1" t="s">
        <v>1681</v>
      </c>
      <c r="C636" s="1" t="s">
        <v>1682</v>
      </c>
      <c r="D636" s="1" t="s">
        <v>1677</v>
      </c>
      <c r="E636" s="1" t="s">
        <v>69</v>
      </c>
      <c r="F636" s="1" t="s">
        <v>1679</v>
      </c>
      <c r="G636" s="1" t="s">
        <v>1662</v>
      </c>
      <c r="H636" s="1" t="s">
        <v>1694</v>
      </c>
    </row>
    <row r="637" spans="1:8" x14ac:dyDescent="0.2">
      <c r="A637" s="1">
        <v>5263636173</v>
      </c>
      <c r="B637" s="1" t="s">
        <v>1681</v>
      </c>
      <c r="C637" s="1" t="s">
        <v>1682</v>
      </c>
      <c r="D637" s="1" t="s">
        <v>1677</v>
      </c>
      <c r="E637" s="1" t="s">
        <v>69</v>
      </c>
      <c r="F637" s="1" t="s">
        <v>1679</v>
      </c>
      <c r="G637" s="1" t="s">
        <v>1660</v>
      </c>
      <c r="H637" s="1" t="s">
        <v>1694</v>
      </c>
    </row>
    <row r="638" spans="1:8" x14ac:dyDescent="0.2">
      <c r="A638" s="1">
        <v>7218421650</v>
      </c>
      <c r="B638" s="1" t="s">
        <v>1681</v>
      </c>
      <c r="C638" s="1" t="s">
        <v>1682</v>
      </c>
      <c r="D638" s="1" t="s">
        <v>1677</v>
      </c>
      <c r="E638" s="1" t="s">
        <v>69</v>
      </c>
      <c r="F638" s="1" t="s">
        <v>1679</v>
      </c>
      <c r="G638" s="1" t="s">
        <v>1662</v>
      </c>
      <c r="H638" s="1" t="s">
        <v>1694</v>
      </c>
    </row>
    <row r="639" spans="1:8" x14ac:dyDescent="0.2">
      <c r="A639" s="1">
        <v>9952983156</v>
      </c>
      <c r="B639" s="1" t="s">
        <v>1681</v>
      </c>
      <c r="C639" s="1" t="s">
        <v>1682</v>
      </c>
      <c r="D639" s="1" t="s">
        <v>1677</v>
      </c>
      <c r="E639" s="1" t="s">
        <v>69</v>
      </c>
      <c r="F639" s="1" t="s">
        <v>1679</v>
      </c>
      <c r="G639" s="1" t="s">
        <v>1662</v>
      </c>
      <c r="H639" s="1" t="s">
        <v>1694</v>
      </c>
    </row>
    <row r="640" spans="1:8" x14ac:dyDescent="0.2">
      <c r="A640" s="1">
        <v>5415243794</v>
      </c>
      <c r="B640" s="1" t="s">
        <v>1681</v>
      </c>
      <c r="C640" s="1" t="s">
        <v>1682</v>
      </c>
      <c r="D640" s="1" t="s">
        <v>1677</v>
      </c>
      <c r="E640" s="1" t="s">
        <v>69</v>
      </c>
      <c r="F640" s="1" t="s">
        <v>1679</v>
      </c>
      <c r="G640" s="1" t="s">
        <v>1671</v>
      </c>
      <c r="H640" s="1" t="s">
        <v>1694</v>
      </c>
    </row>
    <row r="641" spans="1:8" x14ac:dyDescent="0.2">
      <c r="A641" s="1">
        <v>4198745340</v>
      </c>
      <c r="B641" s="1" t="s">
        <v>1681</v>
      </c>
      <c r="C641" s="1" t="s">
        <v>1682</v>
      </c>
      <c r="D641" s="1" t="s">
        <v>1677</v>
      </c>
      <c r="E641" s="1" t="s">
        <v>69</v>
      </c>
      <c r="F641" s="1" t="s">
        <v>1679</v>
      </c>
      <c r="G641" s="1" t="s">
        <v>1670</v>
      </c>
      <c r="H641" s="1" t="s">
        <v>1694</v>
      </c>
    </row>
    <row r="642" spans="1:8" x14ac:dyDescent="0.2">
      <c r="A642" s="1">
        <v>2115780557</v>
      </c>
      <c r="B642" s="1" t="s">
        <v>1681</v>
      </c>
      <c r="C642" s="1" t="s">
        <v>1682</v>
      </c>
      <c r="D642" s="1" t="s">
        <v>1677</v>
      </c>
      <c r="E642" s="1" t="s">
        <v>69</v>
      </c>
      <c r="F642" s="1" t="s">
        <v>1679</v>
      </c>
      <c r="G642" s="1" t="s">
        <v>1665</v>
      </c>
      <c r="H642" s="1" t="s">
        <v>1694</v>
      </c>
    </row>
    <row r="643" spans="1:8" x14ac:dyDescent="0.2">
      <c r="A643" s="1">
        <v>2359889932</v>
      </c>
      <c r="B643" s="1" t="s">
        <v>1681</v>
      </c>
      <c r="C643" s="1" t="s">
        <v>1682</v>
      </c>
      <c r="D643" s="1" t="s">
        <v>1677</v>
      </c>
      <c r="E643" s="1" t="s">
        <v>69</v>
      </c>
      <c r="F643" s="1" t="s">
        <v>1679</v>
      </c>
      <c r="G643" s="1" t="s">
        <v>1660</v>
      </c>
      <c r="H643" s="1" t="s">
        <v>1694</v>
      </c>
    </row>
    <row r="644" spans="1:8" x14ac:dyDescent="0.2">
      <c r="A644" s="1">
        <v>8191368088</v>
      </c>
      <c r="B644" s="1" t="s">
        <v>1681</v>
      </c>
      <c r="C644" s="1" t="s">
        <v>1682</v>
      </c>
      <c r="D644" s="1" t="s">
        <v>1677</v>
      </c>
      <c r="E644" s="1" t="s">
        <v>69</v>
      </c>
      <c r="F644" s="1" t="s">
        <v>1679</v>
      </c>
      <c r="G644" s="1" t="s">
        <v>1661</v>
      </c>
      <c r="H644" s="1" t="s">
        <v>1694</v>
      </c>
    </row>
    <row r="645" spans="1:8" x14ac:dyDescent="0.2">
      <c r="A645" s="1">
        <v>3391512660</v>
      </c>
      <c r="B645" s="1" t="s">
        <v>1681</v>
      </c>
      <c r="C645" s="1" t="s">
        <v>1682</v>
      </c>
      <c r="D645" s="1" t="s">
        <v>1677</v>
      </c>
      <c r="E645" s="1" t="s">
        <v>69</v>
      </c>
      <c r="F645" s="1" t="s">
        <v>1679</v>
      </c>
      <c r="G645" s="1" t="s">
        <v>1658</v>
      </c>
      <c r="H645" s="1" t="s">
        <v>1694</v>
      </c>
    </row>
    <row r="646" spans="1:8" x14ac:dyDescent="0.2">
      <c r="A646" s="1">
        <v>2266467030</v>
      </c>
      <c r="B646" s="1" t="s">
        <v>1672</v>
      </c>
      <c r="C646" s="1" t="s">
        <v>1673</v>
      </c>
      <c r="E646" s="1" t="s">
        <v>76</v>
      </c>
      <c r="F646" s="1" t="s">
        <v>1657</v>
      </c>
      <c r="G646" s="1" t="s">
        <v>1662</v>
      </c>
      <c r="H646" s="1" t="s">
        <v>1695</v>
      </c>
    </row>
    <row r="647" spans="1:8" x14ac:dyDescent="0.2">
      <c r="A647" s="1">
        <v>5036116498</v>
      </c>
      <c r="B647" s="1" t="s">
        <v>1672</v>
      </c>
      <c r="C647" s="1" t="s">
        <v>1673</v>
      </c>
      <c r="E647" s="1" t="s">
        <v>76</v>
      </c>
      <c r="F647" s="1" t="s">
        <v>1657</v>
      </c>
      <c r="G647" s="1" t="s">
        <v>1671</v>
      </c>
      <c r="H647" s="1" t="s">
        <v>1695</v>
      </c>
    </row>
    <row r="648" spans="1:8" x14ac:dyDescent="0.2">
      <c r="A648" s="1">
        <v>8398170145</v>
      </c>
      <c r="B648" s="1" t="s">
        <v>1672</v>
      </c>
      <c r="C648" s="1" t="s">
        <v>1673</v>
      </c>
      <c r="E648" s="1" t="s">
        <v>76</v>
      </c>
      <c r="F648" s="1" t="s">
        <v>1657</v>
      </c>
      <c r="G648" s="1" t="s">
        <v>1666</v>
      </c>
      <c r="H648" s="1" t="s">
        <v>1695</v>
      </c>
    </row>
    <row r="649" spans="1:8" x14ac:dyDescent="0.2">
      <c r="A649" s="1">
        <v>5373421165</v>
      </c>
      <c r="B649" s="1" t="s">
        <v>1672</v>
      </c>
      <c r="C649" s="1" t="s">
        <v>1673</v>
      </c>
      <c r="E649" s="1" t="s">
        <v>76</v>
      </c>
      <c r="F649" s="1" t="s">
        <v>1657</v>
      </c>
      <c r="G649" s="1" t="s">
        <v>1670</v>
      </c>
      <c r="H649" s="1" t="s">
        <v>1695</v>
      </c>
    </row>
    <row r="650" spans="1:8" x14ac:dyDescent="0.2">
      <c r="A650" s="1">
        <v>4433449465</v>
      </c>
      <c r="B650" s="1" t="s">
        <v>1672</v>
      </c>
      <c r="C650" s="1" t="s">
        <v>1673</v>
      </c>
      <c r="E650" s="1" t="s">
        <v>76</v>
      </c>
      <c r="F650" s="1" t="s">
        <v>1657</v>
      </c>
      <c r="G650" s="1" t="s">
        <v>1661</v>
      </c>
      <c r="H650" s="1" t="s">
        <v>1695</v>
      </c>
    </row>
    <row r="651" spans="1:8" x14ac:dyDescent="0.2">
      <c r="A651" s="1">
        <v>6287911007</v>
      </c>
      <c r="B651" s="1" t="s">
        <v>1672</v>
      </c>
      <c r="C651" s="1" t="s">
        <v>1673</v>
      </c>
      <c r="E651" s="1" t="s">
        <v>76</v>
      </c>
      <c r="F651" s="1" t="s">
        <v>1657</v>
      </c>
      <c r="G651" s="1" t="s">
        <v>1666</v>
      </c>
      <c r="H651" s="1" t="s">
        <v>1695</v>
      </c>
    </row>
    <row r="652" spans="1:8" x14ac:dyDescent="0.2">
      <c r="A652" s="1">
        <v>9677337715</v>
      </c>
      <c r="B652" s="1" t="s">
        <v>1672</v>
      </c>
      <c r="C652" s="1" t="s">
        <v>1673</v>
      </c>
      <c r="E652" s="1" t="s">
        <v>76</v>
      </c>
      <c r="F652" s="1" t="s">
        <v>1657</v>
      </c>
      <c r="G652" s="1" t="s">
        <v>1662</v>
      </c>
      <c r="H652" s="1" t="s">
        <v>1695</v>
      </c>
    </row>
    <row r="653" spans="1:8" x14ac:dyDescent="0.2">
      <c r="A653" s="1">
        <v>3900963194</v>
      </c>
      <c r="B653" s="1" t="s">
        <v>1672</v>
      </c>
      <c r="C653" s="1" t="s">
        <v>1673</v>
      </c>
      <c r="E653" s="1" t="s">
        <v>76</v>
      </c>
      <c r="F653" s="1" t="s">
        <v>1657</v>
      </c>
      <c r="G653" s="1" t="s">
        <v>1670</v>
      </c>
      <c r="H653" s="1" t="s">
        <v>1695</v>
      </c>
    </row>
    <row r="654" spans="1:8" x14ac:dyDescent="0.2">
      <c r="A654" s="1">
        <v>3487744552</v>
      </c>
      <c r="B654" s="1" t="s">
        <v>1672</v>
      </c>
      <c r="C654" s="1" t="s">
        <v>1673</v>
      </c>
      <c r="E654" s="1" t="s">
        <v>76</v>
      </c>
      <c r="F654" s="1" t="s">
        <v>1657</v>
      </c>
      <c r="G654" s="1" t="s">
        <v>1663</v>
      </c>
      <c r="H654" s="1" t="s">
        <v>1695</v>
      </c>
    </row>
    <row r="655" spans="1:8" x14ac:dyDescent="0.2">
      <c r="A655" s="1">
        <v>9187786776</v>
      </c>
      <c r="B655" s="1" t="s">
        <v>1672</v>
      </c>
      <c r="C655" s="1" t="s">
        <v>1673</v>
      </c>
      <c r="E655" s="1" t="s">
        <v>76</v>
      </c>
      <c r="F655" s="1" t="s">
        <v>1657</v>
      </c>
      <c r="G655" s="1" t="s">
        <v>1671</v>
      </c>
      <c r="H655" s="1" t="s">
        <v>1695</v>
      </c>
    </row>
    <row r="656" spans="1:8" x14ac:dyDescent="0.2">
      <c r="A656" s="1">
        <v>5076523787</v>
      </c>
      <c r="B656" s="1" t="s">
        <v>1672</v>
      </c>
      <c r="C656" s="1" t="s">
        <v>1673</v>
      </c>
      <c r="E656" s="1" t="s">
        <v>76</v>
      </c>
      <c r="F656" s="1" t="s">
        <v>1657</v>
      </c>
      <c r="G656" s="1" t="s">
        <v>1662</v>
      </c>
      <c r="H656" s="1" t="s">
        <v>1695</v>
      </c>
    </row>
    <row r="657" spans="1:8" x14ac:dyDescent="0.2">
      <c r="A657" s="1">
        <v>9938966940</v>
      </c>
      <c r="B657" s="1" t="s">
        <v>1672</v>
      </c>
      <c r="C657" s="1" t="s">
        <v>1673</v>
      </c>
      <c r="E657" s="1" t="s">
        <v>76</v>
      </c>
      <c r="F657" s="1" t="s">
        <v>1657</v>
      </c>
      <c r="G657" s="1" t="s">
        <v>1662</v>
      </c>
      <c r="H657" s="1" t="s">
        <v>1695</v>
      </c>
    </row>
    <row r="658" spans="1:8" x14ac:dyDescent="0.2">
      <c r="A658" s="1">
        <v>1241626511</v>
      </c>
      <c r="B658" s="1" t="s">
        <v>1672</v>
      </c>
      <c r="C658" s="1" t="s">
        <v>1673</v>
      </c>
      <c r="E658" s="1" t="s">
        <v>76</v>
      </c>
      <c r="F658" s="1" t="s">
        <v>1657</v>
      </c>
      <c r="G658" s="1" t="s">
        <v>1671</v>
      </c>
      <c r="H658" s="1" t="s">
        <v>1695</v>
      </c>
    </row>
    <row r="659" spans="1:8" x14ac:dyDescent="0.2">
      <c r="A659" s="1">
        <v>2662507552</v>
      </c>
      <c r="B659" s="1" t="s">
        <v>1672</v>
      </c>
      <c r="C659" s="1" t="s">
        <v>1673</v>
      </c>
      <c r="E659" s="1" t="s">
        <v>76</v>
      </c>
      <c r="F659" s="1" t="s">
        <v>1657</v>
      </c>
      <c r="G659" s="1" t="s">
        <v>1664</v>
      </c>
      <c r="H659" s="1" t="s">
        <v>1695</v>
      </c>
    </row>
    <row r="660" spans="1:8" x14ac:dyDescent="0.2">
      <c r="A660" s="1">
        <v>2418604255</v>
      </c>
      <c r="B660" s="1" t="s">
        <v>1672</v>
      </c>
      <c r="C660" s="1" t="s">
        <v>1673</v>
      </c>
      <c r="E660" s="1" t="s">
        <v>76</v>
      </c>
      <c r="F660" s="1" t="s">
        <v>1657</v>
      </c>
      <c r="G660" s="1" t="s">
        <v>1670</v>
      </c>
      <c r="H660" s="1" t="s">
        <v>1695</v>
      </c>
    </row>
    <row r="661" spans="1:8" x14ac:dyDescent="0.2">
      <c r="A661" s="1">
        <v>6229655201</v>
      </c>
      <c r="B661" s="1" t="s">
        <v>1672</v>
      </c>
      <c r="C661" s="1" t="s">
        <v>1673</v>
      </c>
      <c r="E661" s="1" t="s">
        <v>76</v>
      </c>
      <c r="F661" s="1" t="s">
        <v>1657</v>
      </c>
      <c r="G661" s="1" t="s">
        <v>1671</v>
      </c>
      <c r="H661" s="1" t="s">
        <v>1695</v>
      </c>
    </row>
    <row r="662" spans="1:8" x14ac:dyDescent="0.2">
      <c r="A662" s="1">
        <v>7531959892</v>
      </c>
      <c r="B662" s="1" t="s">
        <v>1672</v>
      </c>
      <c r="C662" s="1" t="s">
        <v>1673</v>
      </c>
      <c r="E662" s="1" t="s">
        <v>76</v>
      </c>
      <c r="F662" s="1" t="s">
        <v>1657</v>
      </c>
      <c r="G662" s="1" t="s">
        <v>1661</v>
      </c>
      <c r="H662" s="1" t="s">
        <v>1695</v>
      </c>
    </row>
    <row r="663" spans="1:8" x14ac:dyDescent="0.2">
      <c r="A663" s="1">
        <v>7797109645</v>
      </c>
      <c r="B663" s="1" t="s">
        <v>1672</v>
      </c>
      <c r="C663" s="1" t="s">
        <v>1673</v>
      </c>
      <c r="E663" s="1" t="s">
        <v>76</v>
      </c>
      <c r="F663" s="1" t="s">
        <v>1657</v>
      </c>
      <c r="G663" s="1" t="s">
        <v>1664</v>
      </c>
      <c r="H663" s="1" t="s">
        <v>1695</v>
      </c>
    </row>
    <row r="664" spans="1:8" x14ac:dyDescent="0.2">
      <c r="A664" s="1">
        <v>4981787392</v>
      </c>
      <c r="B664" s="1" t="s">
        <v>1672</v>
      </c>
      <c r="C664" s="1" t="s">
        <v>1673</v>
      </c>
      <c r="E664" s="1" t="s">
        <v>76</v>
      </c>
      <c r="F664" s="1" t="s">
        <v>1657</v>
      </c>
      <c r="G664" s="1" t="s">
        <v>1662</v>
      </c>
      <c r="H664" s="1" t="s">
        <v>1695</v>
      </c>
    </row>
    <row r="665" spans="1:8" x14ac:dyDescent="0.2">
      <c r="A665" s="1">
        <v>1096479371</v>
      </c>
      <c r="B665" s="1" t="s">
        <v>1672</v>
      </c>
      <c r="C665" s="1" t="s">
        <v>1673</v>
      </c>
      <c r="E665" s="1" t="s">
        <v>76</v>
      </c>
      <c r="F665" s="1" t="s">
        <v>1657</v>
      </c>
      <c r="G665" s="1" t="s">
        <v>1662</v>
      </c>
      <c r="H665" s="1" t="s">
        <v>1695</v>
      </c>
    </row>
    <row r="666" spans="1:8" x14ac:dyDescent="0.2">
      <c r="A666" s="1">
        <v>4719854621</v>
      </c>
      <c r="B666" s="1" t="s">
        <v>1672</v>
      </c>
      <c r="C666" s="1" t="s">
        <v>1673</v>
      </c>
      <c r="E666" s="1" t="s">
        <v>76</v>
      </c>
      <c r="F666" s="1" t="s">
        <v>1657</v>
      </c>
      <c r="G666" s="1" t="s">
        <v>1664</v>
      </c>
      <c r="H666" s="1" t="s">
        <v>1695</v>
      </c>
    </row>
    <row r="667" spans="1:8" x14ac:dyDescent="0.2">
      <c r="A667" s="1">
        <v>5108947683</v>
      </c>
      <c r="B667" s="1" t="s">
        <v>1672</v>
      </c>
      <c r="C667" s="1" t="s">
        <v>1673</v>
      </c>
      <c r="E667" s="1" t="s">
        <v>76</v>
      </c>
      <c r="F667" s="1" t="s">
        <v>1657</v>
      </c>
      <c r="G667" s="1" t="s">
        <v>1662</v>
      </c>
      <c r="H667" s="1" t="s">
        <v>1695</v>
      </c>
    </row>
    <row r="668" spans="1:8" x14ac:dyDescent="0.2">
      <c r="A668" s="1">
        <v>5422497636</v>
      </c>
      <c r="B668" s="1" t="s">
        <v>1672</v>
      </c>
      <c r="C668" s="1" t="s">
        <v>1673</v>
      </c>
      <c r="E668" s="1" t="s">
        <v>76</v>
      </c>
      <c r="F668" s="1" t="s">
        <v>1657</v>
      </c>
      <c r="G668" s="1" t="s">
        <v>1664</v>
      </c>
      <c r="H668" s="1" t="s">
        <v>1695</v>
      </c>
    </row>
    <row r="669" spans="1:8" x14ac:dyDescent="0.2">
      <c r="A669" s="1">
        <v>7219455928</v>
      </c>
      <c r="B669" s="1" t="s">
        <v>1672</v>
      </c>
      <c r="C669" s="1" t="s">
        <v>1673</v>
      </c>
      <c r="E669" s="1" t="s">
        <v>76</v>
      </c>
      <c r="F669" s="1" t="s">
        <v>1657</v>
      </c>
      <c r="G669" s="1" t="s">
        <v>1670</v>
      </c>
      <c r="H669" s="1" t="s">
        <v>1695</v>
      </c>
    </row>
    <row r="670" spans="1:8" x14ac:dyDescent="0.2">
      <c r="A670" s="1">
        <v>3615472787</v>
      </c>
      <c r="B670" s="1" t="s">
        <v>1672</v>
      </c>
      <c r="C670" s="1" t="s">
        <v>1673</v>
      </c>
      <c r="E670" s="1" t="s">
        <v>76</v>
      </c>
      <c r="F670" s="1" t="s">
        <v>1657</v>
      </c>
      <c r="G670" s="1" t="s">
        <v>1658</v>
      </c>
      <c r="H670" s="1" t="s">
        <v>1695</v>
      </c>
    </row>
    <row r="671" spans="1:8" x14ac:dyDescent="0.2">
      <c r="A671" s="1">
        <v>6321369508</v>
      </c>
      <c r="B671" s="1" t="s">
        <v>1672</v>
      </c>
      <c r="C671" s="1" t="s">
        <v>1673</v>
      </c>
      <c r="E671" s="1" t="s">
        <v>76</v>
      </c>
      <c r="F671" s="1" t="s">
        <v>1657</v>
      </c>
      <c r="G671" s="1" t="s">
        <v>1663</v>
      </c>
      <c r="H671" s="1" t="s">
        <v>1695</v>
      </c>
    </row>
    <row r="672" spans="1:8" x14ac:dyDescent="0.2">
      <c r="A672" s="1">
        <v>8359608835</v>
      </c>
      <c r="B672" s="1" t="s">
        <v>1672</v>
      </c>
      <c r="C672" s="1" t="s">
        <v>1673</v>
      </c>
      <c r="E672" s="1" t="s">
        <v>76</v>
      </c>
      <c r="F672" s="1" t="s">
        <v>1657</v>
      </c>
      <c r="G672" s="1" t="s">
        <v>1662</v>
      </c>
      <c r="H672" s="1" t="s">
        <v>1695</v>
      </c>
    </row>
    <row r="673" spans="1:8" x14ac:dyDescent="0.2">
      <c r="A673" s="1">
        <v>1027312288</v>
      </c>
      <c r="B673" s="1" t="s">
        <v>1672</v>
      </c>
      <c r="C673" s="1" t="s">
        <v>1673</v>
      </c>
      <c r="E673" s="1" t="s">
        <v>76</v>
      </c>
      <c r="F673" s="1" t="s">
        <v>1657</v>
      </c>
      <c r="G673" s="1" t="s">
        <v>1661</v>
      </c>
      <c r="H673" s="1" t="s">
        <v>1695</v>
      </c>
    </row>
    <row r="674" spans="1:8" x14ac:dyDescent="0.2">
      <c r="A674" s="1">
        <v>8552948760</v>
      </c>
      <c r="B674" s="1" t="s">
        <v>1672</v>
      </c>
      <c r="C674" s="1" t="s">
        <v>1673</v>
      </c>
      <c r="E674" s="1" t="s">
        <v>76</v>
      </c>
      <c r="F674" s="1" t="s">
        <v>1657</v>
      </c>
      <c r="G674" s="1" t="s">
        <v>1674</v>
      </c>
      <c r="H674" s="1" t="s">
        <v>1695</v>
      </c>
    </row>
    <row r="675" spans="1:8" x14ac:dyDescent="0.2">
      <c r="A675" s="1">
        <v>6600143351</v>
      </c>
      <c r="B675" s="1" t="s">
        <v>1672</v>
      </c>
      <c r="C675" s="1" t="s">
        <v>1673</v>
      </c>
      <c r="E675" s="1" t="s">
        <v>76</v>
      </c>
      <c r="F675" s="1" t="s">
        <v>1657</v>
      </c>
      <c r="G675" s="1" t="s">
        <v>1662</v>
      </c>
      <c r="H675" s="1" t="s">
        <v>1695</v>
      </c>
    </row>
    <row r="676" spans="1:8" x14ac:dyDescent="0.2">
      <c r="A676" s="1">
        <v>2958421893</v>
      </c>
      <c r="B676" s="1" t="s">
        <v>1672</v>
      </c>
      <c r="C676" s="1" t="s">
        <v>1673</v>
      </c>
      <c r="E676" s="1" t="s">
        <v>76</v>
      </c>
      <c r="F676" s="1" t="s">
        <v>1657</v>
      </c>
      <c r="G676" s="1" t="s">
        <v>1670</v>
      </c>
      <c r="H676" s="1" t="s">
        <v>1695</v>
      </c>
    </row>
    <row r="677" spans="1:8" x14ac:dyDescent="0.2">
      <c r="A677" s="1">
        <v>2284739820</v>
      </c>
      <c r="B677" s="1" t="s">
        <v>1672</v>
      </c>
      <c r="C677" s="1" t="s">
        <v>1673</v>
      </c>
      <c r="E677" s="1" t="s">
        <v>76</v>
      </c>
      <c r="F677" s="1" t="s">
        <v>1657</v>
      </c>
      <c r="G677" s="1" t="s">
        <v>1662</v>
      </c>
      <c r="H677" s="1" t="s">
        <v>1695</v>
      </c>
    </row>
    <row r="678" spans="1:8" x14ac:dyDescent="0.2">
      <c r="A678" s="1">
        <v>7093142054</v>
      </c>
      <c r="B678" s="1" t="s">
        <v>1672</v>
      </c>
      <c r="C678" s="1" t="s">
        <v>1673</v>
      </c>
      <c r="E678" s="1" t="s">
        <v>76</v>
      </c>
      <c r="F678" s="1" t="s">
        <v>1657</v>
      </c>
      <c r="G678" s="1" t="s">
        <v>1662</v>
      </c>
      <c r="H678" s="1" t="s">
        <v>1695</v>
      </c>
    </row>
    <row r="679" spans="1:8" x14ac:dyDescent="0.2">
      <c r="A679" s="1">
        <v>9273386711</v>
      </c>
      <c r="B679" s="1" t="s">
        <v>1672</v>
      </c>
      <c r="C679" s="1" t="s">
        <v>1673</v>
      </c>
      <c r="E679" s="1" t="s">
        <v>76</v>
      </c>
      <c r="F679" s="1" t="s">
        <v>1657</v>
      </c>
      <c r="G679" s="1" t="s">
        <v>1662</v>
      </c>
      <c r="H679" s="1" t="s">
        <v>1695</v>
      </c>
    </row>
    <row r="680" spans="1:8" x14ac:dyDescent="0.2">
      <c r="A680" s="1">
        <v>3436187253</v>
      </c>
      <c r="B680" s="1" t="s">
        <v>1672</v>
      </c>
      <c r="C680" s="1" t="s">
        <v>1673</v>
      </c>
      <c r="E680" s="1" t="s">
        <v>76</v>
      </c>
      <c r="F680" s="1" t="s">
        <v>1657</v>
      </c>
      <c r="G680" s="1" t="s">
        <v>1662</v>
      </c>
      <c r="H680" s="1" t="s">
        <v>1695</v>
      </c>
    </row>
    <row r="681" spans="1:8" x14ac:dyDescent="0.2">
      <c r="A681" s="1">
        <v>1493518522</v>
      </c>
      <c r="B681" s="1" t="s">
        <v>1672</v>
      </c>
      <c r="C681" s="1" t="s">
        <v>1673</v>
      </c>
      <c r="E681" s="1" t="s">
        <v>76</v>
      </c>
      <c r="F681" s="1" t="s">
        <v>1657</v>
      </c>
      <c r="G681" s="1" t="s">
        <v>1666</v>
      </c>
      <c r="H681" s="1" t="s">
        <v>1695</v>
      </c>
    </row>
    <row r="682" spans="1:8" x14ac:dyDescent="0.2">
      <c r="A682" s="1">
        <v>3466981462</v>
      </c>
      <c r="B682" s="1" t="s">
        <v>1672</v>
      </c>
      <c r="C682" s="1" t="s">
        <v>1673</v>
      </c>
      <c r="E682" s="1" t="s">
        <v>76</v>
      </c>
      <c r="F682" s="1" t="s">
        <v>1657</v>
      </c>
      <c r="G682" s="1" t="s">
        <v>1662</v>
      </c>
      <c r="H682" s="1" t="s">
        <v>1695</v>
      </c>
    </row>
    <row r="683" spans="1:8" x14ac:dyDescent="0.2">
      <c r="A683" s="1">
        <v>7791094350</v>
      </c>
      <c r="B683" s="1" t="s">
        <v>1672</v>
      </c>
      <c r="C683" s="1" t="s">
        <v>1673</v>
      </c>
      <c r="E683" s="1" t="s">
        <v>76</v>
      </c>
      <c r="F683" s="1" t="s">
        <v>1657</v>
      </c>
      <c r="G683" s="1" t="s">
        <v>1674</v>
      </c>
      <c r="H683" s="1" t="s">
        <v>1695</v>
      </c>
    </row>
    <row r="684" spans="1:8" x14ac:dyDescent="0.2">
      <c r="A684" s="1">
        <v>1933591151</v>
      </c>
      <c r="B684" s="1" t="s">
        <v>1672</v>
      </c>
      <c r="C684" s="1" t="s">
        <v>1673</v>
      </c>
      <c r="E684" s="1" t="s">
        <v>76</v>
      </c>
      <c r="F684" s="1" t="s">
        <v>1657</v>
      </c>
      <c r="G684" s="1" t="s">
        <v>1663</v>
      </c>
      <c r="H684" s="1" t="s">
        <v>1695</v>
      </c>
    </row>
    <row r="685" spans="1:8" x14ac:dyDescent="0.2">
      <c r="A685" s="1">
        <v>7498161450</v>
      </c>
      <c r="B685" s="1" t="s">
        <v>1672</v>
      </c>
      <c r="C685" s="1" t="s">
        <v>1673</v>
      </c>
      <c r="E685" s="1" t="s">
        <v>76</v>
      </c>
      <c r="F685" s="1" t="s">
        <v>1657</v>
      </c>
      <c r="G685" s="1" t="s">
        <v>1661</v>
      </c>
      <c r="H685" s="1" t="s">
        <v>1695</v>
      </c>
    </row>
    <row r="686" spans="1:8" x14ac:dyDescent="0.2">
      <c r="A686" s="1">
        <v>5224761101</v>
      </c>
      <c r="B686" s="1" t="s">
        <v>1672</v>
      </c>
      <c r="C686" s="1" t="s">
        <v>1673</v>
      </c>
      <c r="E686" s="1" t="s">
        <v>76</v>
      </c>
      <c r="F686" s="1" t="s">
        <v>1657</v>
      </c>
      <c r="G686" s="1" t="s">
        <v>1661</v>
      </c>
      <c r="H686" s="1" t="s">
        <v>1695</v>
      </c>
    </row>
    <row r="687" spans="1:8" x14ac:dyDescent="0.2">
      <c r="A687" s="1">
        <v>6614916647</v>
      </c>
      <c r="B687" s="1" t="s">
        <v>1672</v>
      </c>
      <c r="C687" s="1" t="s">
        <v>1673</v>
      </c>
      <c r="E687" s="1" t="s">
        <v>76</v>
      </c>
      <c r="F687" s="1" t="s">
        <v>1657</v>
      </c>
      <c r="G687" s="1" t="s">
        <v>1663</v>
      </c>
      <c r="H687" s="1" t="s">
        <v>1695</v>
      </c>
    </row>
    <row r="688" spans="1:8" x14ac:dyDescent="0.2">
      <c r="A688" s="1">
        <v>9516958200</v>
      </c>
      <c r="B688" s="1" t="s">
        <v>1672</v>
      </c>
      <c r="C688" s="1" t="s">
        <v>1673</v>
      </c>
      <c r="E688" s="1" t="s">
        <v>76</v>
      </c>
      <c r="F688" s="1" t="s">
        <v>1657</v>
      </c>
      <c r="G688" s="1" t="s">
        <v>1661</v>
      </c>
      <c r="H688" s="1" t="s">
        <v>1695</v>
      </c>
    </row>
    <row r="689" spans="1:8" x14ac:dyDescent="0.2">
      <c r="A689" s="1">
        <v>1298246545</v>
      </c>
      <c r="B689" s="1" t="s">
        <v>1672</v>
      </c>
      <c r="C689" s="1" t="s">
        <v>1673</v>
      </c>
      <c r="E689" s="1" t="s">
        <v>76</v>
      </c>
      <c r="F689" s="1" t="s">
        <v>1657</v>
      </c>
      <c r="G689" s="1" t="s">
        <v>1662</v>
      </c>
      <c r="H689" s="1" t="s">
        <v>1695</v>
      </c>
    </row>
    <row r="690" spans="1:8" x14ac:dyDescent="0.2">
      <c r="A690" s="1">
        <v>9647710918</v>
      </c>
      <c r="B690" s="1" t="s">
        <v>1672</v>
      </c>
      <c r="C690" s="1" t="s">
        <v>1673</v>
      </c>
      <c r="E690" s="1" t="s">
        <v>76</v>
      </c>
      <c r="F690" s="1" t="s">
        <v>1657</v>
      </c>
      <c r="G690" s="1" t="s">
        <v>1662</v>
      </c>
      <c r="H690" s="1" t="s">
        <v>1695</v>
      </c>
    </row>
    <row r="691" spans="1:8" x14ac:dyDescent="0.2">
      <c r="A691" s="1">
        <v>9172276345</v>
      </c>
      <c r="B691" s="1" t="s">
        <v>1672</v>
      </c>
      <c r="C691" s="1" t="s">
        <v>1673</v>
      </c>
      <c r="E691" s="1" t="s">
        <v>76</v>
      </c>
      <c r="F691" s="1" t="s">
        <v>1657</v>
      </c>
      <c r="G691" s="1" t="s">
        <v>1661</v>
      </c>
      <c r="H691" s="1" t="s">
        <v>1695</v>
      </c>
    </row>
    <row r="692" spans="1:8" x14ac:dyDescent="0.2">
      <c r="A692" s="1">
        <v>7461372273</v>
      </c>
      <c r="B692" s="1" t="s">
        <v>1672</v>
      </c>
      <c r="C692" s="1" t="s">
        <v>1673</v>
      </c>
      <c r="E692" s="1" t="s">
        <v>76</v>
      </c>
      <c r="F692" s="1" t="s">
        <v>1657</v>
      </c>
      <c r="G692" s="1" t="s">
        <v>1661</v>
      </c>
      <c r="H692" s="1" t="s">
        <v>1695</v>
      </c>
    </row>
    <row r="693" spans="1:8" x14ac:dyDescent="0.2">
      <c r="A693" s="1">
        <v>7385754543</v>
      </c>
      <c r="B693" s="1" t="s">
        <v>1672</v>
      </c>
      <c r="C693" s="1" t="s">
        <v>1673</v>
      </c>
      <c r="E693" s="1" t="s">
        <v>76</v>
      </c>
      <c r="F693" s="1" t="s">
        <v>1657</v>
      </c>
      <c r="G693" s="1" t="s">
        <v>1662</v>
      </c>
      <c r="H693" s="1" t="s">
        <v>1695</v>
      </c>
    </row>
    <row r="694" spans="1:8" x14ac:dyDescent="0.2">
      <c r="A694" s="1">
        <v>9619957258</v>
      </c>
      <c r="B694" s="1" t="s">
        <v>1672</v>
      </c>
      <c r="C694" s="1" t="s">
        <v>1673</v>
      </c>
      <c r="E694" s="1" t="s">
        <v>76</v>
      </c>
      <c r="F694" s="1" t="s">
        <v>1657</v>
      </c>
      <c r="G694" s="1" t="s">
        <v>1663</v>
      </c>
      <c r="H694" s="1" t="s">
        <v>1695</v>
      </c>
    </row>
    <row r="695" spans="1:8" x14ac:dyDescent="0.2">
      <c r="A695" s="1">
        <v>5345345788</v>
      </c>
      <c r="B695" s="1" t="s">
        <v>1672</v>
      </c>
      <c r="C695" s="1" t="s">
        <v>1673</v>
      </c>
      <c r="E695" s="1" t="s">
        <v>76</v>
      </c>
      <c r="F695" s="1" t="s">
        <v>1657</v>
      </c>
      <c r="G695" s="1" t="s">
        <v>1662</v>
      </c>
      <c r="H695" s="1" t="s">
        <v>1695</v>
      </c>
    </row>
    <row r="696" spans="1:8" x14ac:dyDescent="0.2">
      <c r="A696" s="1">
        <v>3117479106</v>
      </c>
      <c r="B696" s="1" t="s">
        <v>1672</v>
      </c>
      <c r="C696" s="1" t="s">
        <v>1673</v>
      </c>
      <c r="E696" s="1" t="s">
        <v>76</v>
      </c>
      <c r="F696" s="1" t="s">
        <v>1657</v>
      </c>
      <c r="G696" s="1" t="s">
        <v>1663</v>
      </c>
      <c r="H696" s="1" t="s">
        <v>1695</v>
      </c>
    </row>
    <row r="697" spans="1:8" x14ac:dyDescent="0.2">
      <c r="A697" s="1">
        <v>6016429776</v>
      </c>
      <c r="B697" s="1" t="s">
        <v>1672</v>
      </c>
      <c r="C697" s="1" t="s">
        <v>1673</v>
      </c>
      <c r="E697" s="1" t="s">
        <v>76</v>
      </c>
      <c r="F697" s="1" t="s">
        <v>1657</v>
      </c>
      <c r="G697" s="1" t="s">
        <v>1662</v>
      </c>
      <c r="H697" s="1" t="s">
        <v>1695</v>
      </c>
    </row>
    <row r="698" spans="1:8" x14ac:dyDescent="0.2">
      <c r="A698" s="1">
        <v>1002279958</v>
      </c>
      <c r="B698" s="1" t="s">
        <v>1672</v>
      </c>
      <c r="C698" s="1" t="s">
        <v>1673</v>
      </c>
      <c r="E698" s="1" t="s">
        <v>76</v>
      </c>
      <c r="F698" s="1" t="s">
        <v>1657</v>
      </c>
      <c r="G698" s="1" t="s">
        <v>1661</v>
      </c>
      <c r="H698" s="1" t="s">
        <v>1695</v>
      </c>
    </row>
    <row r="699" spans="1:8" x14ac:dyDescent="0.2">
      <c r="A699" s="1">
        <v>5417891605</v>
      </c>
      <c r="B699" s="1" t="s">
        <v>1672</v>
      </c>
      <c r="C699" s="1" t="s">
        <v>1673</v>
      </c>
      <c r="E699" s="1" t="s">
        <v>76</v>
      </c>
      <c r="F699" s="1" t="s">
        <v>1657</v>
      </c>
      <c r="G699" s="1" t="s">
        <v>1666</v>
      </c>
      <c r="H699" s="1" t="s">
        <v>1695</v>
      </c>
    </row>
    <row r="700" spans="1:8" x14ac:dyDescent="0.2">
      <c r="A700" s="1">
        <v>4347128575</v>
      </c>
      <c r="B700" s="1" t="s">
        <v>1672</v>
      </c>
      <c r="C700" s="1" t="s">
        <v>1673</v>
      </c>
      <c r="E700" s="1" t="s">
        <v>76</v>
      </c>
      <c r="F700" s="1" t="s">
        <v>1657</v>
      </c>
      <c r="G700" s="1" t="s">
        <v>1664</v>
      </c>
      <c r="H700" s="1" t="s">
        <v>1695</v>
      </c>
    </row>
    <row r="701" spans="1:8" x14ac:dyDescent="0.2">
      <c r="A701" s="1">
        <v>2641971407</v>
      </c>
      <c r="B701" s="1" t="s">
        <v>1672</v>
      </c>
      <c r="C701" s="1" t="s">
        <v>1673</v>
      </c>
      <c r="E701" s="1" t="s">
        <v>76</v>
      </c>
      <c r="F701" s="1" t="s">
        <v>1657</v>
      </c>
      <c r="G701" s="1" t="s">
        <v>1662</v>
      </c>
      <c r="H701" s="1" t="s">
        <v>1695</v>
      </c>
    </row>
    <row r="702" spans="1:8" x14ac:dyDescent="0.2">
      <c r="A702" s="1">
        <v>4740655026</v>
      </c>
      <c r="B702" s="1" t="s">
        <v>1672</v>
      </c>
      <c r="C702" s="1" t="s">
        <v>1673</v>
      </c>
      <c r="E702" s="1" t="s">
        <v>76</v>
      </c>
      <c r="F702" s="1" t="s">
        <v>1657</v>
      </c>
      <c r="G702" s="1" t="s">
        <v>1662</v>
      </c>
      <c r="H702" s="1" t="s">
        <v>1695</v>
      </c>
    </row>
    <row r="703" spans="1:8" x14ac:dyDescent="0.2">
      <c r="A703" s="1">
        <v>3315360925</v>
      </c>
      <c r="B703" s="1" t="s">
        <v>1672</v>
      </c>
      <c r="C703" s="1" t="s">
        <v>1673</v>
      </c>
      <c r="E703" s="1" t="s">
        <v>76</v>
      </c>
      <c r="F703" s="1" t="s">
        <v>1657</v>
      </c>
      <c r="G703" s="1" t="s">
        <v>1696</v>
      </c>
      <c r="H703" s="1" t="s">
        <v>1695</v>
      </c>
    </row>
    <row r="704" spans="1:8" x14ac:dyDescent="0.2">
      <c r="A704" s="1">
        <v>6971492687</v>
      </c>
      <c r="B704" s="1" t="s">
        <v>1672</v>
      </c>
      <c r="C704" s="1" t="s">
        <v>1673</v>
      </c>
      <c r="E704" s="1" t="s">
        <v>76</v>
      </c>
      <c r="F704" s="1" t="s">
        <v>1657</v>
      </c>
      <c r="G704" s="1" t="s">
        <v>1665</v>
      </c>
      <c r="H704" s="1" t="s">
        <v>1695</v>
      </c>
    </row>
    <row r="705" spans="1:8" x14ac:dyDescent="0.2">
      <c r="A705" s="1">
        <v>4616062560</v>
      </c>
      <c r="B705" s="1" t="s">
        <v>1672</v>
      </c>
      <c r="C705" s="1" t="s">
        <v>1673</v>
      </c>
      <c r="E705" s="1" t="s">
        <v>76</v>
      </c>
      <c r="F705" s="1" t="s">
        <v>1657</v>
      </c>
      <c r="G705" s="1" t="s">
        <v>1671</v>
      </c>
      <c r="H705" s="1" t="s">
        <v>1695</v>
      </c>
    </row>
    <row r="706" spans="1:8" x14ac:dyDescent="0.2">
      <c r="A706" s="1">
        <v>3991821311</v>
      </c>
      <c r="B706" s="1" t="s">
        <v>1672</v>
      </c>
      <c r="C706" s="1" t="s">
        <v>1673</v>
      </c>
      <c r="E706" s="1" t="s">
        <v>76</v>
      </c>
      <c r="F706" s="1" t="s">
        <v>1657</v>
      </c>
      <c r="G706" s="1" t="s">
        <v>1665</v>
      </c>
      <c r="H706" s="1" t="s">
        <v>1695</v>
      </c>
    </row>
    <row r="707" spans="1:8" x14ac:dyDescent="0.2">
      <c r="A707" s="1">
        <v>1269340468</v>
      </c>
      <c r="B707" s="1" t="s">
        <v>1672</v>
      </c>
      <c r="C707" s="1" t="s">
        <v>1673</v>
      </c>
      <c r="E707" s="1" t="s">
        <v>76</v>
      </c>
      <c r="F707" s="1" t="s">
        <v>1657</v>
      </c>
      <c r="G707" s="1" t="s">
        <v>1670</v>
      </c>
      <c r="H707" s="1" t="s">
        <v>1695</v>
      </c>
    </row>
    <row r="708" spans="1:8" x14ac:dyDescent="0.2">
      <c r="A708" s="1">
        <v>8368661790</v>
      </c>
      <c r="B708" s="1" t="s">
        <v>1672</v>
      </c>
      <c r="C708" s="1" t="s">
        <v>1673</v>
      </c>
      <c r="E708" s="1" t="s">
        <v>76</v>
      </c>
      <c r="F708" s="1" t="s">
        <v>1657</v>
      </c>
      <c r="G708" s="1" t="s">
        <v>1670</v>
      </c>
      <c r="H708" s="1" t="s">
        <v>1695</v>
      </c>
    </row>
    <row r="709" spans="1:8" x14ac:dyDescent="0.2">
      <c r="A709" s="1">
        <v>8908242311</v>
      </c>
      <c r="B709" s="1" t="s">
        <v>1672</v>
      </c>
      <c r="C709" s="1" t="s">
        <v>1673</v>
      </c>
      <c r="E709" s="1" t="s">
        <v>76</v>
      </c>
      <c r="F709" s="1" t="s">
        <v>1657</v>
      </c>
      <c r="G709" s="1" t="s">
        <v>1665</v>
      </c>
      <c r="H709" s="1" t="s">
        <v>1695</v>
      </c>
    </row>
    <row r="710" spans="1:8" x14ac:dyDescent="0.2">
      <c r="A710" s="1">
        <v>3263479582</v>
      </c>
      <c r="B710" s="1" t="s">
        <v>1672</v>
      </c>
      <c r="C710" s="1" t="s">
        <v>1673</v>
      </c>
      <c r="E710" s="1" t="s">
        <v>76</v>
      </c>
      <c r="F710" s="1" t="s">
        <v>1657</v>
      </c>
      <c r="G710" s="1" t="s">
        <v>1666</v>
      </c>
      <c r="H710" s="1" t="s">
        <v>1695</v>
      </c>
    </row>
    <row r="711" spans="1:8" x14ac:dyDescent="0.2">
      <c r="A711" s="1">
        <v>7502570763</v>
      </c>
      <c r="B711" s="1" t="s">
        <v>1672</v>
      </c>
      <c r="C711" s="1" t="s">
        <v>1673</v>
      </c>
      <c r="E711" s="1" t="s">
        <v>76</v>
      </c>
      <c r="F711" s="1" t="s">
        <v>1657</v>
      </c>
      <c r="G711" s="1" t="s">
        <v>1663</v>
      </c>
      <c r="H711" s="1" t="s">
        <v>1695</v>
      </c>
    </row>
    <row r="712" spans="1:8" x14ac:dyDescent="0.2">
      <c r="A712" s="1">
        <v>9263411335</v>
      </c>
      <c r="B712" s="1" t="s">
        <v>1655</v>
      </c>
      <c r="C712" s="1" t="s">
        <v>1656</v>
      </c>
      <c r="E712" s="1" t="s">
        <v>63</v>
      </c>
      <c r="F712" s="1" t="s">
        <v>1657</v>
      </c>
      <c r="G712" s="1" t="s">
        <v>1660</v>
      </c>
      <c r="H712" s="1" t="s">
        <v>1697</v>
      </c>
    </row>
    <row r="713" spans="1:8" x14ac:dyDescent="0.2">
      <c r="A713" s="1">
        <v>1395112792</v>
      </c>
      <c r="B713" s="1" t="s">
        <v>1655</v>
      </c>
      <c r="C713" s="1" t="s">
        <v>1656</v>
      </c>
      <c r="E713" s="1" t="s">
        <v>63</v>
      </c>
      <c r="F713" s="1" t="s">
        <v>1657</v>
      </c>
      <c r="G713" s="1" t="s">
        <v>1671</v>
      </c>
      <c r="H713" s="1" t="s">
        <v>1697</v>
      </c>
    </row>
    <row r="714" spans="1:8" x14ac:dyDescent="0.2">
      <c r="A714" s="1">
        <v>8986707630</v>
      </c>
      <c r="B714" s="1" t="s">
        <v>1655</v>
      </c>
      <c r="C714" s="1" t="s">
        <v>1656</v>
      </c>
      <c r="E714" s="1" t="s">
        <v>63</v>
      </c>
      <c r="F714" s="1" t="s">
        <v>1657</v>
      </c>
      <c r="G714" s="1" t="s">
        <v>1665</v>
      </c>
      <c r="H714" s="1" t="s">
        <v>1697</v>
      </c>
    </row>
    <row r="715" spans="1:8" x14ac:dyDescent="0.2">
      <c r="A715" s="1">
        <v>9927836392</v>
      </c>
      <c r="B715" s="1" t="s">
        <v>1655</v>
      </c>
      <c r="C715" s="1" t="s">
        <v>1656</v>
      </c>
      <c r="E715" s="1" t="s">
        <v>63</v>
      </c>
      <c r="F715" s="1" t="s">
        <v>1657</v>
      </c>
      <c r="G715" s="1" t="s">
        <v>1670</v>
      </c>
      <c r="H715" s="1" t="s">
        <v>1697</v>
      </c>
    </row>
    <row r="716" spans="1:8" x14ac:dyDescent="0.2">
      <c r="A716" s="1">
        <v>1901132403</v>
      </c>
      <c r="B716" s="1" t="s">
        <v>1655</v>
      </c>
      <c r="C716" s="1" t="s">
        <v>1656</v>
      </c>
      <c r="E716" s="1" t="s">
        <v>63</v>
      </c>
      <c r="F716" s="1" t="s">
        <v>1657</v>
      </c>
      <c r="H716" s="1" t="s">
        <v>1697</v>
      </c>
    </row>
    <row r="717" spans="1:8" x14ac:dyDescent="0.2">
      <c r="A717" s="1">
        <v>4669538624</v>
      </c>
      <c r="B717" s="1" t="s">
        <v>1655</v>
      </c>
      <c r="C717" s="1" t="s">
        <v>1656</v>
      </c>
      <c r="E717" s="1" t="s">
        <v>63</v>
      </c>
      <c r="F717" s="1" t="s">
        <v>1657</v>
      </c>
      <c r="G717" s="1" t="s">
        <v>1662</v>
      </c>
      <c r="H717" s="1" t="s">
        <v>1697</v>
      </c>
    </row>
    <row r="718" spans="1:8" x14ac:dyDescent="0.2">
      <c r="A718" s="1">
        <v>4152316241</v>
      </c>
      <c r="B718" s="1" t="s">
        <v>1655</v>
      </c>
      <c r="C718" s="1" t="s">
        <v>1656</v>
      </c>
      <c r="E718" s="1" t="s">
        <v>63</v>
      </c>
      <c r="F718" s="1" t="s">
        <v>1657</v>
      </c>
      <c r="G718" s="1" t="s">
        <v>1663</v>
      </c>
      <c r="H718" s="1" t="s">
        <v>1697</v>
      </c>
    </row>
    <row r="719" spans="1:8" x14ac:dyDescent="0.2">
      <c r="A719" s="1">
        <v>1284558344</v>
      </c>
      <c r="B719" s="1" t="s">
        <v>1655</v>
      </c>
      <c r="C719" s="1" t="s">
        <v>1656</v>
      </c>
      <c r="E719" s="1" t="s">
        <v>63</v>
      </c>
      <c r="F719" s="1" t="s">
        <v>1657</v>
      </c>
      <c r="G719" s="1" t="s">
        <v>1658</v>
      </c>
      <c r="H719" s="1" t="s">
        <v>1697</v>
      </c>
    </row>
    <row r="720" spans="1:8" x14ac:dyDescent="0.2">
      <c r="A720" s="1">
        <v>9780705630</v>
      </c>
      <c r="B720" s="1" t="s">
        <v>1655</v>
      </c>
      <c r="C720" s="1" t="s">
        <v>1656</v>
      </c>
      <c r="E720" s="1" t="s">
        <v>63</v>
      </c>
      <c r="F720" s="1" t="s">
        <v>1657</v>
      </c>
      <c r="G720" s="1" t="s">
        <v>1658</v>
      </c>
      <c r="H720" s="1" t="s">
        <v>1697</v>
      </c>
    </row>
    <row r="721" spans="1:8" x14ac:dyDescent="0.2">
      <c r="A721" s="1">
        <v>2775221133</v>
      </c>
      <c r="B721" s="1" t="s">
        <v>1655</v>
      </c>
      <c r="C721" s="1" t="s">
        <v>1656</v>
      </c>
      <c r="E721" s="1" t="s">
        <v>63</v>
      </c>
      <c r="F721" s="1" t="s">
        <v>1657</v>
      </c>
      <c r="G721" s="1" t="s">
        <v>1674</v>
      </c>
      <c r="H721" s="1" t="s">
        <v>1697</v>
      </c>
    </row>
    <row r="722" spans="1:8" x14ac:dyDescent="0.2">
      <c r="A722" s="1">
        <v>5973214511</v>
      </c>
      <c r="B722" s="1" t="s">
        <v>1655</v>
      </c>
      <c r="C722" s="1" t="s">
        <v>1656</v>
      </c>
      <c r="E722" s="1" t="s">
        <v>63</v>
      </c>
      <c r="F722" s="1" t="s">
        <v>1657</v>
      </c>
      <c r="G722" s="1" t="s">
        <v>1661</v>
      </c>
      <c r="H722" s="1" t="s">
        <v>1697</v>
      </c>
    </row>
    <row r="723" spans="1:8" x14ac:dyDescent="0.2">
      <c r="A723" s="1">
        <v>8163856067</v>
      </c>
      <c r="B723" s="1" t="s">
        <v>1655</v>
      </c>
      <c r="C723" s="1" t="s">
        <v>1656</v>
      </c>
      <c r="E723" s="1" t="s">
        <v>63</v>
      </c>
      <c r="F723" s="1" t="s">
        <v>1657</v>
      </c>
      <c r="G723" s="1" t="s">
        <v>1671</v>
      </c>
      <c r="H723" s="1" t="s">
        <v>1697</v>
      </c>
    </row>
    <row r="724" spans="1:8" x14ac:dyDescent="0.2">
      <c r="A724" s="1">
        <v>2261214775</v>
      </c>
      <c r="B724" s="1" t="s">
        <v>1655</v>
      </c>
      <c r="C724" s="1" t="s">
        <v>1656</v>
      </c>
      <c r="E724" s="1" t="s">
        <v>63</v>
      </c>
      <c r="F724" s="1" t="s">
        <v>1657</v>
      </c>
      <c r="G724" s="1" t="s">
        <v>1664</v>
      </c>
      <c r="H724" s="1" t="s">
        <v>1697</v>
      </c>
    </row>
    <row r="725" spans="1:8" x14ac:dyDescent="0.2">
      <c r="A725" s="1">
        <v>2401139013</v>
      </c>
      <c r="B725" s="1" t="s">
        <v>1655</v>
      </c>
      <c r="C725" s="1" t="s">
        <v>1656</v>
      </c>
      <c r="E725" s="1" t="s">
        <v>63</v>
      </c>
      <c r="F725" s="1" t="s">
        <v>1657</v>
      </c>
      <c r="G725" s="1" t="s">
        <v>1670</v>
      </c>
      <c r="H725" s="1" t="s">
        <v>1697</v>
      </c>
    </row>
    <row r="726" spans="1:8" x14ac:dyDescent="0.2">
      <c r="A726" s="1">
        <v>6354480611</v>
      </c>
      <c r="B726" s="1" t="s">
        <v>1655</v>
      </c>
      <c r="C726" s="1" t="s">
        <v>1656</v>
      </c>
      <c r="E726" s="1" t="s">
        <v>63</v>
      </c>
      <c r="F726" s="1" t="s">
        <v>1657</v>
      </c>
      <c r="G726" s="1" t="s">
        <v>1660</v>
      </c>
      <c r="H726" s="1" t="s">
        <v>1697</v>
      </c>
    </row>
    <row r="727" spans="1:8" x14ac:dyDescent="0.2">
      <c r="A727" s="1">
        <v>9504693562</v>
      </c>
      <c r="B727" s="1" t="s">
        <v>1655</v>
      </c>
      <c r="C727" s="1" t="s">
        <v>1656</v>
      </c>
      <c r="E727" s="1" t="s">
        <v>63</v>
      </c>
      <c r="F727" s="1" t="s">
        <v>1657</v>
      </c>
      <c r="G727" s="1" t="s">
        <v>1671</v>
      </c>
      <c r="H727" s="1" t="s">
        <v>1697</v>
      </c>
    </row>
    <row r="728" spans="1:8" x14ac:dyDescent="0.2">
      <c r="A728" s="1">
        <v>4613069946</v>
      </c>
      <c r="B728" s="1" t="s">
        <v>1655</v>
      </c>
      <c r="C728" s="1" t="s">
        <v>1656</v>
      </c>
      <c r="E728" s="1" t="s">
        <v>63</v>
      </c>
      <c r="F728" s="1" t="s">
        <v>1657</v>
      </c>
      <c r="G728" s="1" t="s">
        <v>1661</v>
      </c>
      <c r="H728" s="1" t="s">
        <v>1697</v>
      </c>
    </row>
    <row r="729" spans="1:8" x14ac:dyDescent="0.2">
      <c r="A729" s="1">
        <v>8157096720</v>
      </c>
      <c r="B729" s="1" t="s">
        <v>1655</v>
      </c>
      <c r="C729" s="1" t="s">
        <v>1656</v>
      </c>
      <c r="E729" s="1" t="s">
        <v>63</v>
      </c>
      <c r="F729" s="1" t="s">
        <v>1657</v>
      </c>
      <c r="G729" s="1" t="s">
        <v>1660</v>
      </c>
      <c r="H729" s="1" t="s">
        <v>1697</v>
      </c>
    </row>
    <row r="730" spans="1:8" x14ac:dyDescent="0.2">
      <c r="A730" s="1">
        <v>5535518297</v>
      </c>
      <c r="B730" s="1" t="s">
        <v>1655</v>
      </c>
      <c r="C730" s="1" t="s">
        <v>1656</v>
      </c>
      <c r="E730" s="1" t="s">
        <v>63</v>
      </c>
      <c r="F730" s="1" t="s">
        <v>1657</v>
      </c>
      <c r="G730" s="1" t="s">
        <v>1661</v>
      </c>
      <c r="H730" s="1" t="s">
        <v>1697</v>
      </c>
    </row>
    <row r="731" spans="1:8" x14ac:dyDescent="0.2">
      <c r="A731" s="1">
        <v>3383652521</v>
      </c>
      <c r="B731" s="1" t="s">
        <v>1655</v>
      </c>
      <c r="C731" s="1" t="s">
        <v>1656</v>
      </c>
      <c r="E731" s="1" t="s">
        <v>63</v>
      </c>
      <c r="F731" s="1" t="s">
        <v>1657</v>
      </c>
      <c r="G731" s="1" t="s">
        <v>1661</v>
      </c>
      <c r="H731" s="1" t="s">
        <v>1697</v>
      </c>
    </row>
    <row r="732" spans="1:8" x14ac:dyDescent="0.2">
      <c r="A732" s="1">
        <v>1205837425</v>
      </c>
      <c r="B732" s="1" t="s">
        <v>1655</v>
      </c>
      <c r="C732" s="1" t="s">
        <v>1656</v>
      </c>
      <c r="E732" s="1" t="s">
        <v>63</v>
      </c>
      <c r="F732" s="1" t="s">
        <v>1657</v>
      </c>
      <c r="G732" s="1" t="s">
        <v>1661</v>
      </c>
      <c r="H732" s="1" t="s">
        <v>1697</v>
      </c>
    </row>
    <row r="733" spans="1:8" x14ac:dyDescent="0.2">
      <c r="A733" s="1">
        <v>1512198663</v>
      </c>
      <c r="B733" s="1" t="s">
        <v>1655</v>
      </c>
      <c r="C733" s="1" t="s">
        <v>1656</v>
      </c>
      <c r="E733" s="1" t="s">
        <v>63</v>
      </c>
      <c r="F733" s="1" t="s">
        <v>1657</v>
      </c>
      <c r="G733" s="1" t="s">
        <v>1661</v>
      </c>
      <c r="H733" s="1" t="s">
        <v>1697</v>
      </c>
    </row>
    <row r="734" spans="1:8" x14ac:dyDescent="0.2">
      <c r="A734" s="1">
        <v>2459542792</v>
      </c>
      <c r="B734" s="1" t="s">
        <v>1655</v>
      </c>
      <c r="C734" s="1" t="s">
        <v>1656</v>
      </c>
      <c r="E734" s="1" t="s">
        <v>63</v>
      </c>
      <c r="F734" s="1" t="s">
        <v>1657</v>
      </c>
      <c r="G734" s="1" t="s">
        <v>1662</v>
      </c>
      <c r="H734" s="1" t="s">
        <v>1697</v>
      </c>
    </row>
    <row r="735" spans="1:8" x14ac:dyDescent="0.2">
      <c r="A735" s="1">
        <v>2776093964</v>
      </c>
      <c r="B735" s="1" t="s">
        <v>1655</v>
      </c>
      <c r="C735" s="1" t="s">
        <v>1656</v>
      </c>
      <c r="E735" s="1" t="s">
        <v>63</v>
      </c>
      <c r="F735" s="1" t="s">
        <v>1657</v>
      </c>
      <c r="G735" s="1" t="s">
        <v>1661</v>
      </c>
      <c r="H735" s="1" t="s">
        <v>1697</v>
      </c>
    </row>
    <row r="736" spans="1:8" x14ac:dyDescent="0.2">
      <c r="A736" s="1">
        <v>5311250493</v>
      </c>
      <c r="B736" s="1" t="s">
        <v>1655</v>
      </c>
      <c r="C736" s="1" t="s">
        <v>1656</v>
      </c>
      <c r="E736" s="1" t="s">
        <v>63</v>
      </c>
      <c r="F736" s="1" t="s">
        <v>1657</v>
      </c>
      <c r="G736" s="1" t="s">
        <v>1661</v>
      </c>
      <c r="H736" s="1" t="s">
        <v>1697</v>
      </c>
    </row>
    <row r="737" spans="1:8" x14ac:dyDescent="0.2">
      <c r="A737" s="1">
        <v>1936771233</v>
      </c>
      <c r="B737" s="1" t="s">
        <v>1655</v>
      </c>
      <c r="C737" s="1" t="s">
        <v>1656</v>
      </c>
      <c r="E737" s="1" t="s">
        <v>63</v>
      </c>
      <c r="F737" s="1" t="s">
        <v>1657</v>
      </c>
      <c r="G737" s="1" t="s">
        <v>1664</v>
      </c>
      <c r="H737" s="1" t="s">
        <v>1697</v>
      </c>
    </row>
    <row r="738" spans="1:8" x14ac:dyDescent="0.2">
      <c r="A738" s="1">
        <v>2257212284</v>
      </c>
      <c r="B738" s="1" t="s">
        <v>1655</v>
      </c>
      <c r="C738" s="1" t="s">
        <v>1656</v>
      </c>
      <c r="E738" s="1" t="s">
        <v>63</v>
      </c>
      <c r="F738" s="1" t="s">
        <v>1657</v>
      </c>
      <c r="G738" s="1" t="s">
        <v>1665</v>
      </c>
      <c r="H738" s="1" t="s">
        <v>1697</v>
      </c>
    </row>
    <row r="739" spans="1:8" x14ac:dyDescent="0.2">
      <c r="A739" s="1">
        <v>9512477548</v>
      </c>
      <c r="B739" s="1" t="s">
        <v>1655</v>
      </c>
      <c r="C739" s="1" t="s">
        <v>1656</v>
      </c>
      <c r="E739" s="1" t="s">
        <v>63</v>
      </c>
      <c r="F739" s="1" t="s">
        <v>1657</v>
      </c>
      <c r="G739" s="1" t="s">
        <v>1670</v>
      </c>
      <c r="H739" s="1" t="s">
        <v>1697</v>
      </c>
    </row>
    <row r="740" spans="1:8" x14ac:dyDescent="0.2">
      <c r="A740" s="1">
        <v>8450272822</v>
      </c>
      <c r="B740" s="1" t="s">
        <v>1655</v>
      </c>
      <c r="C740" s="1" t="s">
        <v>1656</v>
      </c>
      <c r="E740" s="1" t="s">
        <v>63</v>
      </c>
      <c r="F740" s="1" t="s">
        <v>1657</v>
      </c>
      <c r="G740" s="1" t="s">
        <v>1666</v>
      </c>
      <c r="H740" s="1" t="s">
        <v>1697</v>
      </c>
    </row>
    <row r="741" spans="1:8" x14ac:dyDescent="0.2">
      <c r="A741" s="1">
        <v>4219403613</v>
      </c>
      <c r="B741" s="1" t="s">
        <v>1655</v>
      </c>
      <c r="C741" s="1" t="s">
        <v>1656</v>
      </c>
      <c r="E741" s="1" t="s">
        <v>63</v>
      </c>
      <c r="F741" s="1" t="s">
        <v>1657</v>
      </c>
      <c r="G741" s="1" t="s">
        <v>1664</v>
      </c>
      <c r="H741" s="1" t="s">
        <v>1697</v>
      </c>
    </row>
    <row r="742" spans="1:8" x14ac:dyDescent="0.2">
      <c r="A742" s="1">
        <v>8236191521</v>
      </c>
      <c r="B742" s="1" t="s">
        <v>1655</v>
      </c>
      <c r="C742" s="1" t="s">
        <v>1656</v>
      </c>
      <c r="E742" s="1" t="s">
        <v>63</v>
      </c>
      <c r="F742" s="1" t="s">
        <v>1657</v>
      </c>
      <c r="G742" s="1" t="s">
        <v>1670</v>
      </c>
      <c r="H742" s="1" t="s">
        <v>1697</v>
      </c>
    </row>
    <row r="743" spans="1:8" x14ac:dyDescent="0.2">
      <c r="A743" s="1">
        <v>5950921228</v>
      </c>
      <c r="B743" s="1" t="s">
        <v>1655</v>
      </c>
      <c r="C743" s="1" t="s">
        <v>1656</v>
      </c>
      <c r="E743" s="1" t="s">
        <v>63</v>
      </c>
      <c r="F743" s="1" t="s">
        <v>1657</v>
      </c>
      <c r="G743" s="1" t="s">
        <v>1663</v>
      </c>
      <c r="H743" s="1" t="s">
        <v>1697</v>
      </c>
    </row>
    <row r="744" spans="1:8" x14ac:dyDescent="0.2">
      <c r="A744" s="1">
        <v>4174524628</v>
      </c>
      <c r="B744" s="1" t="s">
        <v>1655</v>
      </c>
      <c r="C744" s="1" t="s">
        <v>1656</v>
      </c>
      <c r="E744" s="1" t="s">
        <v>63</v>
      </c>
      <c r="F744" s="1" t="s">
        <v>1657</v>
      </c>
      <c r="G744" s="1" t="s">
        <v>1666</v>
      </c>
      <c r="H744" s="1" t="s">
        <v>1697</v>
      </c>
    </row>
    <row r="745" spans="1:8" x14ac:dyDescent="0.2">
      <c r="A745" s="1">
        <v>8337559410</v>
      </c>
      <c r="B745" s="1" t="s">
        <v>1655</v>
      </c>
      <c r="C745" s="1" t="s">
        <v>1656</v>
      </c>
      <c r="E745" s="1" t="s">
        <v>63</v>
      </c>
      <c r="F745" s="1" t="s">
        <v>1657</v>
      </c>
      <c r="G745" s="1" t="s">
        <v>1664</v>
      </c>
      <c r="H745" s="1" t="s">
        <v>1697</v>
      </c>
    </row>
    <row r="746" spans="1:8" x14ac:dyDescent="0.2">
      <c r="A746" s="1">
        <v>5695410093</v>
      </c>
      <c r="B746" s="1" t="s">
        <v>1655</v>
      </c>
      <c r="C746" s="1" t="s">
        <v>1656</v>
      </c>
      <c r="E746" s="1" t="s">
        <v>63</v>
      </c>
      <c r="F746" s="1" t="s">
        <v>1657</v>
      </c>
      <c r="G746" s="1" t="s">
        <v>1674</v>
      </c>
      <c r="H746" s="1" t="s">
        <v>1697</v>
      </c>
    </row>
    <row r="747" spans="1:8" x14ac:dyDescent="0.2">
      <c r="A747" s="1">
        <v>7989114104</v>
      </c>
      <c r="B747" s="1" t="s">
        <v>1655</v>
      </c>
      <c r="C747" s="1" t="s">
        <v>1656</v>
      </c>
      <c r="E747" s="1" t="s">
        <v>63</v>
      </c>
      <c r="F747" s="1" t="s">
        <v>1657</v>
      </c>
      <c r="G747" s="1" t="s">
        <v>1660</v>
      </c>
      <c r="H747" s="1" t="s">
        <v>1697</v>
      </c>
    </row>
    <row r="748" spans="1:8" x14ac:dyDescent="0.2">
      <c r="A748" s="1">
        <v>1255718924</v>
      </c>
      <c r="B748" s="1" t="s">
        <v>1655</v>
      </c>
      <c r="C748" s="1" t="s">
        <v>1656</v>
      </c>
      <c r="E748" s="1" t="s">
        <v>63</v>
      </c>
      <c r="F748" s="1" t="s">
        <v>1657</v>
      </c>
      <c r="G748" s="1" t="s">
        <v>1662</v>
      </c>
      <c r="H748" s="1" t="s">
        <v>1697</v>
      </c>
    </row>
    <row r="749" spans="1:8" x14ac:dyDescent="0.2">
      <c r="A749" s="1">
        <v>1659157468</v>
      </c>
      <c r="B749" s="1" t="s">
        <v>1655</v>
      </c>
      <c r="C749" s="1" t="s">
        <v>1656</v>
      </c>
      <c r="E749" s="1" t="s">
        <v>63</v>
      </c>
      <c r="F749" s="1" t="s">
        <v>1657</v>
      </c>
      <c r="G749" s="1" t="s">
        <v>1663</v>
      </c>
      <c r="H749" s="1" t="s">
        <v>1697</v>
      </c>
    </row>
    <row r="750" spans="1:8" x14ac:dyDescent="0.2">
      <c r="A750" s="1">
        <v>9258771780</v>
      </c>
      <c r="B750" s="1" t="s">
        <v>1655</v>
      </c>
      <c r="C750" s="1" t="s">
        <v>1656</v>
      </c>
      <c r="E750" s="1" t="s">
        <v>63</v>
      </c>
      <c r="F750" s="1" t="s">
        <v>1657</v>
      </c>
      <c r="G750" s="1" t="s">
        <v>1661</v>
      </c>
      <c r="H750" s="1" t="s">
        <v>1697</v>
      </c>
    </row>
    <row r="751" spans="1:8" x14ac:dyDescent="0.2">
      <c r="A751" s="1">
        <v>3399273494</v>
      </c>
      <c r="B751" s="1" t="s">
        <v>1655</v>
      </c>
      <c r="C751" s="1" t="s">
        <v>1656</v>
      </c>
      <c r="E751" s="1" t="s">
        <v>63</v>
      </c>
      <c r="F751" s="1" t="s">
        <v>1657</v>
      </c>
      <c r="G751" s="1" t="s">
        <v>1660</v>
      </c>
      <c r="H751" s="1" t="s">
        <v>1697</v>
      </c>
    </row>
    <row r="752" spans="1:8" x14ac:dyDescent="0.2">
      <c r="A752" s="1">
        <v>4988580737</v>
      </c>
      <c r="B752" s="1" t="s">
        <v>1655</v>
      </c>
      <c r="C752" s="1" t="s">
        <v>1656</v>
      </c>
      <c r="E752" s="1" t="s">
        <v>63</v>
      </c>
      <c r="F752" s="1" t="s">
        <v>1657</v>
      </c>
      <c r="G752" s="1" t="s">
        <v>1666</v>
      </c>
      <c r="H752" s="1" t="s">
        <v>1697</v>
      </c>
    </row>
    <row r="753" spans="1:8" x14ac:dyDescent="0.2">
      <c r="A753" s="1">
        <v>3082905843</v>
      </c>
      <c r="B753" s="1" t="s">
        <v>1655</v>
      </c>
      <c r="C753" s="1" t="s">
        <v>1656</v>
      </c>
      <c r="E753" s="1" t="s">
        <v>63</v>
      </c>
      <c r="F753" s="1" t="s">
        <v>1657</v>
      </c>
      <c r="G753" s="1" t="s">
        <v>1662</v>
      </c>
      <c r="H753" s="1" t="s">
        <v>1697</v>
      </c>
    </row>
    <row r="754" spans="1:8" x14ac:dyDescent="0.2">
      <c r="A754" s="1">
        <v>7019959061</v>
      </c>
      <c r="B754" s="1" t="s">
        <v>1655</v>
      </c>
      <c r="C754" s="1" t="s">
        <v>1656</v>
      </c>
      <c r="E754" s="1" t="s">
        <v>63</v>
      </c>
      <c r="F754" s="1" t="s">
        <v>1657</v>
      </c>
      <c r="G754" s="1" t="s">
        <v>1670</v>
      </c>
      <c r="H754" s="1" t="s">
        <v>1697</v>
      </c>
    </row>
    <row r="755" spans="1:8" x14ac:dyDescent="0.2">
      <c r="A755" s="1">
        <v>5357367731</v>
      </c>
      <c r="B755" s="1" t="s">
        <v>1655</v>
      </c>
      <c r="C755" s="1" t="s">
        <v>1656</v>
      </c>
      <c r="E755" s="1" t="s">
        <v>63</v>
      </c>
      <c r="F755" s="1" t="s">
        <v>1657</v>
      </c>
      <c r="G755" s="1" t="s">
        <v>1665</v>
      </c>
      <c r="H755" s="1" t="s">
        <v>1697</v>
      </c>
    </row>
    <row r="756" spans="1:8" x14ac:dyDescent="0.2">
      <c r="A756" s="1">
        <v>7383265020</v>
      </c>
      <c r="B756" s="1" t="s">
        <v>1655</v>
      </c>
      <c r="C756" s="1" t="s">
        <v>1656</v>
      </c>
      <c r="E756" s="1" t="s">
        <v>63</v>
      </c>
      <c r="F756" s="1" t="s">
        <v>1657</v>
      </c>
      <c r="G756" s="1" t="s">
        <v>1662</v>
      </c>
      <c r="H756" s="1" t="s">
        <v>1697</v>
      </c>
    </row>
    <row r="757" spans="1:8" x14ac:dyDescent="0.2">
      <c r="A757" s="1">
        <v>5626473748</v>
      </c>
      <c r="B757" s="1" t="s">
        <v>1655</v>
      </c>
      <c r="C757" s="1" t="s">
        <v>1656</v>
      </c>
      <c r="E757" s="1" t="s">
        <v>63</v>
      </c>
      <c r="F757" s="1" t="s">
        <v>1657</v>
      </c>
      <c r="G757" s="1" t="s">
        <v>1662</v>
      </c>
      <c r="H757" s="1" t="s">
        <v>1697</v>
      </c>
    </row>
    <row r="758" spans="1:8" x14ac:dyDescent="0.2">
      <c r="A758" s="1">
        <v>7900739965</v>
      </c>
      <c r="B758" s="1" t="s">
        <v>1655</v>
      </c>
      <c r="C758" s="1" t="s">
        <v>1656</v>
      </c>
      <c r="E758" s="1" t="s">
        <v>63</v>
      </c>
      <c r="F758" s="1" t="s">
        <v>1657</v>
      </c>
      <c r="G758" s="1" t="s">
        <v>1664</v>
      </c>
      <c r="H758" s="1" t="s">
        <v>1697</v>
      </c>
    </row>
    <row r="759" spans="1:8" x14ac:dyDescent="0.2">
      <c r="A759" s="1">
        <v>6557712311</v>
      </c>
      <c r="B759" s="1" t="s">
        <v>1655</v>
      </c>
      <c r="C759" s="1" t="s">
        <v>1656</v>
      </c>
      <c r="E759" s="1" t="s">
        <v>63</v>
      </c>
      <c r="F759" s="1" t="s">
        <v>1657</v>
      </c>
      <c r="G759" s="1" t="s">
        <v>1674</v>
      </c>
      <c r="H759" s="1" t="s">
        <v>1697</v>
      </c>
    </row>
    <row r="760" spans="1:8" x14ac:dyDescent="0.2">
      <c r="A760" s="1">
        <v>3536229543</v>
      </c>
      <c r="B760" s="1" t="s">
        <v>1655</v>
      </c>
      <c r="C760" s="1" t="s">
        <v>1656</v>
      </c>
      <c r="E760" s="1" t="s">
        <v>63</v>
      </c>
      <c r="F760" s="1" t="s">
        <v>1657</v>
      </c>
      <c r="G760" s="1" t="s">
        <v>1660</v>
      </c>
      <c r="H760" s="1" t="s">
        <v>1697</v>
      </c>
    </row>
    <row r="761" spans="1:8" x14ac:dyDescent="0.2">
      <c r="A761" s="1">
        <v>7941897167</v>
      </c>
      <c r="B761" s="1" t="s">
        <v>1655</v>
      </c>
      <c r="C761" s="1" t="s">
        <v>1656</v>
      </c>
      <c r="E761" s="1" t="s">
        <v>63</v>
      </c>
      <c r="F761" s="1" t="s">
        <v>1657</v>
      </c>
      <c r="G761" s="1" t="s">
        <v>1658</v>
      </c>
      <c r="H761" s="1" t="s">
        <v>1697</v>
      </c>
    </row>
    <row r="762" spans="1:8" x14ac:dyDescent="0.2">
      <c r="A762" s="1">
        <v>4201331062</v>
      </c>
      <c r="B762" s="1" t="s">
        <v>1655</v>
      </c>
      <c r="C762" s="1" t="s">
        <v>1656</v>
      </c>
      <c r="E762" s="1" t="s">
        <v>63</v>
      </c>
      <c r="F762" s="1" t="s">
        <v>1657</v>
      </c>
      <c r="G762" s="1" t="s">
        <v>1666</v>
      </c>
      <c r="H762" s="1" t="s">
        <v>1697</v>
      </c>
    </row>
    <row r="763" spans="1:8" x14ac:dyDescent="0.2">
      <c r="A763" s="1">
        <v>2486566822</v>
      </c>
      <c r="B763" s="1" t="s">
        <v>1655</v>
      </c>
      <c r="C763" s="1" t="s">
        <v>1656</v>
      </c>
      <c r="E763" s="1" t="s">
        <v>63</v>
      </c>
      <c r="F763" s="1" t="s">
        <v>1657</v>
      </c>
      <c r="G763" s="1" t="s">
        <v>1674</v>
      </c>
      <c r="H763" s="1" t="s">
        <v>1697</v>
      </c>
    </row>
    <row r="764" spans="1:8" x14ac:dyDescent="0.2">
      <c r="A764" s="1">
        <v>9109185715</v>
      </c>
      <c r="B764" s="1" t="s">
        <v>1655</v>
      </c>
      <c r="C764" s="1" t="s">
        <v>1656</v>
      </c>
      <c r="E764" s="1" t="s">
        <v>63</v>
      </c>
      <c r="F764" s="1" t="s">
        <v>1657</v>
      </c>
      <c r="G764" s="1" t="s">
        <v>1663</v>
      </c>
      <c r="H764" s="1" t="s">
        <v>1697</v>
      </c>
    </row>
    <row r="765" spans="1:8" x14ac:dyDescent="0.2">
      <c r="A765" s="1">
        <v>1492118032</v>
      </c>
      <c r="B765" s="1" t="s">
        <v>1655</v>
      </c>
      <c r="C765" s="1" t="s">
        <v>1656</v>
      </c>
      <c r="E765" s="1" t="s">
        <v>63</v>
      </c>
      <c r="F765" s="1" t="s">
        <v>1657</v>
      </c>
      <c r="G765" s="1" t="s">
        <v>1674</v>
      </c>
      <c r="H765" s="1" t="s">
        <v>1697</v>
      </c>
    </row>
    <row r="766" spans="1:8" x14ac:dyDescent="0.2">
      <c r="A766" s="1">
        <v>8457103675</v>
      </c>
      <c r="B766" s="1" t="s">
        <v>1655</v>
      </c>
      <c r="C766" s="1" t="s">
        <v>1656</v>
      </c>
      <c r="E766" s="1" t="s">
        <v>63</v>
      </c>
      <c r="F766" s="1" t="s">
        <v>1657</v>
      </c>
      <c r="G766" s="1" t="s">
        <v>1665</v>
      </c>
      <c r="H766" s="1" t="s">
        <v>1697</v>
      </c>
    </row>
    <row r="767" spans="1:8" x14ac:dyDescent="0.2">
      <c r="A767" s="1">
        <v>3579469290</v>
      </c>
      <c r="B767" s="1" t="s">
        <v>1655</v>
      </c>
      <c r="C767" s="1" t="s">
        <v>1656</v>
      </c>
      <c r="E767" s="1" t="s">
        <v>63</v>
      </c>
      <c r="F767" s="1" t="s">
        <v>1657</v>
      </c>
      <c r="G767" s="1" t="s">
        <v>1670</v>
      </c>
      <c r="H767" s="1" t="s">
        <v>1697</v>
      </c>
    </row>
    <row r="768" spans="1:8" x14ac:dyDescent="0.2">
      <c r="A768" s="1">
        <v>4484059558</v>
      </c>
      <c r="B768" s="1" t="s">
        <v>1655</v>
      </c>
      <c r="C768" s="1" t="s">
        <v>1656</v>
      </c>
      <c r="E768" s="1" t="s">
        <v>63</v>
      </c>
      <c r="F768" s="1" t="s">
        <v>1657</v>
      </c>
      <c r="G768" s="1" t="s">
        <v>1671</v>
      </c>
      <c r="H768" s="1" t="s">
        <v>1697</v>
      </c>
    </row>
    <row r="769" spans="1:8" x14ac:dyDescent="0.2">
      <c r="A769" s="1">
        <v>8184800665</v>
      </c>
      <c r="B769" s="1" t="s">
        <v>1655</v>
      </c>
      <c r="C769" s="1" t="s">
        <v>1656</v>
      </c>
      <c r="E769" s="1" t="s">
        <v>63</v>
      </c>
      <c r="F769" s="1" t="s">
        <v>1657</v>
      </c>
      <c r="G769" s="1" t="s">
        <v>1662</v>
      </c>
      <c r="H769" s="1" t="s">
        <v>1697</v>
      </c>
    </row>
    <row r="770" spans="1:8" x14ac:dyDescent="0.2">
      <c r="A770" s="1">
        <v>3530423665</v>
      </c>
      <c r="B770" s="1" t="s">
        <v>1655</v>
      </c>
      <c r="C770" s="1" t="s">
        <v>1656</v>
      </c>
      <c r="E770" s="1" t="s">
        <v>63</v>
      </c>
      <c r="F770" s="1" t="s">
        <v>1657</v>
      </c>
      <c r="G770" s="1" t="s">
        <v>1658</v>
      </c>
      <c r="H770" s="1" t="s">
        <v>1697</v>
      </c>
    </row>
    <row r="771" spans="1:8" x14ac:dyDescent="0.2">
      <c r="A771" s="1">
        <v>8768670276</v>
      </c>
      <c r="B771" s="1" t="s">
        <v>1655</v>
      </c>
      <c r="C771" s="1" t="s">
        <v>1656</v>
      </c>
      <c r="E771" s="1" t="s">
        <v>63</v>
      </c>
      <c r="F771" s="1" t="s">
        <v>1657</v>
      </c>
      <c r="G771" s="1" t="s">
        <v>1658</v>
      </c>
      <c r="H771" s="1" t="s">
        <v>1697</v>
      </c>
    </row>
    <row r="772" spans="1:8" x14ac:dyDescent="0.2">
      <c r="A772" s="1">
        <v>2427983921</v>
      </c>
      <c r="B772" s="1" t="s">
        <v>1655</v>
      </c>
      <c r="C772" s="1" t="s">
        <v>1656</v>
      </c>
      <c r="E772" s="1" t="s">
        <v>63</v>
      </c>
      <c r="F772" s="1" t="s">
        <v>1657</v>
      </c>
      <c r="G772" s="1" t="s">
        <v>1671</v>
      </c>
      <c r="H772" s="1" t="s">
        <v>1697</v>
      </c>
    </row>
    <row r="773" spans="1:8" x14ac:dyDescent="0.2">
      <c r="A773" s="1">
        <v>2214390396</v>
      </c>
      <c r="B773" s="1" t="s">
        <v>1655</v>
      </c>
      <c r="C773" s="1" t="s">
        <v>1656</v>
      </c>
      <c r="E773" s="1" t="s">
        <v>63</v>
      </c>
      <c r="F773" s="1" t="s">
        <v>1657</v>
      </c>
      <c r="G773" s="1" t="s">
        <v>1674</v>
      </c>
      <c r="H773" s="1" t="s">
        <v>1697</v>
      </c>
    </row>
    <row r="774" spans="1:8" x14ac:dyDescent="0.2">
      <c r="A774" s="1">
        <v>8329468746</v>
      </c>
      <c r="B774" s="1" t="s">
        <v>1675</v>
      </c>
      <c r="C774" s="1" t="s">
        <v>1676</v>
      </c>
      <c r="D774" s="1" t="s">
        <v>1677</v>
      </c>
      <c r="E774" s="1" t="s">
        <v>69</v>
      </c>
      <c r="F774" s="1" t="s">
        <v>1679</v>
      </c>
      <c r="G774" s="1" t="s">
        <v>1674</v>
      </c>
      <c r="H774" s="1" t="s">
        <v>1698</v>
      </c>
    </row>
    <row r="775" spans="1:8" x14ac:dyDescent="0.2">
      <c r="A775" s="1">
        <v>9579007552</v>
      </c>
      <c r="B775" s="1" t="s">
        <v>1675</v>
      </c>
      <c r="C775" s="1" t="s">
        <v>1676</v>
      </c>
      <c r="D775" s="1" t="s">
        <v>1677</v>
      </c>
      <c r="E775" s="1" t="s">
        <v>69</v>
      </c>
      <c r="F775" s="1" t="s">
        <v>1679</v>
      </c>
      <c r="G775" s="1" t="s">
        <v>1661</v>
      </c>
      <c r="H775" s="1" t="s">
        <v>1698</v>
      </c>
    </row>
    <row r="776" spans="1:8" x14ac:dyDescent="0.2">
      <c r="A776" s="1">
        <v>4776238528</v>
      </c>
      <c r="B776" s="1" t="s">
        <v>1675</v>
      </c>
      <c r="C776" s="1" t="s">
        <v>1676</v>
      </c>
      <c r="D776" s="1" t="s">
        <v>1677</v>
      </c>
      <c r="E776" s="1" t="s">
        <v>69</v>
      </c>
      <c r="F776" s="1" t="s">
        <v>1679</v>
      </c>
      <c r="G776" s="1" t="s">
        <v>1664</v>
      </c>
      <c r="H776" s="1" t="s">
        <v>1698</v>
      </c>
    </row>
    <row r="777" spans="1:8" x14ac:dyDescent="0.2">
      <c r="A777" s="1">
        <v>8530596933</v>
      </c>
      <c r="B777" s="1" t="s">
        <v>1675</v>
      </c>
      <c r="C777" s="1" t="s">
        <v>1676</v>
      </c>
      <c r="D777" s="1" t="s">
        <v>1677</v>
      </c>
      <c r="E777" s="1" t="s">
        <v>69</v>
      </c>
      <c r="F777" s="1" t="s">
        <v>1679</v>
      </c>
      <c r="G777" s="1" t="s">
        <v>1671</v>
      </c>
      <c r="H777" s="1" t="s">
        <v>1698</v>
      </c>
    </row>
    <row r="778" spans="1:8" x14ac:dyDescent="0.2">
      <c r="A778" s="1">
        <v>4120337193</v>
      </c>
      <c r="B778" s="1" t="s">
        <v>1675</v>
      </c>
      <c r="C778" s="1" t="s">
        <v>1676</v>
      </c>
      <c r="D778" s="1" t="s">
        <v>1677</v>
      </c>
      <c r="E778" s="1" t="s">
        <v>69</v>
      </c>
      <c r="F778" s="1" t="s">
        <v>1679</v>
      </c>
      <c r="G778" s="1" t="s">
        <v>1660</v>
      </c>
      <c r="H778" s="1" t="s">
        <v>1698</v>
      </c>
    </row>
    <row r="779" spans="1:8" x14ac:dyDescent="0.2">
      <c r="A779" s="1">
        <v>5626940501</v>
      </c>
      <c r="B779" s="1" t="s">
        <v>1675</v>
      </c>
      <c r="C779" s="1" t="s">
        <v>1676</v>
      </c>
      <c r="D779" s="1" t="s">
        <v>1677</v>
      </c>
      <c r="E779" s="1" t="s">
        <v>69</v>
      </c>
      <c r="F779" s="1" t="s">
        <v>1679</v>
      </c>
      <c r="G779" s="1" t="s">
        <v>1663</v>
      </c>
      <c r="H779" s="1" t="s">
        <v>1698</v>
      </c>
    </row>
    <row r="780" spans="1:8" x14ac:dyDescent="0.2">
      <c r="A780" s="1">
        <v>1195927705</v>
      </c>
      <c r="B780" s="1" t="s">
        <v>1675</v>
      </c>
      <c r="C780" s="1" t="s">
        <v>1676</v>
      </c>
      <c r="D780" s="1" t="s">
        <v>1677</v>
      </c>
      <c r="E780" s="1" t="s">
        <v>69</v>
      </c>
      <c r="F780" s="1" t="s">
        <v>1679</v>
      </c>
      <c r="G780" s="1" t="s">
        <v>1665</v>
      </c>
      <c r="H780" s="1" t="s">
        <v>1698</v>
      </c>
    </row>
    <row r="781" spans="1:8" x14ac:dyDescent="0.2">
      <c r="A781" s="1">
        <v>5669812528</v>
      </c>
      <c r="B781" s="1" t="s">
        <v>1675</v>
      </c>
      <c r="C781" s="1" t="s">
        <v>1676</v>
      </c>
      <c r="D781" s="1" t="s">
        <v>1677</v>
      </c>
      <c r="E781" s="1" t="s">
        <v>69</v>
      </c>
      <c r="F781" s="1" t="s">
        <v>1679</v>
      </c>
      <c r="G781" s="1" t="s">
        <v>1671</v>
      </c>
      <c r="H781" s="1" t="s">
        <v>1698</v>
      </c>
    </row>
    <row r="782" spans="1:8" x14ac:dyDescent="0.2">
      <c r="A782" s="1">
        <v>6408224256</v>
      </c>
      <c r="B782" s="1" t="s">
        <v>1675</v>
      </c>
      <c r="C782" s="1" t="s">
        <v>1676</v>
      </c>
      <c r="D782" s="1" t="s">
        <v>1677</v>
      </c>
      <c r="E782" s="1" t="s">
        <v>69</v>
      </c>
      <c r="F782" s="1" t="s">
        <v>1679</v>
      </c>
      <c r="G782" s="1" t="s">
        <v>1670</v>
      </c>
      <c r="H782" s="1" t="s">
        <v>1698</v>
      </c>
    </row>
    <row r="783" spans="1:8" x14ac:dyDescent="0.2">
      <c r="A783" s="1">
        <v>4689196806</v>
      </c>
      <c r="B783" s="1" t="s">
        <v>1675</v>
      </c>
      <c r="C783" s="1" t="s">
        <v>1676</v>
      </c>
      <c r="D783" s="1" t="s">
        <v>1677</v>
      </c>
      <c r="E783" s="1" t="s">
        <v>69</v>
      </c>
      <c r="F783" s="1" t="s">
        <v>1679</v>
      </c>
      <c r="G783" s="1" t="s">
        <v>1665</v>
      </c>
      <c r="H783" s="1" t="s">
        <v>1698</v>
      </c>
    </row>
    <row r="784" spans="1:8" x14ac:dyDescent="0.2">
      <c r="A784" s="1">
        <v>4327832362</v>
      </c>
      <c r="B784" s="1" t="s">
        <v>1675</v>
      </c>
      <c r="C784" s="1" t="s">
        <v>1676</v>
      </c>
      <c r="D784" s="1" t="s">
        <v>1677</v>
      </c>
      <c r="E784" s="1" t="s">
        <v>69</v>
      </c>
      <c r="F784" s="1" t="s">
        <v>1679</v>
      </c>
      <c r="G784" s="1" t="s">
        <v>1663</v>
      </c>
      <c r="H784" s="1" t="s">
        <v>1698</v>
      </c>
    </row>
    <row r="785" spans="1:8" x14ac:dyDescent="0.2">
      <c r="A785" s="1">
        <v>6749797252</v>
      </c>
      <c r="B785" s="1" t="s">
        <v>1675</v>
      </c>
      <c r="C785" s="1" t="s">
        <v>1676</v>
      </c>
      <c r="D785" s="1" t="s">
        <v>1677</v>
      </c>
      <c r="E785" s="1" t="s">
        <v>69</v>
      </c>
      <c r="F785" s="1" t="s">
        <v>1679</v>
      </c>
      <c r="G785" s="1" t="s">
        <v>1662</v>
      </c>
      <c r="H785" s="1" t="s">
        <v>1698</v>
      </c>
    </row>
    <row r="786" spans="1:8" x14ac:dyDescent="0.2">
      <c r="A786" s="1">
        <v>8790864963</v>
      </c>
      <c r="B786" s="1" t="s">
        <v>1675</v>
      </c>
      <c r="C786" s="1" t="s">
        <v>1676</v>
      </c>
      <c r="D786" s="1" t="s">
        <v>1677</v>
      </c>
      <c r="E786" s="1" t="s">
        <v>69</v>
      </c>
      <c r="F786" s="1" t="s">
        <v>1679</v>
      </c>
      <c r="G786" s="1" t="s">
        <v>1661</v>
      </c>
      <c r="H786" s="1" t="s">
        <v>1698</v>
      </c>
    </row>
    <row r="787" spans="1:8" x14ac:dyDescent="0.2">
      <c r="A787" s="1">
        <v>1039844654</v>
      </c>
      <c r="B787" s="1" t="s">
        <v>1675</v>
      </c>
      <c r="C787" s="1" t="s">
        <v>1676</v>
      </c>
      <c r="D787" s="1" t="s">
        <v>1677</v>
      </c>
      <c r="E787" s="1" t="s">
        <v>69</v>
      </c>
      <c r="F787" s="1" t="s">
        <v>1679</v>
      </c>
      <c r="G787" s="1" t="s">
        <v>1664</v>
      </c>
      <c r="H787" s="1" t="s">
        <v>1698</v>
      </c>
    </row>
    <row r="788" spans="1:8" x14ac:dyDescent="0.2">
      <c r="A788" s="1">
        <v>1591179805</v>
      </c>
      <c r="B788" s="1" t="s">
        <v>1675</v>
      </c>
      <c r="C788" s="1" t="s">
        <v>1676</v>
      </c>
      <c r="D788" s="1" t="s">
        <v>1677</v>
      </c>
      <c r="E788" s="1" t="s">
        <v>69</v>
      </c>
      <c r="F788" s="1" t="s">
        <v>1679</v>
      </c>
      <c r="G788" s="1" t="s">
        <v>1671</v>
      </c>
      <c r="H788" s="1" t="s">
        <v>1698</v>
      </c>
    </row>
    <row r="789" spans="1:8" x14ac:dyDescent="0.2">
      <c r="A789" s="1">
        <v>4713624404</v>
      </c>
      <c r="B789" s="1" t="s">
        <v>1675</v>
      </c>
      <c r="C789" s="1" t="s">
        <v>1676</v>
      </c>
      <c r="D789" s="1" t="s">
        <v>1677</v>
      </c>
      <c r="E789" s="1" t="s">
        <v>69</v>
      </c>
      <c r="F789" s="1" t="s">
        <v>1679</v>
      </c>
      <c r="G789" s="1" t="s">
        <v>1674</v>
      </c>
      <c r="H789" s="1" t="s">
        <v>1698</v>
      </c>
    </row>
    <row r="790" spans="1:8" x14ac:dyDescent="0.2">
      <c r="A790" s="1">
        <v>5377966931</v>
      </c>
      <c r="B790" s="1" t="s">
        <v>1675</v>
      </c>
      <c r="C790" s="1" t="s">
        <v>1676</v>
      </c>
      <c r="D790" s="1" t="s">
        <v>1677</v>
      </c>
      <c r="E790" s="1" t="s">
        <v>69</v>
      </c>
      <c r="F790" s="1" t="s">
        <v>1679</v>
      </c>
      <c r="G790" s="1" t="s">
        <v>1658</v>
      </c>
      <c r="H790" s="1" t="s">
        <v>1698</v>
      </c>
    </row>
    <row r="791" spans="1:8" x14ac:dyDescent="0.2">
      <c r="A791" s="1">
        <v>1577987460</v>
      </c>
      <c r="B791" s="1" t="s">
        <v>1675</v>
      </c>
      <c r="C791" s="1" t="s">
        <v>1676</v>
      </c>
      <c r="D791" s="1" t="s">
        <v>1677</v>
      </c>
      <c r="E791" s="1" t="s">
        <v>69</v>
      </c>
      <c r="F791" s="1" t="s">
        <v>1679</v>
      </c>
      <c r="G791" s="1" t="s">
        <v>1662</v>
      </c>
      <c r="H791" s="1" t="s">
        <v>1698</v>
      </c>
    </row>
    <row r="792" spans="1:8" x14ac:dyDescent="0.2">
      <c r="A792" s="1">
        <v>6753647373</v>
      </c>
      <c r="B792" s="1" t="s">
        <v>1675</v>
      </c>
      <c r="C792" s="1" t="s">
        <v>1676</v>
      </c>
      <c r="D792" s="1" t="s">
        <v>1677</v>
      </c>
      <c r="E792" s="1" t="s">
        <v>69</v>
      </c>
      <c r="F792" s="1" t="s">
        <v>1679</v>
      </c>
      <c r="G792" s="1" t="s">
        <v>1660</v>
      </c>
      <c r="H792" s="1" t="s">
        <v>1698</v>
      </c>
    </row>
    <row r="793" spans="1:8" x14ac:dyDescent="0.2">
      <c r="A793" s="1">
        <v>7035248204</v>
      </c>
      <c r="B793" s="1" t="s">
        <v>1675</v>
      </c>
      <c r="C793" s="1" t="s">
        <v>1676</v>
      </c>
      <c r="D793" s="1" t="s">
        <v>1677</v>
      </c>
      <c r="E793" s="1" t="s">
        <v>69</v>
      </c>
      <c r="F793" s="1" t="s">
        <v>1679</v>
      </c>
      <c r="G793" s="1" t="s">
        <v>1664</v>
      </c>
      <c r="H793" s="1" t="s">
        <v>1698</v>
      </c>
    </row>
    <row r="794" spans="1:8" x14ac:dyDescent="0.2">
      <c r="A794" s="1">
        <v>2518833295</v>
      </c>
      <c r="B794" s="1" t="s">
        <v>1675</v>
      </c>
      <c r="C794" s="1" t="s">
        <v>1676</v>
      </c>
      <c r="D794" s="1" t="s">
        <v>1677</v>
      </c>
      <c r="E794" s="1" t="s">
        <v>69</v>
      </c>
      <c r="F794" s="1" t="s">
        <v>1679</v>
      </c>
      <c r="G794" s="1" t="s">
        <v>1664</v>
      </c>
      <c r="H794" s="1" t="s">
        <v>1698</v>
      </c>
    </row>
    <row r="795" spans="1:8" x14ac:dyDescent="0.2">
      <c r="A795" s="1">
        <v>3291973593</v>
      </c>
      <c r="B795" s="1" t="s">
        <v>1675</v>
      </c>
      <c r="C795" s="1" t="s">
        <v>1676</v>
      </c>
      <c r="D795" s="1" t="s">
        <v>1677</v>
      </c>
      <c r="E795" s="1" t="s">
        <v>69</v>
      </c>
      <c r="F795" s="1" t="s">
        <v>1679</v>
      </c>
      <c r="G795" s="1" t="s">
        <v>1665</v>
      </c>
      <c r="H795" s="1" t="s">
        <v>1698</v>
      </c>
    </row>
    <row r="796" spans="1:8" x14ac:dyDescent="0.2">
      <c r="A796" s="1">
        <v>5399452394</v>
      </c>
      <c r="B796" s="1" t="s">
        <v>1675</v>
      </c>
      <c r="C796" s="1" t="s">
        <v>1676</v>
      </c>
      <c r="D796" s="1" t="s">
        <v>1677</v>
      </c>
      <c r="E796" s="1" t="s">
        <v>69</v>
      </c>
      <c r="F796" s="1" t="s">
        <v>1679</v>
      </c>
      <c r="G796" s="1" t="s">
        <v>1658</v>
      </c>
      <c r="H796" s="1" t="s">
        <v>1698</v>
      </c>
    </row>
    <row r="797" spans="1:8" x14ac:dyDescent="0.2">
      <c r="A797" s="1">
        <v>9796843247</v>
      </c>
      <c r="B797" s="1" t="s">
        <v>1675</v>
      </c>
      <c r="C797" s="1" t="s">
        <v>1676</v>
      </c>
      <c r="D797" s="1" t="s">
        <v>1677</v>
      </c>
      <c r="E797" s="1" t="s">
        <v>69</v>
      </c>
      <c r="F797" s="1" t="s">
        <v>1679</v>
      </c>
      <c r="G797" s="1" t="s">
        <v>1664</v>
      </c>
      <c r="H797" s="1" t="s">
        <v>1698</v>
      </c>
    </row>
    <row r="798" spans="1:8" x14ac:dyDescent="0.2">
      <c r="A798" s="1">
        <v>4120334458</v>
      </c>
      <c r="B798" s="1" t="s">
        <v>1675</v>
      </c>
      <c r="C798" s="1" t="s">
        <v>1676</v>
      </c>
      <c r="D798" s="1" t="s">
        <v>1677</v>
      </c>
      <c r="E798" s="1" t="s">
        <v>69</v>
      </c>
      <c r="F798" s="1" t="s">
        <v>1679</v>
      </c>
      <c r="G798" s="1" t="s">
        <v>1666</v>
      </c>
      <c r="H798" s="1" t="s">
        <v>1698</v>
      </c>
    </row>
    <row r="799" spans="1:8" x14ac:dyDescent="0.2">
      <c r="A799" s="1">
        <v>7577643857</v>
      </c>
      <c r="B799" s="1" t="s">
        <v>1675</v>
      </c>
      <c r="C799" s="1" t="s">
        <v>1676</v>
      </c>
      <c r="D799" s="1" t="s">
        <v>1677</v>
      </c>
      <c r="E799" s="1" t="s">
        <v>69</v>
      </c>
      <c r="F799" s="1" t="s">
        <v>1679</v>
      </c>
      <c r="G799" s="1" t="s">
        <v>1670</v>
      </c>
      <c r="H799" s="1" t="s">
        <v>1698</v>
      </c>
    </row>
    <row r="800" spans="1:8" x14ac:dyDescent="0.2">
      <c r="A800" s="1">
        <v>4654664381</v>
      </c>
      <c r="B800" s="1" t="s">
        <v>1675</v>
      </c>
      <c r="C800" s="1" t="s">
        <v>1676</v>
      </c>
      <c r="D800" s="1" t="s">
        <v>1677</v>
      </c>
      <c r="E800" s="1" t="s">
        <v>69</v>
      </c>
      <c r="F800" s="1" t="s">
        <v>1679</v>
      </c>
      <c r="G800" s="1" t="s">
        <v>1658</v>
      </c>
      <c r="H800" s="1" t="s">
        <v>1698</v>
      </c>
    </row>
    <row r="801" spans="1:8" x14ac:dyDescent="0.2">
      <c r="A801" s="1">
        <v>2352443940</v>
      </c>
      <c r="B801" s="1" t="s">
        <v>1675</v>
      </c>
      <c r="C801" s="1" t="s">
        <v>1676</v>
      </c>
      <c r="D801" s="1" t="s">
        <v>1677</v>
      </c>
      <c r="E801" s="1" t="s">
        <v>69</v>
      </c>
      <c r="F801" s="1" t="s">
        <v>1679</v>
      </c>
      <c r="G801" s="1" t="s">
        <v>1662</v>
      </c>
      <c r="H801" s="1" t="s">
        <v>1698</v>
      </c>
    </row>
    <row r="802" spans="1:8" x14ac:dyDescent="0.2">
      <c r="A802" s="1">
        <v>7064390575</v>
      </c>
      <c r="B802" s="1" t="s">
        <v>1675</v>
      </c>
      <c r="C802" s="1" t="s">
        <v>1676</v>
      </c>
      <c r="D802" s="1" t="s">
        <v>1677</v>
      </c>
      <c r="E802" s="1" t="s">
        <v>69</v>
      </c>
      <c r="F802" s="1" t="s">
        <v>1679</v>
      </c>
      <c r="G802" s="1" t="s">
        <v>1670</v>
      </c>
      <c r="H802" s="1" t="s">
        <v>1698</v>
      </c>
    </row>
    <row r="803" spans="1:8" x14ac:dyDescent="0.2">
      <c r="A803" s="1">
        <v>5937781983</v>
      </c>
      <c r="B803" s="1" t="s">
        <v>1675</v>
      </c>
      <c r="C803" s="1" t="s">
        <v>1676</v>
      </c>
      <c r="D803" s="1" t="s">
        <v>1677</v>
      </c>
      <c r="E803" s="1" t="s">
        <v>69</v>
      </c>
      <c r="F803" s="1" t="s">
        <v>1679</v>
      </c>
      <c r="G803" s="1" t="s">
        <v>1674</v>
      </c>
      <c r="H803" s="1" t="s">
        <v>1698</v>
      </c>
    </row>
    <row r="804" spans="1:8" x14ac:dyDescent="0.2">
      <c r="A804" s="1">
        <v>4686088500</v>
      </c>
      <c r="B804" s="1" t="s">
        <v>1675</v>
      </c>
      <c r="C804" s="1" t="s">
        <v>1676</v>
      </c>
      <c r="D804" s="1" t="s">
        <v>1677</v>
      </c>
      <c r="E804" s="1" t="s">
        <v>69</v>
      </c>
      <c r="F804" s="1" t="s">
        <v>1679</v>
      </c>
      <c r="G804" s="1" t="s">
        <v>1664</v>
      </c>
      <c r="H804" s="1" t="s">
        <v>1698</v>
      </c>
    </row>
    <row r="805" spans="1:8" x14ac:dyDescent="0.2">
      <c r="A805" s="1">
        <v>3358440055</v>
      </c>
      <c r="B805" s="1" t="s">
        <v>1675</v>
      </c>
      <c r="C805" s="1" t="s">
        <v>1676</v>
      </c>
      <c r="D805" s="1" t="s">
        <v>1677</v>
      </c>
      <c r="E805" s="1" t="s">
        <v>69</v>
      </c>
      <c r="F805" s="1" t="s">
        <v>1679</v>
      </c>
      <c r="G805" s="1" t="s">
        <v>1660</v>
      </c>
      <c r="H805" s="1" t="s">
        <v>1698</v>
      </c>
    </row>
    <row r="806" spans="1:8" x14ac:dyDescent="0.2">
      <c r="A806" s="1">
        <v>7681076291</v>
      </c>
      <c r="B806" s="1" t="s">
        <v>1675</v>
      </c>
      <c r="C806" s="1" t="s">
        <v>1676</v>
      </c>
      <c r="D806" s="1" t="s">
        <v>1677</v>
      </c>
      <c r="E806" s="1" t="s">
        <v>69</v>
      </c>
      <c r="F806" s="1" t="s">
        <v>1679</v>
      </c>
      <c r="G806" s="1" t="s">
        <v>1658</v>
      </c>
      <c r="H806" s="1" t="s">
        <v>1698</v>
      </c>
    </row>
    <row r="807" spans="1:8" x14ac:dyDescent="0.2">
      <c r="A807" s="1">
        <v>9658463657</v>
      </c>
      <c r="B807" s="1" t="s">
        <v>1675</v>
      </c>
      <c r="C807" s="1" t="s">
        <v>1676</v>
      </c>
      <c r="D807" s="1" t="s">
        <v>1677</v>
      </c>
      <c r="E807" s="1" t="s">
        <v>69</v>
      </c>
      <c r="F807" s="1" t="s">
        <v>1679</v>
      </c>
      <c r="G807" s="1" t="s">
        <v>1664</v>
      </c>
      <c r="H807" s="1" t="s">
        <v>1698</v>
      </c>
    </row>
    <row r="808" spans="1:8" x14ac:dyDescent="0.2">
      <c r="A808" s="1">
        <v>4658161667</v>
      </c>
      <c r="B808" s="1" t="s">
        <v>1675</v>
      </c>
      <c r="C808" s="1" t="s">
        <v>1676</v>
      </c>
      <c r="D808" s="1" t="s">
        <v>1677</v>
      </c>
      <c r="E808" s="1" t="s">
        <v>69</v>
      </c>
      <c r="F808" s="1" t="s">
        <v>1679</v>
      </c>
      <c r="G808" s="1" t="s">
        <v>1665</v>
      </c>
      <c r="H808" s="1" t="s">
        <v>1698</v>
      </c>
    </row>
    <row r="809" spans="1:8" x14ac:dyDescent="0.2">
      <c r="A809" s="1">
        <v>5005732680</v>
      </c>
      <c r="B809" s="1" t="s">
        <v>1675</v>
      </c>
      <c r="C809" s="1" t="s">
        <v>1676</v>
      </c>
      <c r="D809" s="1" t="s">
        <v>1677</v>
      </c>
      <c r="E809" s="1" t="s">
        <v>69</v>
      </c>
      <c r="F809" s="1" t="s">
        <v>1679</v>
      </c>
      <c r="G809" s="1" t="s">
        <v>1665</v>
      </c>
      <c r="H809" s="1" t="s">
        <v>1698</v>
      </c>
    </row>
    <row r="810" spans="1:8" x14ac:dyDescent="0.2">
      <c r="A810" s="1">
        <v>3326013707</v>
      </c>
      <c r="B810" s="1" t="s">
        <v>1675</v>
      </c>
      <c r="C810" s="1" t="s">
        <v>1676</v>
      </c>
      <c r="D810" s="1" t="s">
        <v>1677</v>
      </c>
      <c r="E810" s="1" t="s">
        <v>69</v>
      </c>
      <c r="F810" s="1" t="s">
        <v>1679</v>
      </c>
      <c r="G810" s="1" t="s">
        <v>1658</v>
      </c>
      <c r="H810" s="1" t="s">
        <v>1698</v>
      </c>
    </row>
    <row r="811" spans="1:8" x14ac:dyDescent="0.2">
      <c r="A811" s="1">
        <v>4605965166</v>
      </c>
      <c r="B811" s="1" t="s">
        <v>1675</v>
      </c>
      <c r="C811" s="1" t="s">
        <v>1676</v>
      </c>
      <c r="D811" s="1" t="s">
        <v>1677</v>
      </c>
      <c r="E811" s="1" t="s">
        <v>69</v>
      </c>
      <c r="F811" s="1" t="s">
        <v>1679</v>
      </c>
      <c r="G811" s="1" t="s">
        <v>1665</v>
      </c>
      <c r="H811" s="1" t="s">
        <v>1698</v>
      </c>
    </row>
    <row r="812" spans="1:8" x14ac:dyDescent="0.2">
      <c r="A812" s="1">
        <v>6574725516</v>
      </c>
      <c r="B812" s="1" t="s">
        <v>1675</v>
      </c>
      <c r="C812" s="1" t="s">
        <v>1676</v>
      </c>
      <c r="D812" s="1" t="s">
        <v>1677</v>
      </c>
      <c r="E812" s="1" t="s">
        <v>69</v>
      </c>
      <c r="F812" s="1" t="s">
        <v>1679</v>
      </c>
      <c r="G812" s="1" t="s">
        <v>1662</v>
      </c>
      <c r="H812" s="1" t="s">
        <v>1698</v>
      </c>
    </row>
    <row r="813" spans="1:8" x14ac:dyDescent="0.2">
      <c r="A813" s="1">
        <v>6715638055</v>
      </c>
      <c r="B813" s="1" t="s">
        <v>1675</v>
      </c>
      <c r="C813" s="1" t="s">
        <v>1676</v>
      </c>
      <c r="D813" s="1" t="s">
        <v>1677</v>
      </c>
      <c r="E813" s="1" t="s">
        <v>69</v>
      </c>
      <c r="F813" s="1" t="s">
        <v>1679</v>
      </c>
      <c r="G813" s="1" t="s">
        <v>1664</v>
      </c>
      <c r="H813" s="1" t="s">
        <v>1698</v>
      </c>
    </row>
    <row r="814" spans="1:8" x14ac:dyDescent="0.2">
      <c r="A814" s="1">
        <v>5319431561</v>
      </c>
      <c r="B814" s="1" t="s">
        <v>1675</v>
      </c>
      <c r="C814" s="1" t="s">
        <v>1676</v>
      </c>
      <c r="D814" s="1" t="s">
        <v>1677</v>
      </c>
      <c r="E814" s="1" t="s">
        <v>69</v>
      </c>
      <c r="F814" s="1" t="s">
        <v>1679</v>
      </c>
      <c r="G814" s="1" t="s">
        <v>1663</v>
      </c>
      <c r="H814" s="1" t="s">
        <v>1698</v>
      </c>
    </row>
    <row r="815" spans="1:8" x14ac:dyDescent="0.2">
      <c r="A815" s="1">
        <v>7413199435</v>
      </c>
      <c r="B815" s="1" t="s">
        <v>1675</v>
      </c>
      <c r="C815" s="1" t="s">
        <v>1676</v>
      </c>
      <c r="D815" s="1" t="s">
        <v>1677</v>
      </c>
      <c r="E815" s="1" t="s">
        <v>69</v>
      </c>
      <c r="F815" s="1" t="s">
        <v>1679</v>
      </c>
      <c r="G815" s="1" t="s">
        <v>1670</v>
      </c>
      <c r="H815" s="1" t="s">
        <v>1698</v>
      </c>
    </row>
    <row r="816" spans="1:8" x14ac:dyDescent="0.2">
      <c r="A816" s="1">
        <v>9312407537</v>
      </c>
      <c r="B816" s="1" t="s">
        <v>1675</v>
      </c>
      <c r="C816" s="1" t="s">
        <v>1676</v>
      </c>
      <c r="D816" s="1" t="s">
        <v>1677</v>
      </c>
      <c r="E816" s="1" t="s">
        <v>69</v>
      </c>
      <c r="F816" s="1" t="s">
        <v>1679</v>
      </c>
      <c r="G816" s="1" t="s">
        <v>1674</v>
      </c>
      <c r="H816" s="1" t="s">
        <v>1698</v>
      </c>
    </row>
    <row r="817" spans="1:8" x14ac:dyDescent="0.2">
      <c r="A817" s="1">
        <v>3266331210</v>
      </c>
      <c r="B817" s="1" t="s">
        <v>1675</v>
      </c>
      <c r="C817" s="1" t="s">
        <v>1676</v>
      </c>
      <c r="D817" s="1" t="s">
        <v>1677</v>
      </c>
      <c r="E817" s="1" t="s">
        <v>69</v>
      </c>
      <c r="F817" s="1" t="s">
        <v>1679</v>
      </c>
      <c r="G817" s="1" t="s">
        <v>1663</v>
      </c>
      <c r="H817" s="1" t="s">
        <v>1698</v>
      </c>
    </row>
    <row r="818" spans="1:8" x14ac:dyDescent="0.2">
      <c r="A818" s="1">
        <v>3689675640</v>
      </c>
      <c r="B818" s="1" t="s">
        <v>1675</v>
      </c>
      <c r="C818" s="1" t="s">
        <v>1676</v>
      </c>
      <c r="D818" s="1" t="s">
        <v>1677</v>
      </c>
      <c r="E818" s="1" t="s">
        <v>69</v>
      </c>
      <c r="F818" s="1" t="s">
        <v>1679</v>
      </c>
      <c r="G818" s="1" t="s">
        <v>1674</v>
      </c>
      <c r="H818" s="1" t="s">
        <v>1698</v>
      </c>
    </row>
    <row r="819" spans="1:8" x14ac:dyDescent="0.2">
      <c r="A819" s="1">
        <v>9672116422</v>
      </c>
      <c r="B819" s="1" t="s">
        <v>1675</v>
      </c>
      <c r="C819" s="1" t="s">
        <v>1676</v>
      </c>
      <c r="D819" s="1" t="s">
        <v>1677</v>
      </c>
      <c r="E819" s="1" t="s">
        <v>69</v>
      </c>
      <c r="F819" s="1" t="s">
        <v>1679</v>
      </c>
      <c r="G819" s="1" t="s">
        <v>1662</v>
      </c>
      <c r="H819" s="1" t="s">
        <v>1698</v>
      </c>
    </row>
    <row r="820" spans="1:8" x14ac:dyDescent="0.2">
      <c r="A820" s="1">
        <v>4071590245</v>
      </c>
      <c r="B820" s="1" t="s">
        <v>1675</v>
      </c>
      <c r="C820" s="1" t="s">
        <v>1676</v>
      </c>
      <c r="D820" s="1" t="s">
        <v>1677</v>
      </c>
      <c r="E820" s="1" t="s">
        <v>69</v>
      </c>
      <c r="F820" s="1" t="s">
        <v>1679</v>
      </c>
      <c r="G820" s="1" t="s">
        <v>1662</v>
      </c>
      <c r="H820" s="1" t="s">
        <v>1698</v>
      </c>
    </row>
    <row r="821" spans="1:8" x14ac:dyDescent="0.2">
      <c r="A821" s="1">
        <v>2275506292</v>
      </c>
      <c r="B821" s="1" t="s">
        <v>1675</v>
      </c>
      <c r="C821" s="1" t="s">
        <v>1676</v>
      </c>
      <c r="D821" s="1" t="s">
        <v>1677</v>
      </c>
      <c r="E821" s="1" t="s">
        <v>69</v>
      </c>
      <c r="F821" s="1" t="s">
        <v>1679</v>
      </c>
      <c r="G821" s="1" t="s">
        <v>1670</v>
      </c>
      <c r="H821" s="1" t="s">
        <v>1698</v>
      </c>
    </row>
    <row r="822" spans="1:8" x14ac:dyDescent="0.2">
      <c r="A822" s="1">
        <v>4923830340</v>
      </c>
      <c r="B822" s="1" t="s">
        <v>1675</v>
      </c>
      <c r="C822" s="1" t="s">
        <v>1676</v>
      </c>
      <c r="D822" s="1" t="s">
        <v>1677</v>
      </c>
      <c r="E822" s="1" t="s">
        <v>69</v>
      </c>
      <c r="F822" s="1" t="s">
        <v>1679</v>
      </c>
      <c r="G822" s="1" t="s">
        <v>1662</v>
      </c>
      <c r="H822" s="1" t="s">
        <v>1698</v>
      </c>
    </row>
    <row r="823" spans="1:8" x14ac:dyDescent="0.2">
      <c r="A823" s="1">
        <v>5133970438</v>
      </c>
      <c r="B823" s="1" t="s">
        <v>1675</v>
      </c>
      <c r="C823" s="1" t="s">
        <v>1676</v>
      </c>
      <c r="D823" s="1" t="s">
        <v>1677</v>
      </c>
      <c r="E823" s="1" t="s">
        <v>69</v>
      </c>
      <c r="F823" s="1" t="s">
        <v>1679</v>
      </c>
      <c r="G823" s="1" t="s">
        <v>1661</v>
      </c>
      <c r="H823" s="1" t="s">
        <v>1698</v>
      </c>
    </row>
    <row r="824" spans="1:8" x14ac:dyDescent="0.2">
      <c r="A824" s="1">
        <v>8028050141</v>
      </c>
      <c r="B824" s="1" t="s">
        <v>1675</v>
      </c>
      <c r="C824" s="1" t="s">
        <v>1676</v>
      </c>
      <c r="D824" s="1" t="s">
        <v>1677</v>
      </c>
      <c r="E824" s="1" t="s">
        <v>69</v>
      </c>
      <c r="F824" s="1" t="s">
        <v>1679</v>
      </c>
      <c r="G824" s="1" t="s">
        <v>1666</v>
      </c>
      <c r="H824" s="1" t="s">
        <v>1698</v>
      </c>
    </row>
    <row r="825" spans="1:8" x14ac:dyDescent="0.2">
      <c r="A825" s="1">
        <v>9376575761</v>
      </c>
      <c r="B825" s="1" t="s">
        <v>1675</v>
      </c>
      <c r="C825" s="1" t="s">
        <v>1676</v>
      </c>
      <c r="D825" s="1" t="s">
        <v>1677</v>
      </c>
      <c r="E825" s="1" t="s">
        <v>69</v>
      </c>
      <c r="F825" s="1" t="s">
        <v>1679</v>
      </c>
      <c r="G825" s="1" t="s">
        <v>1674</v>
      </c>
      <c r="H825" s="1" t="s">
        <v>1698</v>
      </c>
    </row>
    <row r="826" spans="1:8" x14ac:dyDescent="0.2">
      <c r="A826" s="1">
        <v>9083106112</v>
      </c>
      <c r="B826" s="1" t="s">
        <v>1675</v>
      </c>
      <c r="C826" s="1" t="s">
        <v>1676</v>
      </c>
      <c r="D826" s="1" t="s">
        <v>1677</v>
      </c>
      <c r="E826" s="1" t="s">
        <v>69</v>
      </c>
      <c r="F826" s="1" t="s">
        <v>1679</v>
      </c>
      <c r="G826" s="1" t="s">
        <v>1666</v>
      </c>
      <c r="H826" s="1" t="s">
        <v>1698</v>
      </c>
    </row>
    <row r="827" spans="1:8" x14ac:dyDescent="0.2">
      <c r="A827" s="1">
        <v>6492628530</v>
      </c>
      <c r="B827" s="1" t="s">
        <v>1675</v>
      </c>
      <c r="C827" s="1" t="s">
        <v>1676</v>
      </c>
      <c r="D827" s="1" t="s">
        <v>1677</v>
      </c>
      <c r="E827" s="1" t="s">
        <v>69</v>
      </c>
      <c r="F827" s="1" t="s">
        <v>1679</v>
      </c>
      <c r="G827" s="1" t="s">
        <v>1663</v>
      </c>
      <c r="H827" s="1" t="s">
        <v>1698</v>
      </c>
    </row>
    <row r="828" spans="1:8" x14ac:dyDescent="0.2">
      <c r="A828" s="1">
        <v>1172868928</v>
      </c>
      <c r="B828" s="1" t="s">
        <v>1675</v>
      </c>
      <c r="C828" s="1" t="s">
        <v>1676</v>
      </c>
      <c r="D828" s="1" t="s">
        <v>1677</v>
      </c>
      <c r="E828" s="1" t="s">
        <v>69</v>
      </c>
      <c r="F828" s="1" t="s">
        <v>1679</v>
      </c>
      <c r="G828" s="1" t="s">
        <v>1665</v>
      </c>
      <c r="H828" s="1" t="s">
        <v>1698</v>
      </c>
    </row>
    <row r="829" spans="1:8" x14ac:dyDescent="0.2">
      <c r="A829" s="1">
        <v>3069902878</v>
      </c>
      <c r="B829" s="1" t="s">
        <v>1675</v>
      </c>
      <c r="C829" s="1" t="s">
        <v>1676</v>
      </c>
      <c r="D829" s="1" t="s">
        <v>1677</v>
      </c>
      <c r="E829" s="1" t="s">
        <v>69</v>
      </c>
      <c r="F829" s="1" t="s">
        <v>1679</v>
      </c>
      <c r="G829" s="1" t="s">
        <v>1658</v>
      </c>
      <c r="H829" s="1" t="s">
        <v>1698</v>
      </c>
    </row>
    <row r="830" spans="1:8" x14ac:dyDescent="0.2">
      <c r="A830" s="1">
        <v>8425301782</v>
      </c>
      <c r="B830" s="1" t="s">
        <v>1675</v>
      </c>
      <c r="C830" s="1" t="s">
        <v>1676</v>
      </c>
      <c r="D830" s="1" t="s">
        <v>1677</v>
      </c>
      <c r="E830" s="1" t="s">
        <v>69</v>
      </c>
      <c r="F830" s="1" t="s">
        <v>1679</v>
      </c>
      <c r="G830" s="1" t="s">
        <v>1670</v>
      </c>
      <c r="H830" s="1" t="s">
        <v>1698</v>
      </c>
    </row>
    <row r="831" spans="1:8" x14ac:dyDescent="0.2">
      <c r="A831" s="1">
        <v>6213757983</v>
      </c>
      <c r="B831" s="1" t="s">
        <v>1675</v>
      </c>
      <c r="C831" s="1" t="s">
        <v>1676</v>
      </c>
      <c r="D831" s="1" t="s">
        <v>1677</v>
      </c>
      <c r="E831" s="1" t="s">
        <v>69</v>
      </c>
      <c r="F831" s="1" t="s">
        <v>1679</v>
      </c>
      <c r="G831" s="1" t="s">
        <v>1666</v>
      </c>
      <c r="H831" s="1" t="s">
        <v>1698</v>
      </c>
    </row>
    <row r="832" spans="1:8" x14ac:dyDescent="0.2">
      <c r="A832" s="1">
        <v>5721567074</v>
      </c>
      <c r="B832" s="1" t="s">
        <v>1675</v>
      </c>
      <c r="C832" s="1" t="s">
        <v>1676</v>
      </c>
      <c r="D832" s="1" t="s">
        <v>1677</v>
      </c>
      <c r="E832" s="1" t="s">
        <v>69</v>
      </c>
      <c r="F832" s="1" t="s">
        <v>1679</v>
      </c>
      <c r="G832" s="1" t="s">
        <v>1661</v>
      </c>
      <c r="H832" s="1" t="s">
        <v>1698</v>
      </c>
    </row>
    <row r="833" spans="1:8" x14ac:dyDescent="0.2">
      <c r="A833" s="1">
        <v>5194997032</v>
      </c>
      <c r="B833" s="1" t="s">
        <v>1675</v>
      </c>
      <c r="C833" s="1" t="s">
        <v>1676</v>
      </c>
      <c r="D833" s="1" t="s">
        <v>1677</v>
      </c>
      <c r="E833" s="1" t="s">
        <v>69</v>
      </c>
      <c r="F833" s="1" t="s">
        <v>1679</v>
      </c>
      <c r="G833" s="1" t="s">
        <v>1670</v>
      </c>
      <c r="H833" s="1" t="s">
        <v>1698</v>
      </c>
    </row>
    <row r="834" spans="1:8" x14ac:dyDescent="0.2">
      <c r="A834" s="1">
        <v>5426141005</v>
      </c>
      <c r="B834" s="1" t="s">
        <v>1675</v>
      </c>
      <c r="C834" s="1" t="s">
        <v>1676</v>
      </c>
      <c r="D834" s="1" t="s">
        <v>1677</v>
      </c>
      <c r="E834" s="1" t="s">
        <v>69</v>
      </c>
      <c r="F834" s="1" t="s">
        <v>1679</v>
      </c>
      <c r="G834" s="1" t="s">
        <v>1671</v>
      </c>
      <c r="H834" s="1" t="s">
        <v>1698</v>
      </c>
    </row>
    <row r="835" spans="1:8" x14ac:dyDescent="0.2">
      <c r="A835" s="1">
        <v>5588129125</v>
      </c>
      <c r="B835" s="1" t="s">
        <v>1675</v>
      </c>
      <c r="C835" s="1" t="s">
        <v>1676</v>
      </c>
      <c r="D835" s="1" t="s">
        <v>1677</v>
      </c>
      <c r="E835" s="1" t="s">
        <v>69</v>
      </c>
      <c r="F835" s="1" t="s">
        <v>1679</v>
      </c>
      <c r="G835" s="1" t="s">
        <v>1670</v>
      </c>
      <c r="H835" s="1" t="s">
        <v>1698</v>
      </c>
    </row>
    <row r="836" spans="1:8" x14ac:dyDescent="0.2">
      <c r="A836" s="1">
        <v>1052634341</v>
      </c>
      <c r="B836" s="1" t="s">
        <v>1675</v>
      </c>
      <c r="C836" s="1" t="s">
        <v>1676</v>
      </c>
      <c r="D836" s="1" t="s">
        <v>1677</v>
      </c>
      <c r="E836" s="1" t="s">
        <v>69</v>
      </c>
      <c r="F836" s="1" t="s">
        <v>1679</v>
      </c>
      <c r="G836" s="1" t="s">
        <v>1664</v>
      </c>
      <c r="H836" s="1" t="s">
        <v>1698</v>
      </c>
    </row>
    <row r="837" spans="1:8" x14ac:dyDescent="0.2">
      <c r="A837" s="1">
        <v>5208564317</v>
      </c>
      <c r="B837" s="1" t="s">
        <v>1675</v>
      </c>
      <c r="C837" s="1" t="s">
        <v>1676</v>
      </c>
      <c r="D837" s="1" t="s">
        <v>1677</v>
      </c>
      <c r="E837" s="1" t="s">
        <v>69</v>
      </c>
      <c r="F837" s="1" t="s">
        <v>1679</v>
      </c>
      <c r="G837" s="1" t="s">
        <v>1670</v>
      </c>
      <c r="H837" s="1" t="s">
        <v>1698</v>
      </c>
    </row>
    <row r="838" spans="1:8" x14ac:dyDescent="0.2">
      <c r="A838" s="1">
        <v>9114948540</v>
      </c>
      <c r="B838" s="1" t="s">
        <v>1675</v>
      </c>
      <c r="C838" s="1" t="s">
        <v>1676</v>
      </c>
      <c r="D838" s="1" t="s">
        <v>1677</v>
      </c>
      <c r="E838" s="1" t="s">
        <v>69</v>
      </c>
      <c r="F838" s="1" t="s">
        <v>1679</v>
      </c>
      <c r="G838" s="1" t="s">
        <v>1663</v>
      </c>
      <c r="H838" s="1" t="s">
        <v>1698</v>
      </c>
    </row>
    <row r="839" spans="1:8" x14ac:dyDescent="0.2">
      <c r="A839" s="1">
        <v>8928891832</v>
      </c>
      <c r="B839" s="1" t="s">
        <v>1675</v>
      </c>
      <c r="C839" s="1" t="s">
        <v>1676</v>
      </c>
      <c r="D839" s="1" t="s">
        <v>1677</v>
      </c>
      <c r="E839" s="1" t="s">
        <v>69</v>
      </c>
      <c r="F839" s="1" t="s">
        <v>1679</v>
      </c>
      <c r="G839" s="1" t="s">
        <v>1662</v>
      </c>
      <c r="H839" s="1" t="s">
        <v>1698</v>
      </c>
    </row>
    <row r="840" spans="1:8" x14ac:dyDescent="0.2">
      <c r="A840" s="1">
        <v>1068461605</v>
      </c>
      <c r="B840" s="1" t="s">
        <v>1675</v>
      </c>
      <c r="C840" s="1" t="s">
        <v>1676</v>
      </c>
      <c r="D840" s="1" t="s">
        <v>1677</v>
      </c>
      <c r="E840" s="1" t="s">
        <v>69</v>
      </c>
      <c r="F840" s="1" t="s">
        <v>1679</v>
      </c>
      <c r="G840" s="1" t="s">
        <v>1670</v>
      </c>
      <c r="H840" s="1" t="s">
        <v>1698</v>
      </c>
    </row>
    <row r="841" spans="1:8" x14ac:dyDescent="0.2">
      <c r="A841" s="1">
        <v>5610465540</v>
      </c>
      <c r="B841" s="1" t="s">
        <v>1675</v>
      </c>
      <c r="C841" s="1" t="s">
        <v>1676</v>
      </c>
      <c r="D841" s="1" t="s">
        <v>1677</v>
      </c>
      <c r="E841" s="1" t="s">
        <v>69</v>
      </c>
      <c r="F841" s="1" t="s">
        <v>1679</v>
      </c>
      <c r="G841" s="1" t="s">
        <v>1664</v>
      </c>
      <c r="H841" s="1" t="s">
        <v>1698</v>
      </c>
    </row>
    <row r="842" spans="1:8" x14ac:dyDescent="0.2">
      <c r="A842" s="1">
        <v>3284735297</v>
      </c>
      <c r="B842" s="1" t="s">
        <v>1675</v>
      </c>
      <c r="C842" s="1" t="s">
        <v>1676</v>
      </c>
      <c r="D842" s="1" t="s">
        <v>1677</v>
      </c>
      <c r="E842" s="1" t="s">
        <v>69</v>
      </c>
      <c r="F842" s="1" t="s">
        <v>1679</v>
      </c>
      <c r="G842" s="1" t="s">
        <v>1666</v>
      </c>
      <c r="H842" s="1" t="s">
        <v>1698</v>
      </c>
    </row>
    <row r="843" spans="1:8" x14ac:dyDescent="0.2">
      <c r="A843" s="1">
        <v>4274749023</v>
      </c>
      <c r="B843" s="1" t="s">
        <v>1675</v>
      </c>
      <c r="C843" s="1" t="s">
        <v>1676</v>
      </c>
      <c r="D843" s="1" t="s">
        <v>1677</v>
      </c>
      <c r="E843" s="1" t="s">
        <v>69</v>
      </c>
      <c r="F843" s="1" t="s">
        <v>1679</v>
      </c>
      <c r="G843" s="1" t="s">
        <v>1665</v>
      </c>
      <c r="H843" s="1" t="s">
        <v>1698</v>
      </c>
    </row>
    <row r="844" spans="1:8" x14ac:dyDescent="0.2">
      <c r="A844" s="1">
        <v>5027052317</v>
      </c>
      <c r="B844" s="1" t="s">
        <v>1675</v>
      </c>
      <c r="C844" s="1" t="s">
        <v>1676</v>
      </c>
      <c r="D844" s="1" t="s">
        <v>1677</v>
      </c>
      <c r="E844" s="1" t="s">
        <v>69</v>
      </c>
      <c r="F844" s="1" t="s">
        <v>1679</v>
      </c>
      <c r="G844" s="1" t="s">
        <v>1665</v>
      </c>
      <c r="H844" s="1" t="s">
        <v>1698</v>
      </c>
    </row>
    <row r="845" spans="1:8" x14ac:dyDescent="0.2">
      <c r="A845" s="1">
        <v>2655146193</v>
      </c>
      <c r="B845" s="1" t="s">
        <v>1675</v>
      </c>
      <c r="C845" s="1" t="s">
        <v>1676</v>
      </c>
      <c r="D845" s="1" t="s">
        <v>1677</v>
      </c>
      <c r="E845" s="1" t="s">
        <v>69</v>
      </c>
      <c r="F845" s="1" t="s">
        <v>1679</v>
      </c>
      <c r="G845" s="1" t="s">
        <v>1671</v>
      </c>
      <c r="H845" s="1" t="s">
        <v>1698</v>
      </c>
    </row>
    <row r="846" spans="1:8" x14ac:dyDescent="0.2">
      <c r="A846" s="1">
        <v>7319276818</v>
      </c>
      <c r="B846" s="1" t="s">
        <v>1675</v>
      </c>
      <c r="C846" s="1" t="s">
        <v>1676</v>
      </c>
      <c r="D846" s="1" t="s">
        <v>1677</v>
      </c>
      <c r="E846" s="1" t="s">
        <v>69</v>
      </c>
      <c r="F846" s="1" t="s">
        <v>1679</v>
      </c>
      <c r="G846" s="1" t="s">
        <v>1670</v>
      </c>
      <c r="H846" s="1" t="s">
        <v>1698</v>
      </c>
    </row>
    <row r="847" spans="1:8" x14ac:dyDescent="0.2">
      <c r="A847" s="1">
        <v>9103793152</v>
      </c>
      <c r="B847" s="1" t="s">
        <v>1675</v>
      </c>
      <c r="C847" s="1" t="s">
        <v>1676</v>
      </c>
      <c r="D847" s="1" t="s">
        <v>1677</v>
      </c>
      <c r="E847" s="1" t="s">
        <v>69</v>
      </c>
      <c r="F847" s="1" t="s">
        <v>1679</v>
      </c>
      <c r="G847" s="1" t="s">
        <v>1664</v>
      </c>
      <c r="H847" s="1" t="s">
        <v>1698</v>
      </c>
    </row>
    <row r="848" spans="1:8" x14ac:dyDescent="0.2">
      <c r="A848" s="1">
        <v>8501185618</v>
      </c>
      <c r="B848" s="1" t="s">
        <v>1675</v>
      </c>
      <c r="C848" s="1" t="s">
        <v>1676</v>
      </c>
      <c r="D848" s="1" t="s">
        <v>1677</v>
      </c>
      <c r="E848" s="1" t="s">
        <v>69</v>
      </c>
      <c r="F848" s="1" t="s">
        <v>1679</v>
      </c>
      <c r="G848" s="1" t="s">
        <v>1662</v>
      </c>
      <c r="H848" s="1" t="s">
        <v>1698</v>
      </c>
    </row>
    <row r="849" spans="1:8" x14ac:dyDescent="0.2">
      <c r="A849" s="1">
        <v>8315535047</v>
      </c>
      <c r="B849" s="1" t="s">
        <v>1675</v>
      </c>
      <c r="C849" s="1" t="s">
        <v>1676</v>
      </c>
      <c r="D849" s="1" t="s">
        <v>1677</v>
      </c>
      <c r="E849" s="1" t="s">
        <v>69</v>
      </c>
      <c r="F849" s="1" t="s">
        <v>1679</v>
      </c>
      <c r="G849" s="1" t="s">
        <v>1661</v>
      </c>
      <c r="H849" s="1" t="s">
        <v>1698</v>
      </c>
    </row>
    <row r="850" spans="1:8" x14ac:dyDescent="0.2">
      <c r="A850" s="1">
        <v>5037995542</v>
      </c>
      <c r="B850" s="1" t="s">
        <v>1675</v>
      </c>
      <c r="C850" s="1" t="s">
        <v>1676</v>
      </c>
      <c r="D850" s="1" t="s">
        <v>1677</v>
      </c>
      <c r="E850" s="1" t="s">
        <v>69</v>
      </c>
      <c r="F850" s="1" t="s">
        <v>1679</v>
      </c>
      <c r="G850" s="1" t="s">
        <v>1662</v>
      </c>
      <c r="H850" s="1" t="s">
        <v>1698</v>
      </c>
    </row>
    <row r="851" spans="1:8" x14ac:dyDescent="0.2">
      <c r="A851" s="1">
        <v>7982071481</v>
      </c>
      <c r="B851" s="1" t="s">
        <v>1675</v>
      </c>
      <c r="C851" s="1" t="s">
        <v>1676</v>
      </c>
      <c r="D851" s="1" t="s">
        <v>1677</v>
      </c>
      <c r="E851" s="1" t="s">
        <v>69</v>
      </c>
      <c r="F851" s="1" t="s">
        <v>1679</v>
      </c>
      <c r="G851" s="1" t="s">
        <v>1662</v>
      </c>
      <c r="H851" s="1" t="s">
        <v>1698</v>
      </c>
    </row>
    <row r="852" spans="1:8" x14ac:dyDescent="0.2">
      <c r="A852" s="1">
        <v>3778742024</v>
      </c>
      <c r="B852" s="1" t="s">
        <v>1675</v>
      </c>
      <c r="C852" s="1" t="s">
        <v>1676</v>
      </c>
      <c r="D852" s="1" t="s">
        <v>1677</v>
      </c>
      <c r="E852" s="1" t="s">
        <v>69</v>
      </c>
      <c r="F852" s="1" t="s">
        <v>1679</v>
      </c>
      <c r="G852" s="1" t="s">
        <v>1671</v>
      </c>
      <c r="H852" s="1" t="s">
        <v>1698</v>
      </c>
    </row>
    <row r="853" spans="1:8" x14ac:dyDescent="0.2">
      <c r="A853" s="1">
        <v>6225351671</v>
      </c>
      <c r="B853" s="1" t="s">
        <v>1675</v>
      </c>
      <c r="C853" s="1" t="s">
        <v>1676</v>
      </c>
      <c r="D853" s="1" t="s">
        <v>1677</v>
      </c>
      <c r="E853" s="1" t="s">
        <v>69</v>
      </c>
      <c r="F853" s="1" t="s">
        <v>1679</v>
      </c>
      <c r="G853" s="1" t="s">
        <v>1662</v>
      </c>
      <c r="H853" s="1" t="s">
        <v>1698</v>
      </c>
    </row>
    <row r="854" spans="1:8" x14ac:dyDescent="0.2">
      <c r="A854" s="1">
        <v>3190154760</v>
      </c>
      <c r="B854" s="1" t="s">
        <v>1675</v>
      </c>
      <c r="C854" s="1" t="s">
        <v>1676</v>
      </c>
      <c r="D854" s="1" t="s">
        <v>1677</v>
      </c>
      <c r="E854" s="1" t="s">
        <v>69</v>
      </c>
      <c r="F854" s="1" t="s">
        <v>1679</v>
      </c>
      <c r="G854" s="1" t="s">
        <v>1663</v>
      </c>
      <c r="H854" s="1" t="s">
        <v>1698</v>
      </c>
    </row>
    <row r="855" spans="1:8" x14ac:dyDescent="0.2">
      <c r="A855" s="1">
        <v>5136061408</v>
      </c>
      <c r="B855" s="1" t="s">
        <v>1675</v>
      </c>
      <c r="C855" s="1" t="s">
        <v>1676</v>
      </c>
      <c r="D855" s="1" t="s">
        <v>1677</v>
      </c>
      <c r="E855" s="1" t="s">
        <v>69</v>
      </c>
      <c r="F855" s="1" t="s">
        <v>1679</v>
      </c>
      <c r="G855" s="1" t="s">
        <v>1663</v>
      </c>
      <c r="H855" s="1" t="s">
        <v>1698</v>
      </c>
    </row>
    <row r="856" spans="1:8" x14ac:dyDescent="0.2">
      <c r="A856" s="1">
        <v>4774783533</v>
      </c>
      <c r="B856" s="1" t="s">
        <v>1675</v>
      </c>
      <c r="C856" s="1" t="s">
        <v>1676</v>
      </c>
      <c r="D856" s="1" t="s">
        <v>1677</v>
      </c>
      <c r="E856" s="1" t="s">
        <v>69</v>
      </c>
      <c r="F856" s="1" t="s">
        <v>1679</v>
      </c>
      <c r="G856" s="1" t="s">
        <v>1660</v>
      </c>
      <c r="H856" s="1" t="s">
        <v>1698</v>
      </c>
    </row>
    <row r="857" spans="1:8" x14ac:dyDescent="0.2">
      <c r="A857" s="1">
        <v>6004708097</v>
      </c>
      <c r="B857" s="1" t="s">
        <v>1675</v>
      </c>
      <c r="C857" s="1" t="s">
        <v>1676</v>
      </c>
      <c r="D857" s="1" t="s">
        <v>1677</v>
      </c>
      <c r="E857" s="1" t="s">
        <v>69</v>
      </c>
      <c r="F857" s="1" t="s">
        <v>1679</v>
      </c>
      <c r="G857" s="1" t="s">
        <v>1661</v>
      </c>
      <c r="H857" s="1" t="s">
        <v>1698</v>
      </c>
    </row>
    <row r="858" spans="1:8" x14ac:dyDescent="0.2">
      <c r="A858" s="1">
        <v>7591153072</v>
      </c>
      <c r="B858" s="1" t="s">
        <v>1675</v>
      </c>
      <c r="C858" s="1" t="s">
        <v>1676</v>
      </c>
      <c r="D858" s="1" t="s">
        <v>1677</v>
      </c>
      <c r="E858" s="1" t="s">
        <v>69</v>
      </c>
      <c r="F858" s="1" t="s">
        <v>1679</v>
      </c>
      <c r="G858" s="1" t="s">
        <v>1663</v>
      </c>
      <c r="H858" s="1" t="s">
        <v>1698</v>
      </c>
    </row>
    <row r="859" spans="1:8" x14ac:dyDescent="0.2">
      <c r="A859" s="1">
        <v>5979245736</v>
      </c>
      <c r="B859" s="1" t="s">
        <v>1675</v>
      </c>
      <c r="C859" s="1" t="s">
        <v>1676</v>
      </c>
      <c r="D859" s="1" t="s">
        <v>1677</v>
      </c>
      <c r="E859" s="1" t="s">
        <v>69</v>
      </c>
      <c r="F859" s="1" t="s">
        <v>1679</v>
      </c>
      <c r="G859" s="1" t="s">
        <v>1660</v>
      </c>
      <c r="H859" s="1" t="s">
        <v>1698</v>
      </c>
    </row>
    <row r="860" spans="1:8" x14ac:dyDescent="0.2">
      <c r="A860" s="1">
        <v>4120746581</v>
      </c>
      <c r="B860" s="1" t="s">
        <v>1675</v>
      </c>
      <c r="C860" s="1" t="s">
        <v>1676</v>
      </c>
      <c r="D860" s="1" t="s">
        <v>1677</v>
      </c>
      <c r="E860" s="1" t="s">
        <v>69</v>
      </c>
      <c r="F860" s="1" t="s">
        <v>1679</v>
      </c>
      <c r="G860" s="1" t="s">
        <v>1660</v>
      </c>
      <c r="H860" s="1" t="s">
        <v>1698</v>
      </c>
    </row>
    <row r="861" spans="1:8" x14ac:dyDescent="0.2">
      <c r="A861" s="1">
        <v>9710268851</v>
      </c>
      <c r="B861" s="1" t="s">
        <v>1675</v>
      </c>
      <c r="C861" s="1" t="s">
        <v>1676</v>
      </c>
      <c r="D861" s="1" t="s">
        <v>1677</v>
      </c>
      <c r="E861" s="1" t="s">
        <v>69</v>
      </c>
      <c r="F861" s="1" t="s">
        <v>1679</v>
      </c>
      <c r="G861" s="1" t="s">
        <v>1662</v>
      </c>
      <c r="H861" s="1" t="s">
        <v>1698</v>
      </c>
    </row>
    <row r="862" spans="1:8" x14ac:dyDescent="0.2">
      <c r="A862" s="1">
        <v>9357179207</v>
      </c>
      <c r="B862" s="1" t="s">
        <v>1699</v>
      </c>
      <c r="C862" s="1" t="s">
        <v>1700</v>
      </c>
      <c r="E862" s="1" t="s">
        <v>72</v>
      </c>
      <c r="F862" s="1" t="s">
        <v>1657</v>
      </c>
      <c r="H862" s="1" t="s">
        <v>1701</v>
      </c>
    </row>
    <row r="863" spans="1:8" x14ac:dyDescent="0.2">
      <c r="A863" s="1">
        <v>6939684898</v>
      </c>
      <c r="B863" s="1" t="s">
        <v>1699</v>
      </c>
      <c r="C863" s="1" t="s">
        <v>1700</v>
      </c>
      <c r="E863" s="1" t="s">
        <v>72</v>
      </c>
      <c r="F863" s="1" t="s">
        <v>1657</v>
      </c>
      <c r="H863" s="1" t="s">
        <v>1701</v>
      </c>
    </row>
    <row r="864" spans="1:8" x14ac:dyDescent="0.2">
      <c r="A864" s="1">
        <v>1193616123</v>
      </c>
      <c r="B864" s="1" t="s">
        <v>1699</v>
      </c>
      <c r="C864" s="1" t="s">
        <v>1700</v>
      </c>
      <c r="E864" s="1" t="s">
        <v>72</v>
      </c>
      <c r="F864" s="1" t="s">
        <v>1657</v>
      </c>
      <c r="H864" s="1" t="s">
        <v>1701</v>
      </c>
    </row>
    <row r="865" spans="1:8" x14ac:dyDescent="0.2">
      <c r="A865" s="1">
        <v>6198497864</v>
      </c>
      <c r="B865" s="1" t="s">
        <v>1699</v>
      </c>
      <c r="C865" s="1" t="s">
        <v>1700</v>
      </c>
      <c r="E865" s="1" t="s">
        <v>72</v>
      </c>
      <c r="F865" s="1" t="s">
        <v>1657</v>
      </c>
      <c r="H865" s="1" t="s">
        <v>1701</v>
      </c>
    </row>
    <row r="866" spans="1:8" x14ac:dyDescent="0.2">
      <c r="A866" s="1">
        <v>9192156941</v>
      </c>
      <c r="B866" s="1" t="s">
        <v>1699</v>
      </c>
      <c r="C866" s="1" t="s">
        <v>1700</v>
      </c>
      <c r="E866" s="1" t="s">
        <v>72</v>
      </c>
      <c r="F866" s="1" t="s">
        <v>1657</v>
      </c>
      <c r="H866" s="1" t="s">
        <v>1701</v>
      </c>
    </row>
    <row r="867" spans="1:8" x14ac:dyDescent="0.2">
      <c r="A867" s="1">
        <v>5186429392</v>
      </c>
      <c r="B867" s="1" t="s">
        <v>1699</v>
      </c>
      <c r="C867" s="1" t="s">
        <v>1700</v>
      </c>
      <c r="E867" s="1" t="s">
        <v>72</v>
      </c>
      <c r="F867" s="1" t="s">
        <v>1657</v>
      </c>
      <c r="H867" s="1" t="s">
        <v>1701</v>
      </c>
    </row>
    <row r="868" spans="1:8" x14ac:dyDescent="0.2">
      <c r="A868" s="1">
        <v>8370178942</v>
      </c>
      <c r="B868" s="1" t="s">
        <v>1667</v>
      </c>
      <c r="C868" s="1" t="s">
        <v>1668</v>
      </c>
      <c r="E868" s="1" t="s">
        <v>63</v>
      </c>
      <c r="F868" s="1" t="s">
        <v>1657</v>
      </c>
      <c r="G868" s="1" t="s">
        <v>1674</v>
      </c>
      <c r="H868" s="1" t="s">
        <v>1702</v>
      </c>
    </row>
    <row r="869" spans="1:8" x14ac:dyDescent="0.2">
      <c r="A869" s="1">
        <v>7138448785</v>
      </c>
      <c r="B869" s="1" t="s">
        <v>1667</v>
      </c>
      <c r="C869" s="1" t="s">
        <v>1668</v>
      </c>
      <c r="E869" s="1" t="s">
        <v>63</v>
      </c>
      <c r="F869" s="1" t="s">
        <v>1657</v>
      </c>
      <c r="G869" s="1" t="s">
        <v>1660</v>
      </c>
      <c r="H869" s="1" t="s">
        <v>1702</v>
      </c>
    </row>
    <row r="870" spans="1:8" x14ac:dyDescent="0.2">
      <c r="A870" s="1">
        <v>7701144322</v>
      </c>
      <c r="B870" s="1" t="s">
        <v>1667</v>
      </c>
      <c r="C870" s="1" t="s">
        <v>1668</v>
      </c>
      <c r="E870" s="1" t="s">
        <v>63</v>
      </c>
      <c r="F870" s="1" t="s">
        <v>1657</v>
      </c>
      <c r="G870" s="1" t="s">
        <v>1666</v>
      </c>
      <c r="H870" s="1" t="s">
        <v>1702</v>
      </c>
    </row>
    <row r="871" spans="1:8" x14ac:dyDescent="0.2">
      <c r="A871" s="1">
        <v>9337949640</v>
      </c>
      <c r="B871" s="1" t="s">
        <v>1667</v>
      </c>
      <c r="C871" s="1" t="s">
        <v>1668</v>
      </c>
      <c r="E871" s="1" t="s">
        <v>63</v>
      </c>
      <c r="F871" s="1" t="s">
        <v>1657</v>
      </c>
      <c r="G871" s="1" t="s">
        <v>1670</v>
      </c>
      <c r="H871" s="1" t="s">
        <v>1702</v>
      </c>
    </row>
    <row r="872" spans="1:8" x14ac:dyDescent="0.2">
      <c r="A872" s="1">
        <v>1614941842</v>
      </c>
      <c r="B872" s="1" t="s">
        <v>1667</v>
      </c>
      <c r="C872" s="1" t="s">
        <v>1668</v>
      </c>
      <c r="E872" s="1" t="s">
        <v>63</v>
      </c>
      <c r="F872" s="1" t="s">
        <v>1657</v>
      </c>
      <c r="G872" s="1" t="s">
        <v>1663</v>
      </c>
      <c r="H872" s="1" t="s">
        <v>1702</v>
      </c>
    </row>
    <row r="873" spans="1:8" x14ac:dyDescent="0.2">
      <c r="A873" s="1">
        <v>2047729162</v>
      </c>
      <c r="B873" s="1" t="s">
        <v>1667</v>
      </c>
      <c r="C873" s="1" t="s">
        <v>1668</v>
      </c>
      <c r="E873" s="1" t="s">
        <v>63</v>
      </c>
      <c r="F873" s="1" t="s">
        <v>1657</v>
      </c>
      <c r="G873" s="1" t="s">
        <v>1661</v>
      </c>
      <c r="H873" s="1" t="s">
        <v>1702</v>
      </c>
    </row>
    <row r="874" spans="1:8" x14ac:dyDescent="0.2">
      <c r="A874" s="1">
        <v>7550873188</v>
      </c>
      <c r="B874" s="1" t="s">
        <v>1667</v>
      </c>
      <c r="C874" s="1" t="s">
        <v>1668</v>
      </c>
      <c r="E874" s="1" t="s">
        <v>63</v>
      </c>
      <c r="F874" s="1" t="s">
        <v>1657</v>
      </c>
      <c r="G874" s="1" t="s">
        <v>1674</v>
      </c>
      <c r="H874" s="1" t="s">
        <v>1702</v>
      </c>
    </row>
    <row r="875" spans="1:8" x14ac:dyDescent="0.2">
      <c r="A875" s="1">
        <v>8051556183</v>
      </c>
      <c r="B875" s="1" t="s">
        <v>1667</v>
      </c>
      <c r="C875" s="1" t="s">
        <v>1668</v>
      </c>
      <c r="E875" s="1" t="s">
        <v>63</v>
      </c>
      <c r="F875" s="1" t="s">
        <v>1657</v>
      </c>
      <c r="G875" s="1" t="s">
        <v>1663</v>
      </c>
      <c r="H875" s="1" t="s">
        <v>1702</v>
      </c>
    </row>
    <row r="876" spans="1:8" x14ac:dyDescent="0.2">
      <c r="A876" s="1">
        <v>5595733405</v>
      </c>
      <c r="B876" s="1" t="s">
        <v>1667</v>
      </c>
      <c r="C876" s="1" t="s">
        <v>1668</v>
      </c>
      <c r="E876" s="1" t="s">
        <v>63</v>
      </c>
      <c r="F876" s="1" t="s">
        <v>1657</v>
      </c>
      <c r="G876" s="1" t="s">
        <v>1658</v>
      </c>
      <c r="H876" s="1" t="s">
        <v>1702</v>
      </c>
    </row>
    <row r="877" spans="1:8" x14ac:dyDescent="0.2">
      <c r="A877" s="1">
        <v>2064970484</v>
      </c>
      <c r="B877" s="1" t="s">
        <v>1667</v>
      </c>
      <c r="C877" s="1" t="s">
        <v>1668</v>
      </c>
      <c r="E877" s="1" t="s">
        <v>63</v>
      </c>
      <c r="F877" s="1" t="s">
        <v>1657</v>
      </c>
      <c r="G877" s="1" t="s">
        <v>1658</v>
      </c>
      <c r="H877" s="1" t="s">
        <v>1702</v>
      </c>
    </row>
    <row r="878" spans="1:8" x14ac:dyDescent="0.2">
      <c r="A878" s="1">
        <v>4771193398</v>
      </c>
      <c r="B878" s="1" t="s">
        <v>1667</v>
      </c>
      <c r="C878" s="1" t="s">
        <v>1668</v>
      </c>
      <c r="E878" s="1" t="s">
        <v>63</v>
      </c>
      <c r="F878" s="1" t="s">
        <v>1657</v>
      </c>
      <c r="G878" s="1" t="s">
        <v>1658</v>
      </c>
      <c r="H878" s="1" t="s">
        <v>1702</v>
      </c>
    </row>
    <row r="879" spans="1:8" x14ac:dyDescent="0.2">
      <c r="A879" s="1">
        <v>4013265846</v>
      </c>
      <c r="B879" s="1" t="s">
        <v>1667</v>
      </c>
      <c r="C879" s="1" t="s">
        <v>1668</v>
      </c>
      <c r="E879" s="1" t="s">
        <v>63</v>
      </c>
      <c r="F879" s="1" t="s">
        <v>1657</v>
      </c>
      <c r="G879" s="1" t="s">
        <v>1661</v>
      </c>
      <c r="H879" s="1" t="s">
        <v>1702</v>
      </c>
    </row>
    <row r="880" spans="1:8" x14ac:dyDescent="0.2">
      <c r="A880" s="1">
        <v>8988299796</v>
      </c>
      <c r="B880" s="1" t="s">
        <v>1667</v>
      </c>
      <c r="C880" s="1" t="s">
        <v>1668</v>
      </c>
      <c r="E880" s="1" t="s">
        <v>63</v>
      </c>
      <c r="F880" s="1" t="s">
        <v>1657</v>
      </c>
      <c r="G880" s="1" t="s">
        <v>1664</v>
      </c>
      <c r="H880" s="1" t="s">
        <v>1702</v>
      </c>
    </row>
    <row r="881" spans="1:8" x14ac:dyDescent="0.2">
      <c r="A881" s="1">
        <v>4742706756</v>
      </c>
      <c r="B881" s="1" t="s">
        <v>1667</v>
      </c>
      <c r="C881" s="1" t="s">
        <v>1668</v>
      </c>
      <c r="E881" s="1" t="s">
        <v>63</v>
      </c>
      <c r="F881" s="1" t="s">
        <v>1657</v>
      </c>
      <c r="G881" s="1" t="s">
        <v>1663</v>
      </c>
      <c r="H881" s="1" t="s">
        <v>1702</v>
      </c>
    </row>
    <row r="882" spans="1:8" x14ac:dyDescent="0.2">
      <c r="A882" s="1">
        <v>7091158320</v>
      </c>
      <c r="B882" s="1" t="s">
        <v>1667</v>
      </c>
      <c r="C882" s="1" t="s">
        <v>1668</v>
      </c>
      <c r="E882" s="1" t="s">
        <v>63</v>
      </c>
      <c r="F882" s="1" t="s">
        <v>1657</v>
      </c>
      <c r="G882" s="1" t="s">
        <v>1671</v>
      </c>
      <c r="H882" s="1" t="s">
        <v>1702</v>
      </c>
    </row>
    <row r="883" spans="1:8" x14ac:dyDescent="0.2">
      <c r="A883" s="1">
        <v>8727406503</v>
      </c>
      <c r="B883" s="1" t="s">
        <v>1667</v>
      </c>
      <c r="C883" s="1" t="s">
        <v>1668</v>
      </c>
      <c r="E883" s="1" t="s">
        <v>63</v>
      </c>
      <c r="F883" s="1" t="s">
        <v>1657</v>
      </c>
      <c r="G883" s="1" t="s">
        <v>1666</v>
      </c>
      <c r="H883" s="1" t="s">
        <v>1702</v>
      </c>
    </row>
    <row r="884" spans="1:8" x14ac:dyDescent="0.2">
      <c r="A884" s="1">
        <v>4027080925</v>
      </c>
      <c r="B884" s="1" t="s">
        <v>1667</v>
      </c>
      <c r="C884" s="1" t="s">
        <v>1668</v>
      </c>
      <c r="E884" s="1" t="s">
        <v>63</v>
      </c>
      <c r="F884" s="1" t="s">
        <v>1657</v>
      </c>
      <c r="G884" s="1" t="s">
        <v>1660</v>
      </c>
      <c r="H884" s="1" t="s">
        <v>1702</v>
      </c>
    </row>
    <row r="885" spans="1:8" x14ac:dyDescent="0.2">
      <c r="A885" s="1">
        <v>9914027275</v>
      </c>
      <c r="B885" s="1" t="s">
        <v>1667</v>
      </c>
      <c r="C885" s="1" t="s">
        <v>1668</v>
      </c>
      <c r="E885" s="1" t="s">
        <v>63</v>
      </c>
      <c r="F885" s="1" t="s">
        <v>1657</v>
      </c>
      <c r="G885" s="1" t="s">
        <v>1662</v>
      </c>
      <c r="H885" s="1" t="s">
        <v>1702</v>
      </c>
    </row>
    <row r="886" spans="1:8" x14ac:dyDescent="0.2">
      <c r="A886" s="1">
        <v>4347160255</v>
      </c>
      <c r="B886" s="1" t="s">
        <v>1667</v>
      </c>
      <c r="C886" s="1" t="s">
        <v>1668</v>
      </c>
      <c r="E886" s="1" t="s">
        <v>63</v>
      </c>
      <c r="F886" s="1" t="s">
        <v>1657</v>
      </c>
      <c r="G886" s="1" t="s">
        <v>1663</v>
      </c>
      <c r="H886" s="1" t="s">
        <v>1702</v>
      </c>
    </row>
    <row r="887" spans="1:8" x14ac:dyDescent="0.2">
      <c r="A887" s="1">
        <v>6766883414</v>
      </c>
      <c r="B887" s="1" t="s">
        <v>1667</v>
      </c>
      <c r="C887" s="1" t="s">
        <v>1668</v>
      </c>
      <c r="E887" s="1" t="s">
        <v>63</v>
      </c>
      <c r="F887" s="1" t="s">
        <v>1657</v>
      </c>
      <c r="G887" s="1" t="s">
        <v>1666</v>
      </c>
      <c r="H887" s="1" t="s">
        <v>1702</v>
      </c>
    </row>
    <row r="888" spans="1:8" x14ac:dyDescent="0.2">
      <c r="A888" s="1">
        <v>9595354217</v>
      </c>
      <c r="B888" s="1" t="s">
        <v>1667</v>
      </c>
      <c r="C888" s="1" t="s">
        <v>1668</v>
      </c>
      <c r="E888" s="1" t="s">
        <v>63</v>
      </c>
      <c r="F888" s="1" t="s">
        <v>1657</v>
      </c>
      <c r="G888" s="1" t="s">
        <v>1661</v>
      </c>
      <c r="H888" s="1" t="s">
        <v>1702</v>
      </c>
    </row>
    <row r="889" spans="1:8" x14ac:dyDescent="0.2">
      <c r="A889" s="1">
        <v>7058319355</v>
      </c>
      <c r="B889" s="1" t="s">
        <v>1667</v>
      </c>
      <c r="C889" s="1" t="s">
        <v>1668</v>
      </c>
      <c r="E889" s="1" t="s">
        <v>63</v>
      </c>
      <c r="F889" s="1" t="s">
        <v>1657</v>
      </c>
      <c r="G889" s="1" t="s">
        <v>1670</v>
      </c>
      <c r="H889" s="1" t="s">
        <v>1702</v>
      </c>
    </row>
    <row r="890" spans="1:8" x14ac:dyDescent="0.2">
      <c r="A890" s="1">
        <v>5707679411</v>
      </c>
      <c r="B890" s="1" t="s">
        <v>1667</v>
      </c>
      <c r="C890" s="1" t="s">
        <v>1668</v>
      </c>
      <c r="E890" s="1" t="s">
        <v>63</v>
      </c>
      <c r="F890" s="1" t="s">
        <v>1657</v>
      </c>
      <c r="G890" s="1" t="s">
        <v>1670</v>
      </c>
      <c r="H890" s="1" t="s">
        <v>1702</v>
      </c>
    </row>
    <row r="891" spans="1:8" x14ac:dyDescent="0.2">
      <c r="A891" s="1">
        <v>1185113542</v>
      </c>
      <c r="B891" s="1" t="s">
        <v>1667</v>
      </c>
      <c r="C891" s="1" t="s">
        <v>1668</v>
      </c>
      <c r="E891" s="1" t="s">
        <v>63</v>
      </c>
      <c r="F891" s="1" t="s">
        <v>1657</v>
      </c>
      <c r="G891" s="1" t="s">
        <v>1671</v>
      </c>
      <c r="H891" s="1" t="s">
        <v>1702</v>
      </c>
    </row>
    <row r="892" spans="1:8" x14ac:dyDescent="0.2">
      <c r="A892" s="1">
        <v>5280199784</v>
      </c>
      <c r="B892" s="1" t="s">
        <v>1667</v>
      </c>
      <c r="C892" s="1" t="s">
        <v>1668</v>
      </c>
      <c r="E892" s="1" t="s">
        <v>63</v>
      </c>
      <c r="F892" s="1" t="s">
        <v>1657</v>
      </c>
      <c r="G892" s="1" t="s">
        <v>1664</v>
      </c>
      <c r="H892" s="1" t="s">
        <v>1702</v>
      </c>
    </row>
    <row r="893" spans="1:8" x14ac:dyDescent="0.2">
      <c r="A893" s="1">
        <v>2988654625</v>
      </c>
      <c r="B893" s="1" t="s">
        <v>1667</v>
      </c>
      <c r="C893" s="1" t="s">
        <v>1668</v>
      </c>
      <c r="E893" s="1" t="s">
        <v>63</v>
      </c>
      <c r="F893" s="1" t="s">
        <v>1657</v>
      </c>
      <c r="G893" s="1" t="s">
        <v>1666</v>
      </c>
      <c r="H893" s="1" t="s">
        <v>1702</v>
      </c>
    </row>
    <row r="894" spans="1:8" x14ac:dyDescent="0.2">
      <c r="A894" s="1">
        <v>2906117212</v>
      </c>
      <c r="B894" s="1" t="s">
        <v>1667</v>
      </c>
      <c r="C894" s="1" t="s">
        <v>1668</v>
      </c>
      <c r="E894" s="1" t="s">
        <v>63</v>
      </c>
      <c r="F894" s="1" t="s">
        <v>1657</v>
      </c>
      <c r="G894" s="1" t="s">
        <v>1664</v>
      </c>
      <c r="H894" s="1" t="s">
        <v>1702</v>
      </c>
    </row>
    <row r="895" spans="1:8" x14ac:dyDescent="0.2">
      <c r="A895" s="1">
        <v>9702708761</v>
      </c>
      <c r="B895" s="1" t="s">
        <v>1667</v>
      </c>
      <c r="C895" s="1" t="s">
        <v>1668</v>
      </c>
      <c r="E895" s="1" t="s">
        <v>63</v>
      </c>
      <c r="F895" s="1" t="s">
        <v>1657</v>
      </c>
      <c r="G895" s="1" t="s">
        <v>1658</v>
      </c>
      <c r="H895" s="1" t="s">
        <v>1702</v>
      </c>
    </row>
    <row r="896" spans="1:8" x14ac:dyDescent="0.2">
      <c r="A896" s="1">
        <v>6428127194</v>
      </c>
      <c r="B896" s="1" t="s">
        <v>1667</v>
      </c>
      <c r="C896" s="1" t="s">
        <v>1668</v>
      </c>
      <c r="E896" s="1" t="s">
        <v>63</v>
      </c>
      <c r="F896" s="1" t="s">
        <v>1657</v>
      </c>
      <c r="G896" s="1" t="s">
        <v>1662</v>
      </c>
      <c r="H896" s="1" t="s">
        <v>1702</v>
      </c>
    </row>
    <row r="897" spans="1:8" x14ac:dyDescent="0.2">
      <c r="A897" s="1">
        <v>3158765098</v>
      </c>
      <c r="B897" s="1" t="s">
        <v>1667</v>
      </c>
      <c r="C897" s="1" t="s">
        <v>1668</v>
      </c>
      <c r="E897" s="1" t="s">
        <v>63</v>
      </c>
      <c r="F897" s="1" t="s">
        <v>1657</v>
      </c>
      <c r="G897" s="1" t="s">
        <v>1662</v>
      </c>
      <c r="H897" s="1" t="s">
        <v>1702</v>
      </c>
    </row>
    <row r="898" spans="1:8" x14ac:dyDescent="0.2">
      <c r="A898" s="1">
        <v>9932239260</v>
      </c>
      <c r="B898" s="1" t="s">
        <v>1667</v>
      </c>
      <c r="C898" s="1" t="s">
        <v>1668</v>
      </c>
      <c r="E898" s="1" t="s">
        <v>63</v>
      </c>
      <c r="F898" s="1" t="s">
        <v>1657</v>
      </c>
      <c r="G898" s="1" t="s">
        <v>1674</v>
      </c>
      <c r="H898" s="1" t="s">
        <v>1702</v>
      </c>
    </row>
    <row r="899" spans="1:8" x14ac:dyDescent="0.2">
      <c r="A899" s="1">
        <v>5995735042</v>
      </c>
      <c r="B899" s="1" t="s">
        <v>1672</v>
      </c>
      <c r="C899" s="1" t="s">
        <v>1673</v>
      </c>
      <c r="E899" s="1" t="s">
        <v>63</v>
      </c>
      <c r="F899" s="1" t="s">
        <v>1657</v>
      </c>
      <c r="G899" s="1" t="s">
        <v>1670</v>
      </c>
      <c r="H899" s="1" t="s">
        <v>1703</v>
      </c>
    </row>
    <row r="900" spans="1:8" x14ac:dyDescent="0.2">
      <c r="A900" s="1">
        <v>4455173340</v>
      </c>
      <c r="B900" s="1" t="s">
        <v>1672</v>
      </c>
      <c r="C900" s="1" t="s">
        <v>1673</v>
      </c>
      <c r="E900" s="1" t="s">
        <v>63</v>
      </c>
      <c r="F900" s="1" t="s">
        <v>1657</v>
      </c>
      <c r="G900" s="1" t="s">
        <v>1658</v>
      </c>
      <c r="H900" s="1" t="s">
        <v>1703</v>
      </c>
    </row>
    <row r="901" spans="1:8" x14ac:dyDescent="0.2">
      <c r="A901" s="1">
        <v>9218005942</v>
      </c>
      <c r="B901" s="1" t="s">
        <v>1672</v>
      </c>
      <c r="C901" s="1" t="s">
        <v>1673</v>
      </c>
      <c r="E901" s="1" t="s">
        <v>63</v>
      </c>
      <c r="F901" s="1" t="s">
        <v>1657</v>
      </c>
      <c r="G901" s="1" t="s">
        <v>1671</v>
      </c>
      <c r="H901" s="1" t="s">
        <v>1703</v>
      </c>
    </row>
    <row r="902" spans="1:8" x14ac:dyDescent="0.2">
      <c r="A902" s="1">
        <v>9955119262</v>
      </c>
      <c r="B902" s="1" t="s">
        <v>1672</v>
      </c>
      <c r="C902" s="1" t="s">
        <v>1673</v>
      </c>
      <c r="E902" s="1" t="s">
        <v>63</v>
      </c>
      <c r="F902" s="1" t="s">
        <v>1657</v>
      </c>
      <c r="G902" s="1" t="s">
        <v>1663</v>
      </c>
      <c r="H902" s="1" t="s">
        <v>1703</v>
      </c>
    </row>
    <row r="903" spans="1:8" x14ac:dyDescent="0.2">
      <c r="A903" s="1">
        <v>4364972818</v>
      </c>
      <c r="B903" s="1" t="s">
        <v>1672</v>
      </c>
      <c r="C903" s="1" t="s">
        <v>1673</v>
      </c>
      <c r="E903" s="1" t="s">
        <v>63</v>
      </c>
      <c r="F903" s="1" t="s">
        <v>1657</v>
      </c>
      <c r="G903" s="1" t="s">
        <v>1670</v>
      </c>
      <c r="H903" s="1" t="s">
        <v>1703</v>
      </c>
    </row>
    <row r="904" spans="1:8" x14ac:dyDescent="0.2">
      <c r="A904" s="1">
        <v>9280446840</v>
      </c>
      <c r="B904" s="1" t="s">
        <v>1672</v>
      </c>
      <c r="C904" s="1" t="s">
        <v>1673</v>
      </c>
      <c r="E904" s="1" t="s">
        <v>63</v>
      </c>
      <c r="F904" s="1" t="s">
        <v>1657</v>
      </c>
      <c r="G904" s="1" t="s">
        <v>1665</v>
      </c>
      <c r="H904" s="1" t="s">
        <v>1703</v>
      </c>
    </row>
    <row r="905" spans="1:8" x14ac:dyDescent="0.2">
      <c r="A905" s="1">
        <v>3774185223</v>
      </c>
      <c r="B905" s="1" t="s">
        <v>1672</v>
      </c>
      <c r="C905" s="1" t="s">
        <v>1673</v>
      </c>
      <c r="E905" s="1" t="s">
        <v>63</v>
      </c>
      <c r="F905" s="1" t="s">
        <v>1657</v>
      </c>
      <c r="G905" s="1" t="s">
        <v>1663</v>
      </c>
      <c r="H905" s="1" t="s">
        <v>1703</v>
      </c>
    </row>
    <row r="906" spans="1:8" x14ac:dyDescent="0.2">
      <c r="A906" s="1">
        <v>6586720018</v>
      </c>
      <c r="B906" s="1" t="s">
        <v>1672</v>
      </c>
      <c r="C906" s="1" t="s">
        <v>1673</v>
      </c>
      <c r="E906" s="1" t="s">
        <v>63</v>
      </c>
      <c r="F906" s="1" t="s">
        <v>1657</v>
      </c>
      <c r="G906" s="1" t="s">
        <v>1663</v>
      </c>
      <c r="H906" s="1" t="s">
        <v>1703</v>
      </c>
    </row>
    <row r="907" spans="1:8" x14ac:dyDescent="0.2">
      <c r="A907" s="1">
        <v>9740425680</v>
      </c>
      <c r="B907" s="1" t="s">
        <v>1672</v>
      </c>
      <c r="C907" s="1" t="s">
        <v>1673</v>
      </c>
      <c r="E907" s="1" t="s">
        <v>63</v>
      </c>
      <c r="F907" s="1" t="s">
        <v>1657</v>
      </c>
      <c r="G907" s="1" t="s">
        <v>1665</v>
      </c>
      <c r="H907" s="1" t="s">
        <v>1703</v>
      </c>
    </row>
    <row r="908" spans="1:8" x14ac:dyDescent="0.2">
      <c r="A908" s="1">
        <v>9553980993</v>
      </c>
      <c r="B908" s="1" t="s">
        <v>1672</v>
      </c>
      <c r="C908" s="1" t="s">
        <v>1673</v>
      </c>
      <c r="E908" s="1" t="s">
        <v>63</v>
      </c>
      <c r="F908" s="1" t="s">
        <v>1657</v>
      </c>
      <c r="G908" s="1" t="s">
        <v>1658</v>
      </c>
      <c r="H908" s="1" t="s">
        <v>1703</v>
      </c>
    </row>
    <row r="909" spans="1:8" x14ac:dyDescent="0.2">
      <c r="A909" s="1">
        <v>1583903779</v>
      </c>
      <c r="B909" s="1" t="s">
        <v>1672</v>
      </c>
      <c r="C909" s="1" t="s">
        <v>1673</v>
      </c>
      <c r="E909" s="1" t="s">
        <v>63</v>
      </c>
      <c r="F909" s="1" t="s">
        <v>1657</v>
      </c>
      <c r="G909" s="1" t="s">
        <v>1671</v>
      </c>
      <c r="H909" s="1" t="s">
        <v>1703</v>
      </c>
    </row>
    <row r="910" spans="1:8" x14ac:dyDescent="0.2">
      <c r="A910" s="1">
        <v>9531779624</v>
      </c>
      <c r="B910" s="1" t="s">
        <v>1672</v>
      </c>
      <c r="C910" s="1" t="s">
        <v>1673</v>
      </c>
      <c r="E910" s="1" t="s">
        <v>63</v>
      </c>
      <c r="F910" s="1" t="s">
        <v>1657</v>
      </c>
      <c r="G910" s="1" t="s">
        <v>1671</v>
      </c>
      <c r="H910" s="1" t="s">
        <v>1703</v>
      </c>
    </row>
    <row r="911" spans="1:8" x14ac:dyDescent="0.2">
      <c r="A911" s="1">
        <v>8132646396</v>
      </c>
      <c r="B911" s="1" t="s">
        <v>1672</v>
      </c>
      <c r="C911" s="1" t="s">
        <v>1673</v>
      </c>
      <c r="E911" s="1" t="s">
        <v>63</v>
      </c>
      <c r="F911" s="1" t="s">
        <v>1657</v>
      </c>
      <c r="G911" s="1" t="s">
        <v>1670</v>
      </c>
      <c r="H911" s="1" t="s">
        <v>1703</v>
      </c>
    </row>
    <row r="912" spans="1:8" x14ac:dyDescent="0.2">
      <c r="A912" s="1">
        <v>8653245928</v>
      </c>
      <c r="B912" s="1" t="s">
        <v>1672</v>
      </c>
      <c r="C912" s="1" t="s">
        <v>1673</v>
      </c>
      <c r="E912" s="1" t="s">
        <v>63</v>
      </c>
      <c r="F912" s="1" t="s">
        <v>1657</v>
      </c>
      <c r="G912" s="1" t="s">
        <v>1670</v>
      </c>
      <c r="H912" s="1" t="s">
        <v>1703</v>
      </c>
    </row>
    <row r="913" spans="1:8" x14ac:dyDescent="0.2">
      <c r="A913" s="1">
        <v>1746291262</v>
      </c>
      <c r="B913" s="1" t="s">
        <v>1672</v>
      </c>
      <c r="C913" s="1" t="s">
        <v>1673</v>
      </c>
      <c r="E913" s="1" t="s">
        <v>63</v>
      </c>
      <c r="F913" s="1" t="s">
        <v>1657</v>
      </c>
      <c r="G913" s="1" t="s">
        <v>1670</v>
      </c>
      <c r="H913" s="1" t="s">
        <v>1703</v>
      </c>
    </row>
    <row r="914" spans="1:8" x14ac:dyDescent="0.2">
      <c r="A914" s="1">
        <v>8967400830</v>
      </c>
      <c r="B914" s="1" t="s">
        <v>1672</v>
      </c>
      <c r="C914" s="1" t="s">
        <v>1673</v>
      </c>
      <c r="E914" s="1" t="s">
        <v>63</v>
      </c>
      <c r="F914" s="1" t="s">
        <v>1657</v>
      </c>
      <c r="G914" s="1" t="s">
        <v>1664</v>
      </c>
      <c r="H914" s="1" t="s">
        <v>1703</v>
      </c>
    </row>
    <row r="915" spans="1:8" x14ac:dyDescent="0.2">
      <c r="A915" s="1">
        <v>9311931011</v>
      </c>
      <c r="B915" s="1" t="s">
        <v>1672</v>
      </c>
      <c r="C915" s="1" t="s">
        <v>1673</v>
      </c>
      <c r="E915" s="1" t="s">
        <v>63</v>
      </c>
      <c r="F915" s="1" t="s">
        <v>1657</v>
      </c>
      <c r="G915" s="1" t="s">
        <v>1660</v>
      </c>
      <c r="H915" s="1" t="s">
        <v>1703</v>
      </c>
    </row>
    <row r="916" spans="1:8" x14ac:dyDescent="0.2">
      <c r="A916" s="1">
        <v>4369941483</v>
      </c>
      <c r="B916" s="1" t="s">
        <v>1672</v>
      </c>
      <c r="C916" s="1" t="s">
        <v>1673</v>
      </c>
      <c r="E916" s="1" t="s">
        <v>63</v>
      </c>
      <c r="F916" s="1" t="s">
        <v>1657</v>
      </c>
      <c r="G916" s="1" t="s">
        <v>1670</v>
      </c>
      <c r="H916" s="1" t="s">
        <v>1703</v>
      </c>
    </row>
    <row r="917" spans="1:8" x14ac:dyDescent="0.2">
      <c r="A917" s="1">
        <v>1014051137</v>
      </c>
      <c r="B917" s="1" t="s">
        <v>1672</v>
      </c>
      <c r="C917" s="1" t="s">
        <v>1673</v>
      </c>
      <c r="E917" s="1" t="s">
        <v>63</v>
      </c>
      <c r="F917" s="1" t="s">
        <v>1657</v>
      </c>
      <c r="G917" s="1" t="s">
        <v>1666</v>
      </c>
      <c r="H917" s="1" t="s">
        <v>1703</v>
      </c>
    </row>
    <row r="918" spans="1:8" x14ac:dyDescent="0.2">
      <c r="A918" s="1">
        <v>3603265885</v>
      </c>
      <c r="B918" s="1" t="s">
        <v>1672</v>
      </c>
      <c r="C918" s="1" t="s">
        <v>1673</v>
      </c>
      <c r="E918" s="1" t="s">
        <v>63</v>
      </c>
      <c r="F918" s="1" t="s">
        <v>1657</v>
      </c>
      <c r="G918" s="1" t="s">
        <v>1663</v>
      </c>
      <c r="H918" s="1" t="s">
        <v>1703</v>
      </c>
    </row>
    <row r="919" spans="1:8" x14ac:dyDescent="0.2">
      <c r="A919" s="1">
        <v>6362506596</v>
      </c>
      <c r="B919" s="1" t="s">
        <v>1672</v>
      </c>
      <c r="C919" s="1" t="s">
        <v>1673</v>
      </c>
      <c r="E919" s="1" t="s">
        <v>63</v>
      </c>
      <c r="F919" s="1" t="s">
        <v>1657</v>
      </c>
      <c r="H919" s="1" t="s">
        <v>1703</v>
      </c>
    </row>
    <row r="920" spans="1:8" x14ac:dyDescent="0.2">
      <c r="A920" s="1">
        <v>2334047321</v>
      </c>
      <c r="B920" s="1" t="s">
        <v>1672</v>
      </c>
      <c r="C920" s="1" t="s">
        <v>1673</v>
      </c>
      <c r="E920" s="1" t="s">
        <v>63</v>
      </c>
      <c r="F920" s="1" t="s">
        <v>1657</v>
      </c>
      <c r="G920" s="1" t="s">
        <v>1670</v>
      </c>
      <c r="H920" s="1" t="s">
        <v>1703</v>
      </c>
    </row>
    <row r="921" spans="1:8" x14ac:dyDescent="0.2">
      <c r="A921" s="1">
        <v>4123568226</v>
      </c>
      <c r="B921" s="1" t="s">
        <v>1672</v>
      </c>
      <c r="C921" s="1" t="s">
        <v>1673</v>
      </c>
      <c r="E921" s="1" t="s">
        <v>63</v>
      </c>
      <c r="F921" s="1" t="s">
        <v>1657</v>
      </c>
      <c r="G921" s="1" t="s">
        <v>1670</v>
      </c>
      <c r="H921" s="1" t="s">
        <v>1703</v>
      </c>
    </row>
    <row r="922" spans="1:8" x14ac:dyDescent="0.2">
      <c r="A922" s="1">
        <v>8389839407</v>
      </c>
      <c r="B922" s="1" t="s">
        <v>1672</v>
      </c>
      <c r="C922" s="1" t="s">
        <v>1673</v>
      </c>
      <c r="E922" s="1" t="s">
        <v>63</v>
      </c>
      <c r="F922" s="1" t="s">
        <v>1657</v>
      </c>
      <c r="G922" s="1" t="s">
        <v>1661</v>
      </c>
      <c r="H922" s="1" t="s">
        <v>1703</v>
      </c>
    </row>
    <row r="923" spans="1:8" x14ac:dyDescent="0.2">
      <c r="A923" s="1">
        <v>4069063260</v>
      </c>
      <c r="B923" s="1" t="s">
        <v>1672</v>
      </c>
      <c r="C923" s="1" t="s">
        <v>1673</v>
      </c>
      <c r="E923" s="1" t="s">
        <v>63</v>
      </c>
      <c r="F923" s="1" t="s">
        <v>1657</v>
      </c>
      <c r="G923" s="1" t="s">
        <v>1670</v>
      </c>
      <c r="H923" s="1" t="s">
        <v>1703</v>
      </c>
    </row>
    <row r="924" spans="1:8" x14ac:dyDescent="0.2">
      <c r="A924" s="1">
        <v>9163079818</v>
      </c>
      <c r="B924" s="1" t="s">
        <v>1672</v>
      </c>
      <c r="C924" s="1" t="s">
        <v>1673</v>
      </c>
      <c r="E924" s="1" t="s">
        <v>63</v>
      </c>
      <c r="F924" s="1" t="s">
        <v>1657</v>
      </c>
      <c r="G924" s="1" t="s">
        <v>1662</v>
      </c>
      <c r="H924" s="1" t="s">
        <v>1703</v>
      </c>
    </row>
    <row r="925" spans="1:8" x14ac:dyDescent="0.2">
      <c r="A925" s="1">
        <v>1935191485</v>
      </c>
      <c r="B925" s="1" t="s">
        <v>1672</v>
      </c>
      <c r="C925" s="1" t="s">
        <v>1673</v>
      </c>
      <c r="E925" s="1" t="s">
        <v>63</v>
      </c>
      <c r="F925" s="1" t="s">
        <v>1657</v>
      </c>
      <c r="G925" s="1" t="s">
        <v>1670</v>
      </c>
      <c r="H925" s="1" t="s">
        <v>1703</v>
      </c>
    </row>
    <row r="926" spans="1:8" x14ac:dyDescent="0.2">
      <c r="A926" s="1">
        <v>5120488067</v>
      </c>
      <c r="B926" s="1" t="s">
        <v>1672</v>
      </c>
      <c r="C926" s="1" t="s">
        <v>1673</v>
      </c>
      <c r="E926" s="1" t="s">
        <v>63</v>
      </c>
      <c r="F926" s="1" t="s">
        <v>1657</v>
      </c>
      <c r="G926" s="1" t="s">
        <v>1658</v>
      </c>
      <c r="H926" s="1" t="s">
        <v>1703</v>
      </c>
    </row>
    <row r="927" spans="1:8" x14ac:dyDescent="0.2">
      <c r="A927" s="1">
        <v>6548563956</v>
      </c>
      <c r="B927" s="1" t="s">
        <v>1672</v>
      </c>
      <c r="C927" s="1" t="s">
        <v>1673</v>
      </c>
      <c r="E927" s="1" t="s">
        <v>63</v>
      </c>
      <c r="F927" s="1" t="s">
        <v>1657</v>
      </c>
      <c r="G927" s="1" t="s">
        <v>1670</v>
      </c>
      <c r="H927" s="1" t="s">
        <v>1703</v>
      </c>
    </row>
    <row r="928" spans="1:8" x14ac:dyDescent="0.2">
      <c r="A928" s="1">
        <v>7317018911</v>
      </c>
      <c r="B928" s="1" t="s">
        <v>1672</v>
      </c>
      <c r="C928" s="1" t="s">
        <v>1673</v>
      </c>
      <c r="E928" s="1" t="s">
        <v>63</v>
      </c>
      <c r="F928" s="1" t="s">
        <v>1657</v>
      </c>
      <c r="G928" s="1" t="s">
        <v>1670</v>
      </c>
      <c r="H928" s="1" t="s">
        <v>1703</v>
      </c>
    </row>
    <row r="929" spans="1:8" x14ac:dyDescent="0.2">
      <c r="A929" s="1">
        <v>9966347335</v>
      </c>
      <c r="B929" s="1" t="s">
        <v>1672</v>
      </c>
      <c r="C929" s="1" t="s">
        <v>1673</v>
      </c>
      <c r="E929" s="1" t="s">
        <v>63</v>
      </c>
      <c r="F929" s="1" t="s">
        <v>1657</v>
      </c>
      <c r="G929" s="1" t="s">
        <v>1671</v>
      </c>
      <c r="H929" s="1" t="s">
        <v>1703</v>
      </c>
    </row>
    <row r="930" spans="1:8" x14ac:dyDescent="0.2">
      <c r="A930" s="1">
        <v>2259144955</v>
      </c>
      <c r="B930" s="1" t="s">
        <v>1672</v>
      </c>
      <c r="C930" s="1" t="s">
        <v>1673</v>
      </c>
      <c r="E930" s="1" t="s">
        <v>63</v>
      </c>
      <c r="F930" s="1" t="s">
        <v>1657</v>
      </c>
      <c r="G930" s="1" t="s">
        <v>1658</v>
      </c>
      <c r="H930" s="1" t="s">
        <v>1703</v>
      </c>
    </row>
    <row r="931" spans="1:8" x14ac:dyDescent="0.2">
      <c r="A931" s="1">
        <v>9636937367</v>
      </c>
      <c r="B931" s="1" t="s">
        <v>1672</v>
      </c>
      <c r="C931" s="1" t="s">
        <v>1673</v>
      </c>
      <c r="E931" s="1" t="s">
        <v>63</v>
      </c>
      <c r="F931" s="1" t="s">
        <v>1657</v>
      </c>
      <c r="G931" s="1" t="s">
        <v>1671</v>
      </c>
      <c r="H931" s="1" t="s">
        <v>1703</v>
      </c>
    </row>
    <row r="932" spans="1:8" x14ac:dyDescent="0.2">
      <c r="A932" s="1">
        <v>2651592508</v>
      </c>
      <c r="B932" s="1" t="s">
        <v>1672</v>
      </c>
      <c r="C932" s="1" t="s">
        <v>1673</v>
      </c>
      <c r="E932" s="1" t="s">
        <v>63</v>
      </c>
      <c r="F932" s="1" t="s">
        <v>1657</v>
      </c>
      <c r="G932" s="1" t="s">
        <v>1670</v>
      </c>
      <c r="H932" s="1" t="s">
        <v>1703</v>
      </c>
    </row>
    <row r="933" spans="1:8" x14ac:dyDescent="0.2">
      <c r="A933" s="1">
        <v>4797149984</v>
      </c>
      <c r="B933" s="1" t="s">
        <v>1672</v>
      </c>
      <c r="C933" s="1" t="s">
        <v>1673</v>
      </c>
      <c r="E933" s="1" t="s">
        <v>63</v>
      </c>
      <c r="F933" s="1" t="s">
        <v>1657</v>
      </c>
      <c r="G933" s="1" t="s">
        <v>1671</v>
      </c>
      <c r="H933" s="1" t="s">
        <v>1703</v>
      </c>
    </row>
    <row r="934" spans="1:8" x14ac:dyDescent="0.2">
      <c r="A934" s="1">
        <v>1346990398</v>
      </c>
      <c r="B934" s="1" t="s">
        <v>1672</v>
      </c>
      <c r="C934" s="1" t="s">
        <v>1673</v>
      </c>
      <c r="E934" s="1" t="s">
        <v>63</v>
      </c>
      <c r="F934" s="1" t="s">
        <v>1657</v>
      </c>
      <c r="G934" s="1" t="s">
        <v>1670</v>
      </c>
      <c r="H934" s="1" t="s">
        <v>1703</v>
      </c>
    </row>
    <row r="935" spans="1:8" x14ac:dyDescent="0.2">
      <c r="A935" s="1">
        <v>2412042974</v>
      </c>
      <c r="B935" s="1" t="s">
        <v>1672</v>
      </c>
      <c r="C935" s="1" t="s">
        <v>1673</v>
      </c>
      <c r="E935" s="1" t="s">
        <v>63</v>
      </c>
      <c r="F935" s="1" t="s">
        <v>1657</v>
      </c>
      <c r="G935" s="1" t="s">
        <v>1670</v>
      </c>
      <c r="H935" s="1" t="s">
        <v>1703</v>
      </c>
    </row>
    <row r="936" spans="1:8" x14ac:dyDescent="0.2">
      <c r="A936" s="1">
        <v>6761790066</v>
      </c>
      <c r="B936" s="1" t="s">
        <v>1672</v>
      </c>
      <c r="C936" s="1" t="s">
        <v>1673</v>
      </c>
      <c r="E936" s="1" t="s">
        <v>63</v>
      </c>
      <c r="F936" s="1" t="s">
        <v>1657</v>
      </c>
      <c r="G936" s="1" t="s">
        <v>1670</v>
      </c>
      <c r="H936" s="1" t="s">
        <v>1703</v>
      </c>
    </row>
    <row r="937" spans="1:8" x14ac:dyDescent="0.2">
      <c r="A937" s="1">
        <v>8226627513</v>
      </c>
      <c r="B937" s="1" t="s">
        <v>1672</v>
      </c>
      <c r="C937" s="1" t="s">
        <v>1673</v>
      </c>
      <c r="E937" s="1" t="s">
        <v>63</v>
      </c>
      <c r="F937" s="1" t="s">
        <v>1657</v>
      </c>
      <c r="G937" s="1" t="s">
        <v>1662</v>
      </c>
      <c r="H937" s="1" t="s">
        <v>1703</v>
      </c>
    </row>
    <row r="938" spans="1:8" x14ac:dyDescent="0.2">
      <c r="A938" s="1">
        <v>9794503484</v>
      </c>
      <c r="B938" s="1" t="s">
        <v>1672</v>
      </c>
      <c r="C938" s="1" t="s">
        <v>1673</v>
      </c>
      <c r="E938" s="1" t="s">
        <v>63</v>
      </c>
      <c r="F938" s="1" t="s">
        <v>1657</v>
      </c>
      <c r="G938" s="1" t="s">
        <v>1661</v>
      </c>
      <c r="H938" s="1" t="s">
        <v>1703</v>
      </c>
    </row>
    <row r="939" spans="1:8" x14ac:dyDescent="0.2">
      <c r="A939" s="1">
        <v>5314454684</v>
      </c>
      <c r="B939" s="1" t="s">
        <v>1672</v>
      </c>
      <c r="C939" s="1" t="s">
        <v>1673</v>
      </c>
      <c r="E939" s="1" t="s">
        <v>63</v>
      </c>
      <c r="F939" s="1" t="s">
        <v>1657</v>
      </c>
      <c r="G939" s="1" t="s">
        <v>1670</v>
      </c>
      <c r="H939" s="1" t="s">
        <v>1703</v>
      </c>
    </row>
    <row r="940" spans="1:8" x14ac:dyDescent="0.2">
      <c r="A940" s="1">
        <v>1062848215</v>
      </c>
      <c r="B940" s="1" t="s">
        <v>1672</v>
      </c>
      <c r="C940" s="1" t="s">
        <v>1673</v>
      </c>
      <c r="E940" s="1" t="s">
        <v>63</v>
      </c>
      <c r="F940" s="1" t="s">
        <v>1657</v>
      </c>
      <c r="G940" s="1" t="s">
        <v>1674</v>
      </c>
      <c r="H940" s="1" t="s">
        <v>1703</v>
      </c>
    </row>
    <row r="941" spans="1:8" x14ac:dyDescent="0.2">
      <c r="A941" s="1">
        <v>3724064998</v>
      </c>
      <c r="B941" s="1" t="s">
        <v>1672</v>
      </c>
      <c r="C941" s="1" t="s">
        <v>1673</v>
      </c>
      <c r="E941" s="1" t="s">
        <v>63</v>
      </c>
      <c r="F941" s="1" t="s">
        <v>1657</v>
      </c>
      <c r="G941" s="1" t="s">
        <v>1670</v>
      </c>
      <c r="H941" s="1" t="s">
        <v>1703</v>
      </c>
    </row>
    <row r="942" spans="1:8" x14ac:dyDescent="0.2">
      <c r="A942" s="1">
        <v>7593110155</v>
      </c>
      <c r="B942" s="1" t="s">
        <v>1672</v>
      </c>
      <c r="C942" s="1" t="s">
        <v>1673</v>
      </c>
      <c r="E942" s="1" t="s">
        <v>63</v>
      </c>
      <c r="F942" s="1" t="s">
        <v>1657</v>
      </c>
      <c r="G942" s="1" t="s">
        <v>1666</v>
      </c>
      <c r="H942" s="1" t="s">
        <v>1703</v>
      </c>
    </row>
    <row r="943" spans="1:8" x14ac:dyDescent="0.2">
      <c r="A943" s="1">
        <v>3984868034</v>
      </c>
      <c r="B943" s="1" t="s">
        <v>1672</v>
      </c>
      <c r="C943" s="1" t="s">
        <v>1673</v>
      </c>
      <c r="E943" s="1" t="s">
        <v>63</v>
      </c>
      <c r="F943" s="1" t="s">
        <v>1657</v>
      </c>
      <c r="G943" s="1" t="s">
        <v>1665</v>
      </c>
      <c r="H943" s="1" t="s">
        <v>1703</v>
      </c>
    </row>
    <row r="944" spans="1:8" x14ac:dyDescent="0.2">
      <c r="A944" s="1">
        <v>8993131751</v>
      </c>
      <c r="B944" s="1" t="s">
        <v>1672</v>
      </c>
      <c r="C944" s="1" t="s">
        <v>1673</v>
      </c>
      <c r="E944" s="1" t="s">
        <v>63</v>
      </c>
      <c r="F944" s="1" t="s">
        <v>1657</v>
      </c>
      <c r="G944" s="1" t="s">
        <v>1670</v>
      </c>
      <c r="H944" s="1" t="s">
        <v>1703</v>
      </c>
    </row>
    <row r="945" spans="1:8" x14ac:dyDescent="0.2">
      <c r="A945" s="1">
        <v>7102596565</v>
      </c>
      <c r="B945" s="1" t="s">
        <v>1672</v>
      </c>
      <c r="C945" s="1" t="s">
        <v>1673</v>
      </c>
      <c r="E945" s="1" t="s">
        <v>63</v>
      </c>
      <c r="F945" s="1" t="s">
        <v>1657</v>
      </c>
      <c r="G945" s="1" t="s">
        <v>1658</v>
      </c>
      <c r="H945" s="1" t="s">
        <v>1703</v>
      </c>
    </row>
    <row r="946" spans="1:8" x14ac:dyDescent="0.2">
      <c r="A946" s="1">
        <v>3046031864</v>
      </c>
      <c r="B946" s="1" t="s">
        <v>1672</v>
      </c>
      <c r="C946" s="1" t="s">
        <v>1673</v>
      </c>
      <c r="E946" s="1" t="s">
        <v>63</v>
      </c>
      <c r="F946" s="1" t="s">
        <v>1657</v>
      </c>
      <c r="G946" s="1" t="s">
        <v>1670</v>
      </c>
      <c r="H946" s="1" t="s">
        <v>1703</v>
      </c>
    </row>
    <row r="947" spans="1:8" x14ac:dyDescent="0.2">
      <c r="A947" s="1">
        <v>7997284462</v>
      </c>
      <c r="B947" s="1" t="s">
        <v>1672</v>
      </c>
      <c r="C947" s="1" t="s">
        <v>1673</v>
      </c>
      <c r="E947" s="1" t="s">
        <v>63</v>
      </c>
      <c r="F947" s="1" t="s">
        <v>1657</v>
      </c>
      <c r="G947" s="1" t="s">
        <v>1670</v>
      </c>
      <c r="H947" s="1" t="s">
        <v>1703</v>
      </c>
    </row>
    <row r="948" spans="1:8" x14ac:dyDescent="0.2">
      <c r="A948" s="1">
        <v>2678981883</v>
      </c>
      <c r="B948" s="1" t="s">
        <v>1672</v>
      </c>
      <c r="C948" s="1" t="s">
        <v>1673</v>
      </c>
      <c r="E948" s="1" t="s">
        <v>63</v>
      </c>
      <c r="F948" s="1" t="s">
        <v>1657</v>
      </c>
      <c r="G948" s="1" t="s">
        <v>1666</v>
      </c>
      <c r="H948" s="1" t="s">
        <v>1703</v>
      </c>
    </row>
    <row r="949" spans="1:8" x14ac:dyDescent="0.2">
      <c r="A949" s="1">
        <v>7075241403</v>
      </c>
      <c r="B949" s="1" t="s">
        <v>1672</v>
      </c>
      <c r="C949" s="1" t="s">
        <v>1673</v>
      </c>
      <c r="E949" s="1" t="s">
        <v>63</v>
      </c>
      <c r="F949" s="1" t="s">
        <v>1657</v>
      </c>
      <c r="G949" s="1" t="s">
        <v>1670</v>
      </c>
      <c r="H949" s="1" t="s">
        <v>1703</v>
      </c>
    </row>
    <row r="950" spans="1:8" x14ac:dyDescent="0.2">
      <c r="A950" s="1">
        <v>2237948987</v>
      </c>
      <c r="B950" s="1" t="s">
        <v>1672</v>
      </c>
      <c r="C950" s="1" t="s">
        <v>1673</v>
      </c>
      <c r="E950" s="1" t="s">
        <v>63</v>
      </c>
      <c r="F950" s="1" t="s">
        <v>1657</v>
      </c>
      <c r="G950" s="1" t="s">
        <v>1671</v>
      </c>
      <c r="H950" s="1" t="s">
        <v>1703</v>
      </c>
    </row>
    <row r="951" spans="1:8" x14ac:dyDescent="0.2">
      <c r="A951" s="1">
        <v>5045337437</v>
      </c>
      <c r="B951" s="1" t="s">
        <v>1672</v>
      </c>
      <c r="C951" s="1" t="s">
        <v>1673</v>
      </c>
      <c r="E951" s="1" t="s">
        <v>63</v>
      </c>
      <c r="F951" s="1" t="s">
        <v>1657</v>
      </c>
      <c r="G951" s="1" t="s">
        <v>1665</v>
      </c>
      <c r="H951" s="1" t="s">
        <v>1703</v>
      </c>
    </row>
    <row r="952" spans="1:8" x14ac:dyDescent="0.2">
      <c r="A952" s="1">
        <v>5627903567</v>
      </c>
      <c r="B952" s="1" t="s">
        <v>1672</v>
      </c>
      <c r="C952" s="1" t="s">
        <v>1673</v>
      </c>
      <c r="E952" s="1" t="s">
        <v>63</v>
      </c>
      <c r="F952" s="1" t="s">
        <v>1657</v>
      </c>
      <c r="G952" s="1" t="s">
        <v>1671</v>
      </c>
      <c r="H952" s="1" t="s">
        <v>1703</v>
      </c>
    </row>
    <row r="953" spans="1:8" x14ac:dyDescent="0.2">
      <c r="A953" s="1">
        <v>5629340913</v>
      </c>
      <c r="B953" s="1" t="s">
        <v>1672</v>
      </c>
      <c r="C953" s="1" t="s">
        <v>1673</v>
      </c>
      <c r="E953" s="1" t="s">
        <v>63</v>
      </c>
      <c r="F953" s="1" t="s">
        <v>1657</v>
      </c>
      <c r="G953" s="1" t="s">
        <v>1663</v>
      </c>
      <c r="H953" s="1" t="s">
        <v>1703</v>
      </c>
    </row>
    <row r="954" spans="1:8" x14ac:dyDescent="0.2">
      <c r="A954" s="1">
        <v>3097147274</v>
      </c>
      <c r="B954" s="1" t="s">
        <v>1672</v>
      </c>
      <c r="C954" s="1" t="s">
        <v>1673</v>
      </c>
      <c r="E954" s="1" t="s">
        <v>63</v>
      </c>
      <c r="F954" s="1" t="s">
        <v>1657</v>
      </c>
      <c r="G954" s="1" t="s">
        <v>1670</v>
      </c>
      <c r="H954" s="1" t="s">
        <v>1703</v>
      </c>
    </row>
    <row r="955" spans="1:8" x14ac:dyDescent="0.2">
      <c r="A955" s="1">
        <v>6724729866</v>
      </c>
      <c r="B955" s="1" t="s">
        <v>1672</v>
      </c>
      <c r="C955" s="1" t="s">
        <v>1673</v>
      </c>
      <c r="E955" s="1" t="s">
        <v>63</v>
      </c>
      <c r="F955" s="1" t="s">
        <v>1657</v>
      </c>
      <c r="G955" s="1" t="s">
        <v>1670</v>
      </c>
      <c r="H955" s="1" t="s">
        <v>1703</v>
      </c>
    </row>
    <row r="956" spans="1:8" x14ac:dyDescent="0.2">
      <c r="A956" s="1">
        <v>7714457752</v>
      </c>
      <c r="B956" s="1" t="s">
        <v>1672</v>
      </c>
      <c r="C956" s="1" t="s">
        <v>1673</v>
      </c>
      <c r="E956" s="1" t="s">
        <v>63</v>
      </c>
      <c r="F956" s="1" t="s">
        <v>1657</v>
      </c>
      <c r="G956" s="1" t="s">
        <v>1670</v>
      </c>
      <c r="H956" s="1" t="s">
        <v>1703</v>
      </c>
    </row>
    <row r="957" spans="1:8" x14ac:dyDescent="0.2">
      <c r="A957" s="1">
        <v>6004137071</v>
      </c>
      <c r="B957" s="1" t="s">
        <v>1672</v>
      </c>
      <c r="C957" s="1" t="s">
        <v>1673</v>
      </c>
      <c r="E957" s="1" t="s">
        <v>63</v>
      </c>
      <c r="F957" s="1" t="s">
        <v>1657</v>
      </c>
      <c r="G957" s="1" t="s">
        <v>1661</v>
      </c>
      <c r="H957" s="1" t="s">
        <v>1703</v>
      </c>
    </row>
    <row r="958" spans="1:8" x14ac:dyDescent="0.2">
      <c r="A958" s="1">
        <v>2265162153</v>
      </c>
      <c r="B958" s="1" t="s">
        <v>1672</v>
      </c>
      <c r="C958" s="1" t="s">
        <v>1673</v>
      </c>
      <c r="E958" s="1" t="s">
        <v>63</v>
      </c>
      <c r="F958" s="1" t="s">
        <v>1657</v>
      </c>
      <c r="G958" s="1" t="s">
        <v>1664</v>
      </c>
      <c r="H958" s="1" t="s">
        <v>1703</v>
      </c>
    </row>
    <row r="959" spans="1:8" x14ac:dyDescent="0.2">
      <c r="A959" s="1">
        <v>8734787223</v>
      </c>
      <c r="B959" s="1" t="s">
        <v>1672</v>
      </c>
      <c r="C959" s="1" t="s">
        <v>1673</v>
      </c>
      <c r="E959" s="1" t="s">
        <v>63</v>
      </c>
      <c r="F959" s="1" t="s">
        <v>1657</v>
      </c>
      <c r="G959" s="1" t="s">
        <v>1665</v>
      </c>
      <c r="H959" s="1" t="s">
        <v>1703</v>
      </c>
    </row>
    <row r="960" spans="1:8" x14ac:dyDescent="0.2">
      <c r="A960" s="1">
        <v>4180011636</v>
      </c>
      <c r="B960" s="1" t="s">
        <v>1672</v>
      </c>
      <c r="C960" s="1" t="s">
        <v>1673</v>
      </c>
      <c r="E960" s="1" t="s">
        <v>63</v>
      </c>
      <c r="F960" s="1" t="s">
        <v>1657</v>
      </c>
      <c r="G960" s="1" t="s">
        <v>1660</v>
      </c>
      <c r="H960" s="1" t="s">
        <v>1703</v>
      </c>
    </row>
    <row r="961" spans="1:8" x14ac:dyDescent="0.2">
      <c r="A961" s="1">
        <v>8152337597</v>
      </c>
      <c r="B961" s="1" t="s">
        <v>1672</v>
      </c>
      <c r="C961" s="1" t="s">
        <v>1673</v>
      </c>
      <c r="E961" s="1" t="s">
        <v>63</v>
      </c>
      <c r="F961" s="1" t="s">
        <v>1657</v>
      </c>
      <c r="G961" s="1" t="s">
        <v>1666</v>
      </c>
      <c r="H961" s="1" t="s">
        <v>1703</v>
      </c>
    </row>
    <row r="962" spans="1:8" x14ac:dyDescent="0.2">
      <c r="A962" s="1">
        <v>9926973270</v>
      </c>
      <c r="B962" s="1" t="s">
        <v>1672</v>
      </c>
      <c r="C962" s="1" t="s">
        <v>1673</v>
      </c>
      <c r="E962" s="1" t="s">
        <v>63</v>
      </c>
      <c r="F962" s="1" t="s">
        <v>1657</v>
      </c>
      <c r="G962" s="1" t="s">
        <v>1670</v>
      </c>
      <c r="H962" s="1" t="s">
        <v>1703</v>
      </c>
    </row>
    <row r="963" spans="1:8" x14ac:dyDescent="0.2">
      <c r="A963" s="1">
        <v>6577926480</v>
      </c>
      <c r="B963" s="1" t="s">
        <v>1672</v>
      </c>
      <c r="C963" s="1" t="s">
        <v>1673</v>
      </c>
      <c r="E963" s="1" t="s">
        <v>63</v>
      </c>
      <c r="F963" s="1" t="s">
        <v>1657</v>
      </c>
      <c r="G963" s="1" t="s">
        <v>1662</v>
      </c>
      <c r="H963" s="1" t="s">
        <v>1703</v>
      </c>
    </row>
    <row r="964" spans="1:8" x14ac:dyDescent="0.2">
      <c r="A964" s="1">
        <v>2147656915</v>
      </c>
      <c r="B964" s="1" t="s">
        <v>1683</v>
      </c>
      <c r="C964" s="1" t="s">
        <v>1684</v>
      </c>
      <c r="D964" s="1" t="s">
        <v>1677</v>
      </c>
      <c r="E964" s="1" t="s">
        <v>72</v>
      </c>
      <c r="F964" s="1" t="s">
        <v>1657</v>
      </c>
      <c r="G964" s="1" t="s">
        <v>1665</v>
      </c>
      <c r="H964" s="1" t="s">
        <v>1704</v>
      </c>
    </row>
    <row r="965" spans="1:8" x14ac:dyDescent="0.2">
      <c r="A965" s="1">
        <v>8191302298</v>
      </c>
      <c r="B965" s="1" t="s">
        <v>1683</v>
      </c>
      <c r="C965" s="1" t="s">
        <v>1684</v>
      </c>
      <c r="D965" s="1" t="s">
        <v>1677</v>
      </c>
      <c r="E965" s="1" t="s">
        <v>72</v>
      </c>
      <c r="F965" s="1" t="s">
        <v>1657</v>
      </c>
      <c r="G965" s="1" t="s">
        <v>1658</v>
      </c>
      <c r="H965" s="1" t="s">
        <v>1704</v>
      </c>
    </row>
    <row r="966" spans="1:8" x14ac:dyDescent="0.2">
      <c r="A966" s="1">
        <v>4194998010</v>
      </c>
      <c r="B966" s="1" t="s">
        <v>1683</v>
      </c>
      <c r="C966" s="1" t="s">
        <v>1684</v>
      </c>
      <c r="D966" s="1" t="s">
        <v>1677</v>
      </c>
      <c r="E966" s="1" t="s">
        <v>72</v>
      </c>
      <c r="F966" s="1" t="s">
        <v>1657</v>
      </c>
      <c r="G966" s="1" t="s">
        <v>1658</v>
      </c>
      <c r="H966" s="1" t="s">
        <v>1704</v>
      </c>
    </row>
    <row r="967" spans="1:8" x14ac:dyDescent="0.2">
      <c r="A967" s="1">
        <v>9191811791</v>
      </c>
      <c r="B967" s="1" t="s">
        <v>1683</v>
      </c>
      <c r="C967" s="1" t="s">
        <v>1684</v>
      </c>
      <c r="D967" s="1" t="s">
        <v>1677</v>
      </c>
      <c r="E967" s="1" t="s">
        <v>72</v>
      </c>
      <c r="F967" s="1" t="s">
        <v>1657</v>
      </c>
      <c r="G967" s="1" t="s">
        <v>1662</v>
      </c>
      <c r="H967" s="1" t="s">
        <v>1704</v>
      </c>
    </row>
    <row r="968" spans="1:8" x14ac:dyDescent="0.2">
      <c r="A968" s="1">
        <v>5161488952</v>
      </c>
      <c r="B968" s="1" t="s">
        <v>1683</v>
      </c>
      <c r="C968" s="1" t="s">
        <v>1684</v>
      </c>
      <c r="D968" s="1" t="s">
        <v>1677</v>
      </c>
      <c r="E968" s="1" t="s">
        <v>72</v>
      </c>
      <c r="F968" s="1" t="s">
        <v>1657</v>
      </c>
      <c r="G968" s="1" t="s">
        <v>1658</v>
      </c>
      <c r="H968" s="1" t="s">
        <v>1704</v>
      </c>
    </row>
    <row r="969" spans="1:8" x14ac:dyDescent="0.2">
      <c r="A969" s="1">
        <v>5177545942</v>
      </c>
      <c r="B969" s="1" t="s">
        <v>1683</v>
      </c>
      <c r="C969" s="1" t="s">
        <v>1684</v>
      </c>
      <c r="D969" s="1" t="s">
        <v>1677</v>
      </c>
      <c r="E969" s="1" t="s">
        <v>72</v>
      </c>
      <c r="F969" s="1" t="s">
        <v>1657</v>
      </c>
      <c r="G969" s="1" t="s">
        <v>1665</v>
      </c>
      <c r="H969" s="1" t="s">
        <v>1704</v>
      </c>
    </row>
    <row r="970" spans="1:8" x14ac:dyDescent="0.2">
      <c r="A970" s="1">
        <v>2424276011</v>
      </c>
      <c r="B970" s="1" t="s">
        <v>1683</v>
      </c>
      <c r="C970" s="1" t="s">
        <v>1684</v>
      </c>
      <c r="D970" s="1" t="s">
        <v>1677</v>
      </c>
      <c r="E970" s="1" t="s">
        <v>72</v>
      </c>
      <c r="F970" s="1" t="s">
        <v>1657</v>
      </c>
      <c r="G970" s="1" t="s">
        <v>1670</v>
      </c>
      <c r="H970" s="1" t="s">
        <v>1704</v>
      </c>
    </row>
    <row r="971" spans="1:8" x14ac:dyDescent="0.2">
      <c r="A971" s="1">
        <v>2192375395</v>
      </c>
      <c r="B971" s="1" t="s">
        <v>1683</v>
      </c>
      <c r="C971" s="1" t="s">
        <v>1684</v>
      </c>
      <c r="D971" s="1" t="s">
        <v>1677</v>
      </c>
      <c r="E971" s="1" t="s">
        <v>72</v>
      </c>
      <c r="F971" s="1" t="s">
        <v>1657</v>
      </c>
      <c r="G971" s="1" t="s">
        <v>1662</v>
      </c>
      <c r="H971" s="1" t="s">
        <v>1704</v>
      </c>
    </row>
    <row r="972" spans="1:8" x14ac:dyDescent="0.2">
      <c r="A972" s="1">
        <v>6191298854</v>
      </c>
      <c r="B972" s="1" t="s">
        <v>1683</v>
      </c>
      <c r="C972" s="1" t="s">
        <v>1684</v>
      </c>
      <c r="D972" s="1" t="s">
        <v>1677</v>
      </c>
      <c r="E972" s="1" t="s">
        <v>72</v>
      </c>
      <c r="F972" s="1" t="s">
        <v>1657</v>
      </c>
      <c r="G972" s="1" t="s">
        <v>1662</v>
      </c>
      <c r="H972" s="1" t="s">
        <v>1704</v>
      </c>
    </row>
    <row r="973" spans="1:8" x14ac:dyDescent="0.2">
      <c r="A973" s="1">
        <v>2191815955</v>
      </c>
      <c r="B973" s="1" t="s">
        <v>1683</v>
      </c>
      <c r="C973" s="1" t="s">
        <v>1684</v>
      </c>
      <c r="D973" s="1" t="s">
        <v>1677</v>
      </c>
      <c r="E973" s="1" t="s">
        <v>72</v>
      </c>
      <c r="F973" s="1" t="s">
        <v>1657</v>
      </c>
      <c r="G973" s="1" t="s">
        <v>1671</v>
      </c>
      <c r="H973" s="1" t="s">
        <v>1704</v>
      </c>
    </row>
    <row r="974" spans="1:8" x14ac:dyDescent="0.2">
      <c r="A974" s="1">
        <v>9285192551</v>
      </c>
      <c r="B974" s="1" t="s">
        <v>1683</v>
      </c>
      <c r="C974" s="1" t="s">
        <v>1684</v>
      </c>
      <c r="D974" s="1" t="s">
        <v>1677</v>
      </c>
      <c r="E974" s="1" t="s">
        <v>72</v>
      </c>
      <c r="F974" s="1" t="s">
        <v>1657</v>
      </c>
      <c r="G974" s="1" t="s">
        <v>1665</v>
      </c>
      <c r="H974" s="1" t="s">
        <v>1704</v>
      </c>
    </row>
    <row r="975" spans="1:8" x14ac:dyDescent="0.2">
      <c r="A975" s="1">
        <v>8191293298</v>
      </c>
      <c r="B975" s="1" t="s">
        <v>1683</v>
      </c>
      <c r="C975" s="1" t="s">
        <v>1684</v>
      </c>
      <c r="D975" s="1" t="s">
        <v>1677</v>
      </c>
      <c r="E975" s="1" t="s">
        <v>72</v>
      </c>
      <c r="F975" s="1" t="s">
        <v>1657</v>
      </c>
      <c r="G975" s="1" t="s">
        <v>1674</v>
      </c>
      <c r="H975" s="1" t="s">
        <v>1704</v>
      </c>
    </row>
    <row r="976" spans="1:8" x14ac:dyDescent="0.2">
      <c r="A976" s="1">
        <v>5219849272</v>
      </c>
      <c r="B976" s="1" t="s">
        <v>1683</v>
      </c>
      <c r="C976" s="1" t="s">
        <v>1684</v>
      </c>
      <c r="D976" s="1" t="s">
        <v>1677</v>
      </c>
      <c r="E976" s="1" t="s">
        <v>72</v>
      </c>
      <c r="F976" s="1" t="s">
        <v>1657</v>
      </c>
      <c r="G976" s="1" t="s">
        <v>1662</v>
      </c>
      <c r="H976" s="1" t="s">
        <v>1704</v>
      </c>
    </row>
    <row r="977" spans="1:8" x14ac:dyDescent="0.2">
      <c r="A977" s="1">
        <v>3191291357</v>
      </c>
      <c r="B977" s="1" t="s">
        <v>1683</v>
      </c>
      <c r="C977" s="1" t="s">
        <v>1684</v>
      </c>
      <c r="D977" s="1" t="s">
        <v>1677</v>
      </c>
      <c r="E977" s="1" t="s">
        <v>72</v>
      </c>
      <c r="F977" s="1" t="s">
        <v>1657</v>
      </c>
      <c r="G977" s="1" t="s">
        <v>1662</v>
      </c>
      <c r="H977" s="1" t="s">
        <v>1704</v>
      </c>
    </row>
    <row r="978" spans="1:8" x14ac:dyDescent="0.2">
      <c r="A978" s="1">
        <v>7179428406</v>
      </c>
      <c r="B978" s="1" t="s">
        <v>1683</v>
      </c>
      <c r="C978" s="1" t="s">
        <v>1684</v>
      </c>
      <c r="D978" s="1" t="s">
        <v>1677</v>
      </c>
      <c r="E978" s="1" t="s">
        <v>72</v>
      </c>
      <c r="F978" s="1" t="s">
        <v>1657</v>
      </c>
      <c r="G978" s="1" t="s">
        <v>1670</v>
      </c>
      <c r="H978" s="1" t="s">
        <v>1704</v>
      </c>
    </row>
    <row r="979" spans="1:8" x14ac:dyDescent="0.2">
      <c r="A979" s="1">
        <v>5191297852</v>
      </c>
      <c r="B979" s="1" t="s">
        <v>1683</v>
      </c>
      <c r="C979" s="1" t="s">
        <v>1684</v>
      </c>
      <c r="D979" s="1" t="s">
        <v>1677</v>
      </c>
      <c r="E979" s="1" t="s">
        <v>72</v>
      </c>
      <c r="F979" s="1" t="s">
        <v>1657</v>
      </c>
      <c r="G979" s="1" t="s">
        <v>1662</v>
      </c>
      <c r="H979" s="1" t="s">
        <v>1704</v>
      </c>
    </row>
    <row r="980" spans="1:8" x14ac:dyDescent="0.2">
      <c r="A980" s="1">
        <v>1558924931</v>
      </c>
      <c r="B980" s="1" t="s">
        <v>1683</v>
      </c>
      <c r="C980" s="1" t="s">
        <v>1684</v>
      </c>
      <c r="D980" s="1" t="s">
        <v>1677</v>
      </c>
      <c r="E980" s="1" t="s">
        <v>72</v>
      </c>
      <c r="F980" s="1" t="s">
        <v>1657</v>
      </c>
      <c r="G980" s="1" t="s">
        <v>1670</v>
      </c>
      <c r="H980" s="1" t="s">
        <v>1704</v>
      </c>
    </row>
    <row r="981" spans="1:8" x14ac:dyDescent="0.2">
      <c r="A981" s="1">
        <v>3194850947</v>
      </c>
      <c r="B981" s="1" t="s">
        <v>1683</v>
      </c>
      <c r="C981" s="1" t="s">
        <v>1684</v>
      </c>
      <c r="D981" s="1" t="s">
        <v>1677</v>
      </c>
      <c r="E981" s="1" t="s">
        <v>72</v>
      </c>
      <c r="F981" s="1" t="s">
        <v>1657</v>
      </c>
      <c r="G981" s="1" t="s">
        <v>1671</v>
      </c>
      <c r="H981" s="1" t="s">
        <v>1704</v>
      </c>
    </row>
    <row r="982" spans="1:8" x14ac:dyDescent="0.2">
      <c r="A982" s="1">
        <v>5287151158</v>
      </c>
      <c r="B982" s="1" t="s">
        <v>1683</v>
      </c>
      <c r="C982" s="1" t="s">
        <v>1684</v>
      </c>
      <c r="D982" s="1" t="s">
        <v>1677</v>
      </c>
      <c r="E982" s="1" t="s">
        <v>72</v>
      </c>
      <c r="F982" s="1" t="s">
        <v>1657</v>
      </c>
      <c r="G982" s="1" t="s">
        <v>1666</v>
      </c>
      <c r="H982" s="1" t="s">
        <v>1704</v>
      </c>
    </row>
    <row r="983" spans="1:8" x14ac:dyDescent="0.2">
      <c r="A983" s="1">
        <v>8153175058</v>
      </c>
      <c r="B983" s="1" t="s">
        <v>1683</v>
      </c>
      <c r="C983" s="1" t="s">
        <v>1684</v>
      </c>
      <c r="D983" s="1" t="s">
        <v>1677</v>
      </c>
      <c r="E983" s="1" t="s">
        <v>72</v>
      </c>
      <c r="F983" s="1" t="s">
        <v>1657</v>
      </c>
      <c r="G983" s="1" t="s">
        <v>1670</v>
      </c>
      <c r="H983" s="1" t="s">
        <v>1704</v>
      </c>
    </row>
    <row r="984" spans="1:8" x14ac:dyDescent="0.2">
      <c r="A984" s="1">
        <v>3191298917</v>
      </c>
      <c r="B984" s="1" t="s">
        <v>1683</v>
      </c>
      <c r="C984" s="1" t="s">
        <v>1684</v>
      </c>
      <c r="D984" s="1" t="s">
        <v>1677</v>
      </c>
      <c r="E984" s="1" t="s">
        <v>72</v>
      </c>
      <c r="F984" s="1" t="s">
        <v>1657</v>
      </c>
      <c r="G984" s="1" t="s">
        <v>1674</v>
      </c>
      <c r="H984" s="1" t="s">
        <v>1704</v>
      </c>
    </row>
    <row r="985" spans="1:8" x14ac:dyDescent="0.2">
      <c r="A985" s="1">
        <v>1191292053</v>
      </c>
      <c r="B985" s="1" t="s">
        <v>1683</v>
      </c>
      <c r="C985" s="1" t="s">
        <v>1684</v>
      </c>
      <c r="D985" s="1" t="s">
        <v>1677</v>
      </c>
      <c r="E985" s="1" t="s">
        <v>72</v>
      </c>
      <c r="F985" s="1" t="s">
        <v>1657</v>
      </c>
      <c r="G985" s="1" t="s">
        <v>1665</v>
      </c>
      <c r="H985" s="1" t="s">
        <v>1704</v>
      </c>
    </row>
    <row r="986" spans="1:8" x14ac:dyDescent="0.2">
      <c r="A986" s="1">
        <v>1759316422</v>
      </c>
      <c r="B986" s="1" t="s">
        <v>1683</v>
      </c>
      <c r="C986" s="1" t="s">
        <v>1684</v>
      </c>
      <c r="D986" s="1" t="s">
        <v>1677</v>
      </c>
      <c r="E986" s="1" t="s">
        <v>72</v>
      </c>
      <c r="F986" s="1" t="s">
        <v>1657</v>
      </c>
      <c r="G986" s="1" t="s">
        <v>1674</v>
      </c>
      <c r="H986" s="1" t="s">
        <v>1704</v>
      </c>
    </row>
    <row r="987" spans="1:8" x14ac:dyDescent="0.2">
      <c r="A987" s="1">
        <v>2179929565</v>
      </c>
      <c r="B987" s="1" t="s">
        <v>1683</v>
      </c>
      <c r="C987" s="1" t="s">
        <v>1684</v>
      </c>
      <c r="D987" s="1" t="s">
        <v>1677</v>
      </c>
      <c r="E987" s="1" t="s">
        <v>72</v>
      </c>
      <c r="F987" s="1" t="s">
        <v>1657</v>
      </c>
      <c r="G987" s="1" t="s">
        <v>1662</v>
      </c>
      <c r="H987" s="1" t="s">
        <v>1704</v>
      </c>
    </row>
    <row r="988" spans="1:8" x14ac:dyDescent="0.2">
      <c r="A988" s="1">
        <v>6244624721</v>
      </c>
      <c r="B988" s="1" t="s">
        <v>1683</v>
      </c>
      <c r="C988" s="1" t="s">
        <v>1684</v>
      </c>
      <c r="D988" s="1" t="s">
        <v>1677</v>
      </c>
      <c r="E988" s="1" t="s">
        <v>72</v>
      </c>
      <c r="F988" s="1" t="s">
        <v>1657</v>
      </c>
      <c r="G988" s="1" t="s">
        <v>1670</v>
      </c>
      <c r="H988" s="1" t="s">
        <v>1704</v>
      </c>
    </row>
    <row r="989" spans="1:8" x14ac:dyDescent="0.2">
      <c r="A989" s="1">
        <v>8198495638</v>
      </c>
      <c r="B989" s="1" t="s">
        <v>1683</v>
      </c>
      <c r="C989" s="1" t="s">
        <v>1684</v>
      </c>
      <c r="D989" s="1" t="s">
        <v>1677</v>
      </c>
      <c r="E989" s="1" t="s">
        <v>72</v>
      </c>
      <c r="F989" s="1" t="s">
        <v>1657</v>
      </c>
      <c r="G989" s="1" t="s">
        <v>1665</v>
      </c>
      <c r="H989" s="1" t="s">
        <v>1704</v>
      </c>
    </row>
    <row r="990" spans="1:8" x14ac:dyDescent="0.2">
      <c r="A990" s="1">
        <v>8197463968</v>
      </c>
      <c r="B990" s="1" t="s">
        <v>1683</v>
      </c>
      <c r="C990" s="1" t="s">
        <v>1684</v>
      </c>
      <c r="D990" s="1" t="s">
        <v>1677</v>
      </c>
      <c r="E990" s="1" t="s">
        <v>72</v>
      </c>
      <c r="F990" s="1" t="s">
        <v>1657</v>
      </c>
      <c r="G990" s="1" t="s">
        <v>1674</v>
      </c>
      <c r="H990" s="1" t="s">
        <v>1704</v>
      </c>
    </row>
    <row r="991" spans="1:8" x14ac:dyDescent="0.2">
      <c r="A991" s="1">
        <v>6194852234</v>
      </c>
      <c r="B991" s="1" t="s">
        <v>1683</v>
      </c>
      <c r="C991" s="1" t="s">
        <v>1684</v>
      </c>
      <c r="D991" s="1" t="s">
        <v>1677</v>
      </c>
      <c r="E991" s="1" t="s">
        <v>72</v>
      </c>
      <c r="F991" s="1" t="s">
        <v>1657</v>
      </c>
      <c r="G991" s="1" t="s">
        <v>1662</v>
      </c>
      <c r="H991" s="1" t="s">
        <v>1704</v>
      </c>
    </row>
    <row r="992" spans="1:8" x14ac:dyDescent="0.2">
      <c r="A992" s="1">
        <v>5196064252</v>
      </c>
      <c r="B992" s="1" t="s">
        <v>1683</v>
      </c>
      <c r="C992" s="1" t="s">
        <v>1684</v>
      </c>
      <c r="D992" s="1" t="s">
        <v>1677</v>
      </c>
      <c r="E992" s="1" t="s">
        <v>72</v>
      </c>
      <c r="F992" s="1" t="s">
        <v>1657</v>
      </c>
      <c r="G992" s="1" t="s">
        <v>1662</v>
      </c>
      <c r="H992" s="1" t="s">
        <v>1704</v>
      </c>
    </row>
    <row r="993" spans="1:8" x14ac:dyDescent="0.2">
      <c r="A993" s="1">
        <v>5191298842</v>
      </c>
      <c r="B993" s="1" t="s">
        <v>1683</v>
      </c>
      <c r="C993" s="1" t="s">
        <v>1684</v>
      </c>
      <c r="D993" s="1" t="s">
        <v>1677</v>
      </c>
      <c r="E993" s="1" t="s">
        <v>72</v>
      </c>
      <c r="F993" s="1" t="s">
        <v>1657</v>
      </c>
      <c r="G993" s="1" t="s">
        <v>1664</v>
      </c>
      <c r="H993" s="1" t="s">
        <v>1704</v>
      </c>
    </row>
    <row r="994" spans="1:8" x14ac:dyDescent="0.2">
      <c r="A994" s="1">
        <v>4044924617</v>
      </c>
      <c r="B994" s="1" t="s">
        <v>1683</v>
      </c>
      <c r="C994" s="1" t="s">
        <v>1684</v>
      </c>
      <c r="D994" s="1" t="s">
        <v>1677</v>
      </c>
      <c r="E994" s="1" t="s">
        <v>72</v>
      </c>
      <c r="F994" s="1" t="s">
        <v>1657</v>
      </c>
      <c r="G994" s="1" t="s">
        <v>1664</v>
      </c>
      <c r="H994" s="1" t="s">
        <v>1704</v>
      </c>
    </row>
    <row r="995" spans="1:8" x14ac:dyDescent="0.2">
      <c r="A995" s="1">
        <v>8186460478</v>
      </c>
      <c r="B995" s="1" t="s">
        <v>1683</v>
      </c>
      <c r="C995" s="1" t="s">
        <v>1684</v>
      </c>
      <c r="D995" s="1" t="s">
        <v>1677</v>
      </c>
      <c r="E995" s="1" t="s">
        <v>72</v>
      </c>
      <c r="F995" s="1" t="s">
        <v>1657</v>
      </c>
      <c r="G995" s="1" t="s">
        <v>1662</v>
      </c>
      <c r="H995" s="1" t="s">
        <v>1704</v>
      </c>
    </row>
    <row r="996" spans="1:8" x14ac:dyDescent="0.2">
      <c r="A996" s="1">
        <v>9492973132</v>
      </c>
      <c r="B996" s="1" t="s">
        <v>1683</v>
      </c>
      <c r="C996" s="1" t="s">
        <v>1684</v>
      </c>
      <c r="D996" s="1" t="s">
        <v>1677</v>
      </c>
      <c r="E996" s="1" t="s">
        <v>72</v>
      </c>
      <c r="F996" s="1" t="s">
        <v>1657</v>
      </c>
      <c r="G996" s="1" t="s">
        <v>1670</v>
      </c>
      <c r="H996" s="1" t="s">
        <v>1704</v>
      </c>
    </row>
    <row r="997" spans="1:8" x14ac:dyDescent="0.2">
      <c r="A997" s="1">
        <v>8179084258</v>
      </c>
      <c r="B997" s="1" t="s">
        <v>1705</v>
      </c>
      <c r="C997" s="1" t="s">
        <v>1706</v>
      </c>
      <c r="D997" s="1" t="s">
        <v>1677</v>
      </c>
      <c r="E997" s="1" t="s">
        <v>72</v>
      </c>
      <c r="F997" s="1" t="s">
        <v>1657</v>
      </c>
      <c r="G997" s="1" t="s">
        <v>1658</v>
      </c>
      <c r="H997" s="1" t="s">
        <v>1704</v>
      </c>
    </row>
    <row r="998" spans="1:8" x14ac:dyDescent="0.2">
      <c r="A998" s="1">
        <v>9639145451</v>
      </c>
      <c r="B998" s="1" t="s">
        <v>1705</v>
      </c>
      <c r="C998" s="1" t="s">
        <v>1706</v>
      </c>
      <c r="D998" s="1" t="s">
        <v>1677</v>
      </c>
      <c r="E998" s="1" t="s">
        <v>72</v>
      </c>
      <c r="F998" s="1" t="s">
        <v>1657</v>
      </c>
      <c r="G998" s="1" t="s">
        <v>1670</v>
      </c>
      <c r="H998" s="1" t="s">
        <v>1704</v>
      </c>
    </row>
    <row r="999" spans="1:8" x14ac:dyDescent="0.2">
      <c r="A999" s="1">
        <v>8175977278</v>
      </c>
      <c r="B999" s="1" t="s">
        <v>1705</v>
      </c>
      <c r="C999" s="1" t="s">
        <v>1706</v>
      </c>
      <c r="D999" s="1" t="s">
        <v>1677</v>
      </c>
      <c r="E999" s="1" t="s">
        <v>72</v>
      </c>
      <c r="F999" s="1" t="s">
        <v>1657</v>
      </c>
      <c r="G999" s="1" t="s">
        <v>1662</v>
      </c>
      <c r="H999" s="1" t="s">
        <v>1704</v>
      </c>
    </row>
    <row r="1000" spans="1:8" x14ac:dyDescent="0.2">
      <c r="A1000" s="1">
        <v>5182917862</v>
      </c>
      <c r="B1000" s="1" t="s">
        <v>1705</v>
      </c>
      <c r="C1000" s="1" t="s">
        <v>1706</v>
      </c>
      <c r="D1000" s="1" t="s">
        <v>1677</v>
      </c>
      <c r="E1000" s="1" t="s">
        <v>72</v>
      </c>
      <c r="F1000" s="1" t="s">
        <v>1657</v>
      </c>
      <c r="G1000" s="1" t="s">
        <v>1666</v>
      </c>
      <c r="H1000" s="1" t="s">
        <v>1704</v>
      </c>
    </row>
    <row r="1001" spans="1:8" x14ac:dyDescent="0.2">
      <c r="A1001" s="1">
        <v>4158214380</v>
      </c>
      <c r="B1001" s="1" t="s">
        <v>1705</v>
      </c>
      <c r="C1001" s="1" t="s">
        <v>1706</v>
      </c>
      <c r="D1001" s="1" t="s">
        <v>1677</v>
      </c>
      <c r="E1001" s="1" t="s">
        <v>72</v>
      </c>
      <c r="F1001" s="1" t="s">
        <v>1657</v>
      </c>
      <c r="G1001" s="1" t="s">
        <v>1664</v>
      </c>
      <c r="H1001" s="1" t="s">
        <v>1704</v>
      </c>
    </row>
    <row r="1002" spans="1:8" x14ac:dyDescent="0.2">
      <c r="A1002" s="1">
        <v>4179434850</v>
      </c>
      <c r="B1002" s="1" t="s">
        <v>1705</v>
      </c>
      <c r="C1002" s="1" t="s">
        <v>1706</v>
      </c>
      <c r="D1002" s="1" t="s">
        <v>1677</v>
      </c>
      <c r="E1002" s="1" t="s">
        <v>72</v>
      </c>
      <c r="F1002" s="1" t="s">
        <v>1657</v>
      </c>
      <c r="G1002" s="1" t="s">
        <v>1658</v>
      </c>
      <c r="H1002" s="1" t="s">
        <v>1704</v>
      </c>
    </row>
    <row r="1003" spans="1:8" x14ac:dyDescent="0.2">
      <c r="A1003" s="1">
        <v>4175616600</v>
      </c>
      <c r="B1003" s="1" t="s">
        <v>1705</v>
      </c>
      <c r="C1003" s="1" t="s">
        <v>1706</v>
      </c>
      <c r="D1003" s="1" t="s">
        <v>1677</v>
      </c>
      <c r="E1003" s="1" t="s">
        <v>72</v>
      </c>
      <c r="F1003" s="1" t="s">
        <v>1657</v>
      </c>
      <c r="G1003" s="1" t="s">
        <v>1666</v>
      </c>
      <c r="H1003" s="1" t="s">
        <v>1704</v>
      </c>
    </row>
    <row r="1004" spans="1:8" x14ac:dyDescent="0.2">
      <c r="A1004" s="1">
        <v>7186757286</v>
      </c>
      <c r="B1004" s="1" t="s">
        <v>1705</v>
      </c>
      <c r="C1004" s="1" t="s">
        <v>1706</v>
      </c>
      <c r="D1004" s="1" t="s">
        <v>1677</v>
      </c>
      <c r="E1004" s="1" t="s">
        <v>72</v>
      </c>
      <c r="F1004" s="1" t="s">
        <v>1657</v>
      </c>
      <c r="G1004" s="1" t="s">
        <v>1660</v>
      </c>
      <c r="H1004" s="1" t="s">
        <v>1704</v>
      </c>
    </row>
    <row r="1005" spans="1:8" x14ac:dyDescent="0.2">
      <c r="A1005" s="1">
        <v>8197465048</v>
      </c>
      <c r="B1005" s="1" t="s">
        <v>1705</v>
      </c>
      <c r="C1005" s="1" t="s">
        <v>1706</v>
      </c>
      <c r="D1005" s="1" t="s">
        <v>1677</v>
      </c>
      <c r="E1005" s="1" t="s">
        <v>72</v>
      </c>
      <c r="F1005" s="1" t="s">
        <v>1657</v>
      </c>
      <c r="G1005" s="1" t="s">
        <v>1666</v>
      </c>
      <c r="H1005" s="1" t="s">
        <v>1704</v>
      </c>
    </row>
    <row r="1006" spans="1:8" x14ac:dyDescent="0.2">
      <c r="A1006" s="1">
        <v>1179440043</v>
      </c>
      <c r="B1006" s="1" t="s">
        <v>1705</v>
      </c>
      <c r="C1006" s="1" t="s">
        <v>1706</v>
      </c>
      <c r="D1006" s="1" t="s">
        <v>1677</v>
      </c>
      <c r="E1006" s="1" t="s">
        <v>72</v>
      </c>
      <c r="F1006" s="1" t="s">
        <v>1657</v>
      </c>
      <c r="G1006" s="1" t="s">
        <v>1666</v>
      </c>
      <c r="H1006" s="1" t="s">
        <v>1704</v>
      </c>
    </row>
    <row r="1007" spans="1:8" x14ac:dyDescent="0.2">
      <c r="A1007" s="1">
        <v>5175426892</v>
      </c>
      <c r="B1007" s="1" t="s">
        <v>1705</v>
      </c>
      <c r="C1007" s="1" t="s">
        <v>1706</v>
      </c>
      <c r="D1007" s="1" t="s">
        <v>1677</v>
      </c>
      <c r="E1007" s="1" t="s">
        <v>72</v>
      </c>
      <c r="F1007" s="1" t="s">
        <v>1657</v>
      </c>
      <c r="G1007" s="1" t="s">
        <v>1665</v>
      </c>
      <c r="H1007" s="1" t="s">
        <v>1704</v>
      </c>
    </row>
    <row r="1008" spans="1:8" x14ac:dyDescent="0.2">
      <c r="A1008" s="1">
        <v>9186758201</v>
      </c>
      <c r="B1008" s="1" t="s">
        <v>1705</v>
      </c>
      <c r="C1008" s="1" t="s">
        <v>1706</v>
      </c>
      <c r="D1008" s="1" t="s">
        <v>1677</v>
      </c>
      <c r="E1008" s="1" t="s">
        <v>72</v>
      </c>
      <c r="F1008" s="1" t="s">
        <v>1657</v>
      </c>
      <c r="G1008" s="1" t="s">
        <v>1666</v>
      </c>
      <c r="H1008" s="1" t="s">
        <v>1704</v>
      </c>
    </row>
    <row r="1009" spans="1:8" x14ac:dyDescent="0.2">
      <c r="A1009" s="1">
        <v>7185275076</v>
      </c>
      <c r="B1009" s="1" t="s">
        <v>1705</v>
      </c>
      <c r="C1009" s="1" t="s">
        <v>1706</v>
      </c>
      <c r="D1009" s="1" t="s">
        <v>1677</v>
      </c>
      <c r="E1009" s="1" t="s">
        <v>72</v>
      </c>
      <c r="F1009" s="1" t="s">
        <v>1657</v>
      </c>
      <c r="G1009" s="1" t="s">
        <v>1670</v>
      </c>
      <c r="H1009" s="1" t="s">
        <v>1704</v>
      </c>
    </row>
    <row r="1010" spans="1:8" x14ac:dyDescent="0.2">
      <c r="A1010" s="1">
        <v>5180796382</v>
      </c>
      <c r="B1010" s="1" t="s">
        <v>1705</v>
      </c>
      <c r="C1010" s="1" t="s">
        <v>1706</v>
      </c>
      <c r="D1010" s="1" t="s">
        <v>1677</v>
      </c>
      <c r="E1010" s="1" t="s">
        <v>72</v>
      </c>
      <c r="F1010" s="1" t="s">
        <v>1657</v>
      </c>
      <c r="G1010" s="1" t="s">
        <v>1658</v>
      </c>
      <c r="H1010" s="1" t="s">
        <v>1704</v>
      </c>
    </row>
    <row r="1011" spans="1:8" x14ac:dyDescent="0.2">
      <c r="A1011" s="1">
        <v>9186757751</v>
      </c>
      <c r="B1011" s="1" t="s">
        <v>1705</v>
      </c>
      <c r="C1011" s="1" t="s">
        <v>1706</v>
      </c>
      <c r="D1011" s="1" t="s">
        <v>1677</v>
      </c>
      <c r="E1011" s="1" t="s">
        <v>72</v>
      </c>
      <c r="F1011" s="1" t="s">
        <v>1657</v>
      </c>
      <c r="G1011" s="1" t="s">
        <v>1660</v>
      </c>
      <c r="H1011" s="1" t="s">
        <v>1704</v>
      </c>
    </row>
    <row r="1012" spans="1:8" x14ac:dyDescent="0.2">
      <c r="A1012" s="1">
        <v>4180953510</v>
      </c>
      <c r="B1012" s="1" t="s">
        <v>1705</v>
      </c>
      <c r="C1012" s="1" t="s">
        <v>1706</v>
      </c>
      <c r="D1012" s="1" t="s">
        <v>1677</v>
      </c>
      <c r="E1012" s="1" t="s">
        <v>72</v>
      </c>
      <c r="F1012" s="1" t="s">
        <v>1657</v>
      </c>
      <c r="G1012" s="1" t="s">
        <v>1666</v>
      </c>
      <c r="H1012" s="1" t="s">
        <v>1704</v>
      </c>
    </row>
    <row r="1013" spans="1:8" x14ac:dyDescent="0.2">
      <c r="A1013" s="1">
        <v>5183253382</v>
      </c>
      <c r="B1013" s="1" t="s">
        <v>1705</v>
      </c>
      <c r="C1013" s="1" t="s">
        <v>1706</v>
      </c>
      <c r="D1013" s="1" t="s">
        <v>1677</v>
      </c>
      <c r="E1013" s="1" t="s">
        <v>72</v>
      </c>
      <c r="F1013" s="1" t="s">
        <v>1657</v>
      </c>
      <c r="G1013" s="1" t="s">
        <v>1665</v>
      </c>
      <c r="H1013" s="1" t="s">
        <v>1704</v>
      </c>
    </row>
    <row r="1014" spans="1:8" x14ac:dyDescent="0.2">
      <c r="A1014" s="1">
        <v>2164534795</v>
      </c>
      <c r="B1014" s="1" t="s">
        <v>1705</v>
      </c>
      <c r="C1014" s="1" t="s">
        <v>1706</v>
      </c>
      <c r="D1014" s="1" t="s">
        <v>1677</v>
      </c>
      <c r="E1014" s="1" t="s">
        <v>72</v>
      </c>
      <c r="F1014" s="1" t="s">
        <v>1657</v>
      </c>
      <c r="G1014" s="1" t="s">
        <v>1674</v>
      </c>
      <c r="H1014" s="1" t="s">
        <v>1704</v>
      </c>
    </row>
    <row r="1015" spans="1:8" x14ac:dyDescent="0.2">
      <c r="A1015" s="1">
        <v>7175616276</v>
      </c>
      <c r="B1015" s="1" t="s">
        <v>1705</v>
      </c>
      <c r="C1015" s="1" t="s">
        <v>1706</v>
      </c>
      <c r="D1015" s="1" t="s">
        <v>1677</v>
      </c>
      <c r="E1015" s="1" t="s">
        <v>72</v>
      </c>
      <c r="F1015" s="1" t="s">
        <v>1657</v>
      </c>
      <c r="G1015" s="1" t="s">
        <v>1658</v>
      </c>
      <c r="H1015" s="1" t="s">
        <v>1704</v>
      </c>
    </row>
    <row r="1016" spans="1:8" x14ac:dyDescent="0.2">
      <c r="A1016" s="1">
        <v>2179437355</v>
      </c>
      <c r="B1016" s="1" t="s">
        <v>1705</v>
      </c>
      <c r="C1016" s="1" t="s">
        <v>1706</v>
      </c>
      <c r="D1016" s="1" t="s">
        <v>1677</v>
      </c>
      <c r="E1016" s="1" t="s">
        <v>72</v>
      </c>
      <c r="F1016" s="1" t="s">
        <v>1657</v>
      </c>
      <c r="G1016" s="1" t="s">
        <v>1665</v>
      </c>
      <c r="H1016" s="1" t="s">
        <v>1704</v>
      </c>
    </row>
    <row r="1017" spans="1:8" x14ac:dyDescent="0.2">
      <c r="A1017" s="1">
        <v>1179434913</v>
      </c>
      <c r="B1017" s="1" t="s">
        <v>1705</v>
      </c>
      <c r="C1017" s="1" t="s">
        <v>1706</v>
      </c>
      <c r="D1017" s="1" t="s">
        <v>1677</v>
      </c>
      <c r="E1017" s="1" t="s">
        <v>72</v>
      </c>
      <c r="F1017" s="1" t="s">
        <v>1657</v>
      </c>
      <c r="G1017" s="1" t="s">
        <v>1666</v>
      </c>
      <c r="H1017" s="1" t="s">
        <v>1704</v>
      </c>
    </row>
    <row r="1018" spans="1:8" x14ac:dyDescent="0.2">
      <c r="A1018" s="1">
        <v>7178563506</v>
      </c>
      <c r="B1018" s="1" t="s">
        <v>1705</v>
      </c>
      <c r="C1018" s="1" t="s">
        <v>1706</v>
      </c>
      <c r="D1018" s="1" t="s">
        <v>1677</v>
      </c>
      <c r="E1018" s="1" t="s">
        <v>72</v>
      </c>
      <c r="F1018" s="1" t="s">
        <v>1657</v>
      </c>
      <c r="G1018" s="1" t="s">
        <v>1660</v>
      </c>
      <c r="H1018" s="1" t="s">
        <v>1704</v>
      </c>
    </row>
    <row r="1019" spans="1:8" x14ac:dyDescent="0.2">
      <c r="A1019" s="1">
        <v>6157602044</v>
      </c>
      <c r="B1019" s="1" t="s">
        <v>1705</v>
      </c>
      <c r="C1019" s="1" t="s">
        <v>1706</v>
      </c>
      <c r="D1019" s="1" t="s">
        <v>1677</v>
      </c>
      <c r="E1019" s="1" t="s">
        <v>72</v>
      </c>
      <c r="F1019" s="1" t="s">
        <v>1657</v>
      </c>
      <c r="G1019" s="1" t="s">
        <v>1662</v>
      </c>
      <c r="H1019" s="1" t="s">
        <v>1704</v>
      </c>
    </row>
    <row r="1020" spans="1:8" x14ac:dyDescent="0.2">
      <c r="A1020" s="1">
        <v>2157598945</v>
      </c>
      <c r="B1020" s="1" t="s">
        <v>1705</v>
      </c>
      <c r="C1020" s="1" t="s">
        <v>1706</v>
      </c>
      <c r="D1020" s="1" t="s">
        <v>1677</v>
      </c>
      <c r="E1020" s="1" t="s">
        <v>72</v>
      </c>
      <c r="F1020" s="1" t="s">
        <v>1657</v>
      </c>
      <c r="G1020" s="1" t="s">
        <v>1664</v>
      </c>
      <c r="H1020" s="1" t="s">
        <v>1704</v>
      </c>
    </row>
    <row r="1021" spans="1:8" x14ac:dyDescent="0.2">
      <c r="A1021" s="1">
        <v>5175425992</v>
      </c>
      <c r="B1021" s="1" t="s">
        <v>1705</v>
      </c>
      <c r="C1021" s="1" t="s">
        <v>1706</v>
      </c>
      <c r="D1021" s="1" t="s">
        <v>1677</v>
      </c>
      <c r="E1021" s="1" t="s">
        <v>72</v>
      </c>
      <c r="F1021" s="1" t="s">
        <v>1657</v>
      </c>
      <c r="G1021" s="1" t="s">
        <v>1674</v>
      </c>
      <c r="H1021" s="1" t="s">
        <v>1704</v>
      </c>
    </row>
    <row r="1022" spans="1:8" x14ac:dyDescent="0.2">
      <c r="A1022" s="1">
        <v>9187589171</v>
      </c>
      <c r="B1022" s="1" t="s">
        <v>1705</v>
      </c>
      <c r="C1022" s="1" t="s">
        <v>1706</v>
      </c>
      <c r="D1022" s="1" t="s">
        <v>1677</v>
      </c>
      <c r="E1022" s="1" t="s">
        <v>72</v>
      </c>
      <c r="F1022" s="1" t="s">
        <v>1657</v>
      </c>
      <c r="G1022" s="1" t="s">
        <v>1662</v>
      </c>
      <c r="H1022" s="1" t="s">
        <v>1704</v>
      </c>
    </row>
    <row r="1023" spans="1:8" x14ac:dyDescent="0.2">
      <c r="A1023" s="1">
        <v>2179440145</v>
      </c>
      <c r="B1023" s="1" t="s">
        <v>1705</v>
      </c>
      <c r="C1023" s="1" t="s">
        <v>1706</v>
      </c>
      <c r="D1023" s="1" t="s">
        <v>1677</v>
      </c>
      <c r="E1023" s="1" t="s">
        <v>72</v>
      </c>
      <c r="F1023" s="1" t="s">
        <v>1657</v>
      </c>
      <c r="G1023" s="1" t="s">
        <v>1664</v>
      </c>
      <c r="H1023" s="1" t="s">
        <v>1704</v>
      </c>
    </row>
    <row r="1024" spans="1:8" x14ac:dyDescent="0.2">
      <c r="A1024" s="1">
        <v>5186758342</v>
      </c>
      <c r="B1024" s="1" t="s">
        <v>1705</v>
      </c>
      <c r="C1024" s="1" t="s">
        <v>1706</v>
      </c>
      <c r="D1024" s="1" t="s">
        <v>1677</v>
      </c>
      <c r="E1024" s="1" t="s">
        <v>72</v>
      </c>
      <c r="F1024" s="1" t="s">
        <v>1657</v>
      </c>
      <c r="G1024" s="1" t="s">
        <v>1665</v>
      </c>
      <c r="H1024" s="1" t="s">
        <v>1704</v>
      </c>
    </row>
    <row r="1025" spans="1:8" x14ac:dyDescent="0.2">
      <c r="A1025" s="1">
        <v>3154137827</v>
      </c>
      <c r="B1025" s="1" t="s">
        <v>1705</v>
      </c>
      <c r="C1025" s="1" t="s">
        <v>1706</v>
      </c>
      <c r="D1025" s="1" t="s">
        <v>1677</v>
      </c>
      <c r="E1025" s="1" t="s">
        <v>72</v>
      </c>
      <c r="F1025" s="1" t="s">
        <v>1657</v>
      </c>
      <c r="G1025" s="1" t="s">
        <v>1674</v>
      </c>
      <c r="H1025" s="1" t="s">
        <v>1704</v>
      </c>
    </row>
    <row r="1026" spans="1:8" x14ac:dyDescent="0.2">
      <c r="A1026" s="1">
        <v>9181207181</v>
      </c>
      <c r="B1026" s="1" t="s">
        <v>1705</v>
      </c>
      <c r="C1026" s="1" t="s">
        <v>1706</v>
      </c>
      <c r="D1026" s="1" t="s">
        <v>1677</v>
      </c>
      <c r="E1026" s="1" t="s">
        <v>72</v>
      </c>
      <c r="F1026" s="1" t="s">
        <v>1657</v>
      </c>
      <c r="G1026" s="1" t="s">
        <v>1658</v>
      </c>
      <c r="H1026" s="1" t="s">
        <v>1704</v>
      </c>
    </row>
    <row r="1027" spans="1:8" x14ac:dyDescent="0.2">
      <c r="A1027" s="1">
        <v>6175424834</v>
      </c>
      <c r="B1027" s="1" t="s">
        <v>1705</v>
      </c>
      <c r="C1027" s="1" t="s">
        <v>1706</v>
      </c>
      <c r="D1027" s="1" t="s">
        <v>1677</v>
      </c>
      <c r="E1027" s="1" t="s">
        <v>72</v>
      </c>
      <c r="F1027" s="1" t="s">
        <v>1657</v>
      </c>
      <c r="G1027" s="1" t="s">
        <v>1658</v>
      </c>
      <c r="H1027" s="1" t="s">
        <v>1704</v>
      </c>
    </row>
    <row r="1028" spans="1:8" x14ac:dyDescent="0.2">
      <c r="A1028" s="1">
        <v>6175973114</v>
      </c>
      <c r="B1028" s="1" t="s">
        <v>1705</v>
      </c>
      <c r="C1028" s="1" t="s">
        <v>1706</v>
      </c>
      <c r="D1028" s="1" t="s">
        <v>1677</v>
      </c>
      <c r="E1028" s="1" t="s">
        <v>72</v>
      </c>
      <c r="F1028" s="1" t="s">
        <v>1657</v>
      </c>
      <c r="G1028" s="1" t="s">
        <v>1658</v>
      </c>
      <c r="H1028" s="1" t="s">
        <v>1704</v>
      </c>
    </row>
    <row r="1029" spans="1:8" x14ac:dyDescent="0.2">
      <c r="A1029" s="1">
        <v>4181207400</v>
      </c>
      <c r="B1029" s="1" t="s">
        <v>1705</v>
      </c>
      <c r="C1029" s="1" t="s">
        <v>1706</v>
      </c>
      <c r="D1029" s="1" t="s">
        <v>1677</v>
      </c>
      <c r="E1029" s="1" t="s">
        <v>72</v>
      </c>
      <c r="F1029" s="1" t="s">
        <v>1657</v>
      </c>
      <c r="G1029" s="1" t="s">
        <v>1662</v>
      </c>
      <c r="H1029" s="1" t="s">
        <v>1704</v>
      </c>
    </row>
    <row r="1030" spans="1:8" x14ac:dyDescent="0.2">
      <c r="A1030" s="1">
        <v>4968314842</v>
      </c>
      <c r="B1030" s="1" t="s">
        <v>1705</v>
      </c>
      <c r="C1030" s="1" t="s">
        <v>1706</v>
      </c>
      <c r="D1030" s="1" t="s">
        <v>1677</v>
      </c>
      <c r="E1030" s="1" t="s">
        <v>72</v>
      </c>
      <c r="F1030" s="1" t="s">
        <v>1657</v>
      </c>
      <c r="G1030" s="1" t="s">
        <v>1671</v>
      </c>
      <c r="H1030" s="1" t="s">
        <v>1704</v>
      </c>
    </row>
    <row r="1031" spans="1:8" x14ac:dyDescent="0.2">
      <c r="A1031" s="1">
        <v>2177875315</v>
      </c>
      <c r="B1031" s="1" t="s">
        <v>1705</v>
      </c>
      <c r="C1031" s="1" t="s">
        <v>1706</v>
      </c>
      <c r="D1031" s="1" t="s">
        <v>1677</v>
      </c>
      <c r="E1031" s="1" t="s">
        <v>72</v>
      </c>
      <c r="F1031" s="1" t="s">
        <v>1657</v>
      </c>
      <c r="G1031" s="1" t="s">
        <v>1666</v>
      </c>
      <c r="H1031" s="1" t="s">
        <v>1704</v>
      </c>
    </row>
    <row r="1032" spans="1:8" x14ac:dyDescent="0.2">
      <c r="A1032" s="1">
        <v>8179435978</v>
      </c>
      <c r="B1032" s="1" t="s">
        <v>1705</v>
      </c>
      <c r="C1032" s="1" t="s">
        <v>1706</v>
      </c>
      <c r="D1032" s="1" t="s">
        <v>1677</v>
      </c>
      <c r="E1032" s="1" t="s">
        <v>72</v>
      </c>
      <c r="F1032" s="1" t="s">
        <v>1657</v>
      </c>
      <c r="G1032" s="1" t="s">
        <v>1674</v>
      </c>
      <c r="H1032" s="1" t="s">
        <v>1704</v>
      </c>
    </row>
    <row r="1033" spans="1:8" x14ac:dyDescent="0.2">
      <c r="A1033" s="1">
        <v>2181795355</v>
      </c>
      <c r="B1033" s="1" t="s">
        <v>1705</v>
      </c>
      <c r="C1033" s="1" t="s">
        <v>1706</v>
      </c>
      <c r="D1033" s="1" t="s">
        <v>1677</v>
      </c>
      <c r="E1033" s="1" t="s">
        <v>72</v>
      </c>
      <c r="F1033" s="1" t="s">
        <v>1657</v>
      </c>
      <c r="G1033" s="1" t="s">
        <v>1670</v>
      </c>
      <c r="H1033" s="1" t="s">
        <v>1704</v>
      </c>
    </row>
    <row r="1034" spans="1:8" x14ac:dyDescent="0.2">
      <c r="A1034" s="1">
        <v>3196100687</v>
      </c>
      <c r="B1034" s="1" t="s">
        <v>1705</v>
      </c>
      <c r="C1034" s="1" t="s">
        <v>1706</v>
      </c>
      <c r="D1034" s="1" t="s">
        <v>1677</v>
      </c>
      <c r="E1034" s="1" t="s">
        <v>72</v>
      </c>
      <c r="F1034" s="1" t="s">
        <v>1657</v>
      </c>
      <c r="G1034" s="1" t="s">
        <v>1674</v>
      </c>
      <c r="H1034" s="1" t="s">
        <v>1704</v>
      </c>
    </row>
    <row r="1035" spans="1:8" x14ac:dyDescent="0.2">
      <c r="A1035" s="1">
        <v>8784560711</v>
      </c>
      <c r="B1035" s="1" t="s">
        <v>1655</v>
      </c>
      <c r="C1035" s="1" t="s">
        <v>1656</v>
      </c>
      <c r="E1035" s="1" t="s">
        <v>63</v>
      </c>
      <c r="F1035" s="1" t="s">
        <v>1657</v>
      </c>
      <c r="G1035" s="1" t="s">
        <v>1661</v>
      </c>
      <c r="H1035" s="1" t="s">
        <v>1707</v>
      </c>
    </row>
    <row r="1036" spans="1:8" x14ac:dyDescent="0.2">
      <c r="A1036" s="1">
        <v>3268203568</v>
      </c>
      <c r="B1036" s="1" t="s">
        <v>1655</v>
      </c>
      <c r="C1036" s="1" t="s">
        <v>1656</v>
      </c>
      <c r="E1036" s="1" t="s">
        <v>63</v>
      </c>
      <c r="F1036" s="1" t="s">
        <v>1657</v>
      </c>
      <c r="G1036" s="1" t="s">
        <v>1661</v>
      </c>
      <c r="H1036" s="1" t="s">
        <v>1707</v>
      </c>
    </row>
    <row r="1037" spans="1:8" x14ac:dyDescent="0.2">
      <c r="A1037" s="1">
        <v>8573474463</v>
      </c>
      <c r="B1037" s="1" t="s">
        <v>1655</v>
      </c>
      <c r="C1037" s="1" t="s">
        <v>1656</v>
      </c>
      <c r="E1037" s="1" t="s">
        <v>63</v>
      </c>
      <c r="F1037" s="1" t="s">
        <v>1657</v>
      </c>
      <c r="G1037" s="1" t="s">
        <v>1658</v>
      </c>
      <c r="H1037" s="1" t="s">
        <v>1707</v>
      </c>
    </row>
    <row r="1038" spans="1:8" x14ac:dyDescent="0.2">
      <c r="A1038" s="1">
        <v>8372027766</v>
      </c>
      <c r="B1038" s="1" t="s">
        <v>1655</v>
      </c>
      <c r="C1038" s="1" t="s">
        <v>1656</v>
      </c>
      <c r="E1038" s="1" t="s">
        <v>63</v>
      </c>
      <c r="F1038" s="1" t="s">
        <v>1657</v>
      </c>
      <c r="G1038" s="1" t="s">
        <v>1670</v>
      </c>
      <c r="H1038" s="1" t="s">
        <v>1707</v>
      </c>
    </row>
    <row r="1039" spans="1:8" x14ac:dyDescent="0.2">
      <c r="A1039" s="1">
        <v>7211787851</v>
      </c>
      <c r="B1039" s="1" t="s">
        <v>1655</v>
      </c>
      <c r="C1039" s="1" t="s">
        <v>1656</v>
      </c>
      <c r="E1039" s="1" t="s">
        <v>63</v>
      </c>
      <c r="F1039" s="1" t="s">
        <v>1657</v>
      </c>
      <c r="G1039" s="1" t="s">
        <v>1661</v>
      </c>
      <c r="H1039" s="1" t="s">
        <v>1707</v>
      </c>
    </row>
    <row r="1040" spans="1:8" x14ac:dyDescent="0.2">
      <c r="A1040" s="1">
        <v>9614462231</v>
      </c>
      <c r="B1040" s="1" t="s">
        <v>1655</v>
      </c>
      <c r="C1040" s="1" t="s">
        <v>1656</v>
      </c>
      <c r="E1040" s="1" t="s">
        <v>63</v>
      </c>
      <c r="F1040" s="1" t="s">
        <v>1657</v>
      </c>
      <c r="G1040" s="1" t="s">
        <v>1665</v>
      </c>
      <c r="H1040" s="1" t="s">
        <v>1707</v>
      </c>
    </row>
    <row r="1041" spans="1:8" x14ac:dyDescent="0.2">
      <c r="A1041" s="1">
        <v>1342934381</v>
      </c>
      <c r="B1041" s="1" t="s">
        <v>1655</v>
      </c>
      <c r="C1041" s="1" t="s">
        <v>1656</v>
      </c>
      <c r="E1041" s="1" t="s">
        <v>63</v>
      </c>
      <c r="F1041" s="1" t="s">
        <v>1657</v>
      </c>
      <c r="G1041" s="1" t="s">
        <v>1664</v>
      </c>
      <c r="H1041" s="1" t="s">
        <v>1707</v>
      </c>
    </row>
    <row r="1042" spans="1:8" x14ac:dyDescent="0.2">
      <c r="A1042" s="1">
        <v>8020483817</v>
      </c>
      <c r="B1042" s="1" t="s">
        <v>1655</v>
      </c>
      <c r="C1042" s="1" t="s">
        <v>1656</v>
      </c>
      <c r="E1042" s="1" t="s">
        <v>63</v>
      </c>
      <c r="F1042" s="1" t="s">
        <v>1657</v>
      </c>
      <c r="G1042" s="1" t="s">
        <v>1658</v>
      </c>
      <c r="H1042" s="1" t="s">
        <v>1707</v>
      </c>
    </row>
    <row r="1043" spans="1:8" x14ac:dyDescent="0.2">
      <c r="A1043" s="1">
        <v>8906079521</v>
      </c>
      <c r="B1043" s="1" t="s">
        <v>1655</v>
      </c>
      <c r="C1043" s="1" t="s">
        <v>1656</v>
      </c>
      <c r="E1043" s="1" t="s">
        <v>63</v>
      </c>
      <c r="F1043" s="1" t="s">
        <v>1657</v>
      </c>
      <c r="G1043" s="1" t="s">
        <v>1663</v>
      </c>
      <c r="H1043" s="1" t="s">
        <v>1707</v>
      </c>
    </row>
    <row r="1044" spans="1:8" x14ac:dyDescent="0.2">
      <c r="A1044" s="1">
        <v>3246707564</v>
      </c>
      <c r="B1044" s="1" t="s">
        <v>1655</v>
      </c>
      <c r="C1044" s="1" t="s">
        <v>1656</v>
      </c>
      <c r="E1044" s="1" t="s">
        <v>63</v>
      </c>
      <c r="F1044" s="1" t="s">
        <v>1657</v>
      </c>
      <c r="G1044" s="1" t="s">
        <v>1663</v>
      </c>
      <c r="H1044" s="1" t="s">
        <v>1707</v>
      </c>
    </row>
    <row r="1045" spans="1:8" x14ac:dyDescent="0.2">
      <c r="A1045" s="1">
        <v>3977550145</v>
      </c>
      <c r="B1045" s="1" t="s">
        <v>1655</v>
      </c>
      <c r="C1045" s="1" t="s">
        <v>1656</v>
      </c>
      <c r="E1045" s="1" t="s">
        <v>63</v>
      </c>
      <c r="F1045" s="1" t="s">
        <v>1657</v>
      </c>
      <c r="G1045" s="1" t="s">
        <v>1663</v>
      </c>
      <c r="H1045" s="1" t="s">
        <v>1707</v>
      </c>
    </row>
    <row r="1046" spans="1:8" x14ac:dyDescent="0.2">
      <c r="A1046" s="1">
        <v>9279722193</v>
      </c>
      <c r="B1046" s="1" t="s">
        <v>1655</v>
      </c>
      <c r="C1046" s="1" t="s">
        <v>1656</v>
      </c>
      <c r="E1046" s="1" t="s">
        <v>63</v>
      </c>
      <c r="F1046" s="1" t="s">
        <v>1657</v>
      </c>
      <c r="G1046" s="1" t="s">
        <v>1661</v>
      </c>
      <c r="H1046" s="1" t="s">
        <v>1707</v>
      </c>
    </row>
    <row r="1047" spans="1:8" x14ac:dyDescent="0.2">
      <c r="A1047" s="1">
        <v>8613915636</v>
      </c>
      <c r="B1047" s="1" t="s">
        <v>1655</v>
      </c>
      <c r="C1047" s="1" t="s">
        <v>1656</v>
      </c>
      <c r="E1047" s="1" t="s">
        <v>63</v>
      </c>
      <c r="F1047" s="1" t="s">
        <v>1657</v>
      </c>
      <c r="G1047" s="1" t="s">
        <v>1674</v>
      </c>
      <c r="H1047" s="1" t="s">
        <v>1707</v>
      </c>
    </row>
    <row r="1048" spans="1:8" x14ac:dyDescent="0.2">
      <c r="A1048" s="1">
        <v>2296117912</v>
      </c>
      <c r="B1048" s="1" t="s">
        <v>1655</v>
      </c>
      <c r="C1048" s="1" t="s">
        <v>1656</v>
      </c>
      <c r="E1048" s="1" t="s">
        <v>63</v>
      </c>
      <c r="F1048" s="1" t="s">
        <v>1657</v>
      </c>
      <c r="G1048" s="1" t="s">
        <v>1658</v>
      </c>
      <c r="H1048" s="1" t="s">
        <v>1707</v>
      </c>
    </row>
    <row r="1049" spans="1:8" x14ac:dyDescent="0.2">
      <c r="A1049" s="1">
        <v>4713603401</v>
      </c>
      <c r="B1049" s="1" t="s">
        <v>1655</v>
      </c>
      <c r="C1049" s="1" t="s">
        <v>1656</v>
      </c>
      <c r="E1049" s="1" t="s">
        <v>63</v>
      </c>
      <c r="F1049" s="1" t="s">
        <v>1657</v>
      </c>
      <c r="G1049" s="1" t="s">
        <v>1660</v>
      </c>
      <c r="H1049" s="1" t="s">
        <v>1707</v>
      </c>
    </row>
    <row r="1050" spans="1:8" x14ac:dyDescent="0.2">
      <c r="A1050" s="1">
        <v>9052949283</v>
      </c>
      <c r="B1050" s="1" t="s">
        <v>1655</v>
      </c>
      <c r="C1050" s="1" t="s">
        <v>1656</v>
      </c>
      <c r="E1050" s="1" t="s">
        <v>63</v>
      </c>
      <c r="F1050" s="1" t="s">
        <v>1657</v>
      </c>
      <c r="G1050" s="1" t="s">
        <v>1660</v>
      </c>
      <c r="H1050" s="1" t="s">
        <v>1707</v>
      </c>
    </row>
    <row r="1051" spans="1:8" x14ac:dyDescent="0.2">
      <c r="A1051" s="1">
        <v>4782522352</v>
      </c>
      <c r="B1051" s="1" t="s">
        <v>1655</v>
      </c>
      <c r="C1051" s="1" t="s">
        <v>1656</v>
      </c>
      <c r="E1051" s="1" t="s">
        <v>63</v>
      </c>
      <c r="F1051" s="1" t="s">
        <v>1657</v>
      </c>
      <c r="G1051" s="1" t="s">
        <v>1671</v>
      </c>
      <c r="H1051" s="1" t="s">
        <v>1707</v>
      </c>
    </row>
    <row r="1052" spans="1:8" x14ac:dyDescent="0.2">
      <c r="A1052" s="1">
        <v>4269577151</v>
      </c>
      <c r="B1052" s="1" t="s">
        <v>1655</v>
      </c>
      <c r="C1052" s="1" t="s">
        <v>1656</v>
      </c>
      <c r="E1052" s="1" t="s">
        <v>63</v>
      </c>
      <c r="F1052" s="1" t="s">
        <v>1657</v>
      </c>
      <c r="G1052" s="1" t="s">
        <v>1664</v>
      </c>
      <c r="H1052" s="1" t="s">
        <v>1707</v>
      </c>
    </row>
    <row r="1053" spans="1:8" x14ac:dyDescent="0.2">
      <c r="A1053" s="1">
        <v>6209917378</v>
      </c>
      <c r="B1053" s="1" t="s">
        <v>1655</v>
      </c>
      <c r="C1053" s="1" t="s">
        <v>1656</v>
      </c>
      <c r="E1053" s="1" t="s">
        <v>63</v>
      </c>
      <c r="F1053" s="1" t="s">
        <v>1657</v>
      </c>
      <c r="G1053" s="1" t="s">
        <v>1661</v>
      </c>
      <c r="H1053" s="1" t="s">
        <v>1707</v>
      </c>
    </row>
    <row r="1054" spans="1:8" x14ac:dyDescent="0.2">
      <c r="A1054" s="1">
        <v>8943997252</v>
      </c>
      <c r="B1054" s="1" t="s">
        <v>1655</v>
      </c>
      <c r="C1054" s="1" t="s">
        <v>1656</v>
      </c>
      <c r="E1054" s="1" t="s">
        <v>63</v>
      </c>
      <c r="F1054" s="1" t="s">
        <v>1657</v>
      </c>
      <c r="G1054" s="1" t="s">
        <v>1661</v>
      </c>
      <c r="H1054" s="1" t="s">
        <v>1707</v>
      </c>
    </row>
    <row r="1055" spans="1:8" x14ac:dyDescent="0.2">
      <c r="A1055" s="1">
        <v>7769182050</v>
      </c>
      <c r="B1055" s="1" t="s">
        <v>1655</v>
      </c>
      <c r="C1055" s="1" t="s">
        <v>1656</v>
      </c>
      <c r="E1055" s="1" t="s">
        <v>63</v>
      </c>
      <c r="F1055" s="1" t="s">
        <v>1657</v>
      </c>
      <c r="G1055" s="1" t="s">
        <v>1666</v>
      </c>
      <c r="H1055" s="1" t="s">
        <v>1707</v>
      </c>
    </row>
    <row r="1056" spans="1:8" x14ac:dyDescent="0.2">
      <c r="A1056" s="1">
        <v>6325621683</v>
      </c>
      <c r="B1056" s="1" t="s">
        <v>1655</v>
      </c>
      <c r="C1056" s="1" t="s">
        <v>1656</v>
      </c>
      <c r="E1056" s="1" t="s">
        <v>63</v>
      </c>
      <c r="F1056" s="1" t="s">
        <v>1657</v>
      </c>
      <c r="G1056" s="1" t="s">
        <v>1661</v>
      </c>
      <c r="H1056" s="1" t="s">
        <v>1707</v>
      </c>
    </row>
    <row r="1057" spans="1:8" x14ac:dyDescent="0.2">
      <c r="A1057" s="1">
        <v>8761026688</v>
      </c>
      <c r="B1057" s="1" t="s">
        <v>1655</v>
      </c>
      <c r="C1057" s="1" t="s">
        <v>1656</v>
      </c>
      <c r="E1057" s="1" t="s">
        <v>63</v>
      </c>
      <c r="F1057" s="1" t="s">
        <v>1657</v>
      </c>
      <c r="G1057" s="1" t="s">
        <v>1674</v>
      </c>
      <c r="H1057" s="1" t="s">
        <v>1707</v>
      </c>
    </row>
    <row r="1058" spans="1:8" x14ac:dyDescent="0.2">
      <c r="A1058" s="1">
        <v>7093981282</v>
      </c>
      <c r="B1058" s="1" t="s">
        <v>1655</v>
      </c>
      <c r="C1058" s="1" t="s">
        <v>1656</v>
      </c>
      <c r="E1058" s="1" t="s">
        <v>63</v>
      </c>
      <c r="F1058" s="1" t="s">
        <v>1657</v>
      </c>
      <c r="G1058" s="1" t="s">
        <v>1670</v>
      </c>
      <c r="H1058" s="1" t="s">
        <v>1707</v>
      </c>
    </row>
    <row r="1059" spans="1:8" x14ac:dyDescent="0.2">
      <c r="A1059" s="1">
        <v>8286946446</v>
      </c>
      <c r="B1059" s="1" t="s">
        <v>1655</v>
      </c>
      <c r="C1059" s="1" t="s">
        <v>1656</v>
      </c>
      <c r="E1059" s="1" t="s">
        <v>63</v>
      </c>
      <c r="F1059" s="1" t="s">
        <v>1657</v>
      </c>
      <c r="G1059" s="1" t="s">
        <v>1671</v>
      </c>
      <c r="H1059" s="1" t="s">
        <v>1707</v>
      </c>
    </row>
    <row r="1060" spans="1:8" x14ac:dyDescent="0.2">
      <c r="A1060" s="1">
        <v>5343893550</v>
      </c>
      <c r="B1060" s="1" t="s">
        <v>1655</v>
      </c>
      <c r="C1060" s="1" t="s">
        <v>1656</v>
      </c>
      <c r="E1060" s="1" t="s">
        <v>63</v>
      </c>
      <c r="F1060" s="1" t="s">
        <v>1657</v>
      </c>
      <c r="G1060" s="1" t="s">
        <v>1671</v>
      </c>
      <c r="H1060" s="1" t="s">
        <v>1707</v>
      </c>
    </row>
    <row r="1061" spans="1:8" x14ac:dyDescent="0.2">
      <c r="A1061" s="1">
        <v>4037769292</v>
      </c>
      <c r="B1061" s="1" t="s">
        <v>1655</v>
      </c>
      <c r="C1061" s="1" t="s">
        <v>1656</v>
      </c>
      <c r="E1061" s="1" t="s">
        <v>63</v>
      </c>
      <c r="F1061" s="1" t="s">
        <v>1657</v>
      </c>
      <c r="G1061" s="1" t="s">
        <v>1664</v>
      </c>
      <c r="H1061" s="1" t="s">
        <v>1707</v>
      </c>
    </row>
    <row r="1062" spans="1:8" x14ac:dyDescent="0.2">
      <c r="A1062" s="1">
        <v>4234318018</v>
      </c>
      <c r="B1062" s="1" t="s">
        <v>1655</v>
      </c>
      <c r="C1062" s="1" t="s">
        <v>1656</v>
      </c>
      <c r="E1062" s="1" t="s">
        <v>63</v>
      </c>
      <c r="F1062" s="1" t="s">
        <v>1657</v>
      </c>
      <c r="G1062" s="1" t="s">
        <v>1670</v>
      </c>
      <c r="H1062" s="1" t="s">
        <v>1707</v>
      </c>
    </row>
    <row r="1063" spans="1:8" x14ac:dyDescent="0.2">
      <c r="A1063" s="1">
        <v>7283973508</v>
      </c>
      <c r="B1063" s="1" t="s">
        <v>1655</v>
      </c>
      <c r="C1063" s="1" t="s">
        <v>1656</v>
      </c>
      <c r="E1063" s="1" t="s">
        <v>63</v>
      </c>
      <c r="F1063" s="1" t="s">
        <v>1657</v>
      </c>
      <c r="G1063" s="1" t="s">
        <v>1661</v>
      </c>
      <c r="H1063" s="1" t="s">
        <v>1707</v>
      </c>
    </row>
    <row r="1064" spans="1:8" x14ac:dyDescent="0.2">
      <c r="A1064" s="1">
        <v>5201753321</v>
      </c>
      <c r="B1064" s="1" t="s">
        <v>1655</v>
      </c>
      <c r="C1064" s="1" t="s">
        <v>1656</v>
      </c>
      <c r="E1064" s="1" t="s">
        <v>63</v>
      </c>
      <c r="F1064" s="1" t="s">
        <v>1657</v>
      </c>
      <c r="G1064" s="1" t="s">
        <v>1658</v>
      </c>
      <c r="H1064" s="1" t="s">
        <v>1707</v>
      </c>
    </row>
    <row r="1065" spans="1:8" x14ac:dyDescent="0.2">
      <c r="A1065" s="1">
        <v>5988399884</v>
      </c>
      <c r="B1065" s="1" t="s">
        <v>1655</v>
      </c>
      <c r="C1065" s="1" t="s">
        <v>1656</v>
      </c>
      <c r="E1065" s="1" t="s">
        <v>63</v>
      </c>
      <c r="F1065" s="1" t="s">
        <v>1657</v>
      </c>
      <c r="G1065" s="1" t="s">
        <v>1664</v>
      </c>
      <c r="H1065" s="1" t="s">
        <v>1707</v>
      </c>
    </row>
    <row r="1066" spans="1:8" x14ac:dyDescent="0.2">
      <c r="A1066" s="1">
        <v>1425601956</v>
      </c>
      <c r="B1066" s="1" t="s">
        <v>1655</v>
      </c>
      <c r="C1066" s="1" t="s">
        <v>1656</v>
      </c>
      <c r="E1066" s="1" t="s">
        <v>63</v>
      </c>
      <c r="F1066" s="1" t="s">
        <v>1657</v>
      </c>
      <c r="G1066" s="1" t="s">
        <v>1660</v>
      </c>
      <c r="H1066" s="1" t="s">
        <v>1707</v>
      </c>
    </row>
    <row r="1067" spans="1:8" x14ac:dyDescent="0.2">
      <c r="A1067" s="1">
        <v>3934505338</v>
      </c>
      <c r="B1067" s="1" t="s">
        <v>1655</v>
      </c>
      <c r="C1067" s="1" t="s">
        <v>1656</v>
      </c>
      <c r="E1067" s="1" t="s">
        <v>63</v>
      </c>
      <c r="F1067" s="1" t="s">
        <v>1657</v>
      </c>
      <c r="G1067" s="1" t="s">
        <v>1661</v>
      </c>
      <c r="H1067" s="1" t="s">
        <v>1707</v>
      </c>
    </row>
    <row r="1068" spans="1:8" x14ac:dyDescent="0.2">
      <c r="A1068" s="1">
        <v>3415836442</v>
      </c>
      <c r="B1068" s="1" t="s">
        <v>1655</v>
      </c>
      <c r="C1068" s="1" t="s">
        <v>1656</v>
      </c>
      <c r="E1068" s="1" t="s">
        <v>63</v>
      </c>
      <c r="F1068" s="1" t="s">
        <v>1657</v>
      </c>
      <c r="G1068" s="1" t="s">
        <v>1660</v>
      </c>
      <c r="H1068" s="1" t="s">
        <v>1707</v>
      </c>
    </row>
    <row r="1069" spans="1:8" x14ac:dyDescent="0.2">
      <c r="A1069" s="1">
        <v>8907337168</v>
      </c>
      <c r="B1069" s="1" t="s">
        <v>1655</v>
      </c>
      <c r="C1069" s="1" t="s">
        <v>1656</v>
      </c>
      <c r="E1069" s="1" t="s">
        <v>63</v>
      </c>
      <c r="F1069" s="1" t="s">
        <v>1657</v>
      </c>
      <c r="G1069" s="1" t="s">
        <v>1661</v>
      </c>
      <c r="H1069" s="1" t="s">
        <v>1707</v>
      </c>
    </row>
    <row r="1070" spans="1:8" x14ac:dyDescent="0.2">
      <c r="A1070" s="1">
        <v>2083252127</v>
      </c>
      <c r="B1070" s="1" t="s">
        <v>1655</v>
      </c>
      <c r="C1070" s="1" t="s">
        <v>1656</v>
      </c>
      <c r="E1070" s="1" t="s">
        <v>63</v>
      </c>
      <c r="F1070" s="1" t="s">
        <v>1657</v>
      </c>
      <c r="G1070" s="1" t="s">
        <v>1665</v>
      </c>
      <c r="H1070" s="1" t="s">
        <v>1707</v>
      </c>
    </row>
    <row r="1071" spans="1:8" x14ac:dyDescent="0.2">
      <c r="A1071" s="1">
        <v>4130789084</v>
      </c>
      <c r="B1071" s="1" t="s">
        <v>1655</v>
      </c>
      <c r="C1071" s="1" t="s">
        <v>1656</v>
      </c>
      <c r="E1071" s="1" t="s">
        <v>63</v>
      </c>
      <c r="F1071" s="1" t="s">
        <v>1657</v>
      </c>
      <c r="G1071" s="1" t="s">
        <v>1661</v>
      </c>
      <c r="H1071" s="1" t="s">
        <v>1707</v>
      </c>
    </row>
    <row r="1072" spans="1:8" x14ac:dyDescent="0.2">
      <c r="A1072" s="1">
        <v>7371089144</v>
      </c>
      <c r="B1072" s="1" t="s">
        <v>1655</v>
      </c>
      <c r="C1072" s="1" t="s">
        <v>1656</v>
      </c>
      <c r="E1072" s="1" t="s">
        <v>63</v>
      </c>
      <c r="F1072" s="1" t="s">
        <v>1657</v>
      </c>
      <c r="G1072" s="1" t="s">
        <v>1670</v>
      </c>
      <c r="H1072" s="1" t="s">
        <v>1707</v>
      </c>
    </row>
    <row r="1073" spans="1:8" x14ac:dyDescent="0.2">
      <c r="A1073" s="1">
        <v>5101362180</v>
      </c>
      <c r="B1073" s="1" t="s">
        <v>1655</v>
      </c>
      <c r="C1073" s="1" t="s">
        <v>1656</v>
      </c>
      <c r="E1073" s="1" t="s">
        <v>63</v>
      </c>
      <c r="F1073" s="1" t="s">
        <v>1657</v>
      </c>
      <c r="G1073" s="1" t="s">
        <v>1670</v>
      </c>
      <c r="H1073" s="1" t="s">
        <v>1707</v>
      </c>
    </row>
    <row r="1074" spans="1:8" x14ac:dyDescent="0.2">
      <c r="A1074" s="1">
        <v>4353406560</v>
      </c>
      <c r="B1074" s="1" t="s">
        <v>1655</v>
      </c>
      <c r="C1074" s="1" t="s">
        <v>1656</v>
      </c>
      <c r="E1074" s="1" t="s">
        <v>63</v>
      </c>
      <c r="F1074" s="1" t="s">
        <v>1657</v>
      </c>
      <c r="G1074" s="1" t="s">
        <v>1674</v>
      </c>
      <c r="H1074" s="1" t="s">
        <v>1707</v>
      </c>
    </row>
    <row r="1075" spans="1:8" x14ac:dyDescent="0.2">
      <c r="A1075" s="1">
        <v>4033525263</v>
      </c>
      <c r="B1075" s="1" t="s">
        <v>1655</v>
      </c>
      <c r="C1075" s="1" t="s">
        <v>1656</v>
      </c>
      <c r="E1075" s="1" t="s">
        <v>63</v>
      </c>
      <c r="F1075" s="1" t="s">
        <v>1657</v>
      </c>
      <c r="G1075" s="1" t="s">
        <v>1665</v>
      </c>
      <c r="H1075" s="1" t="s">
        <v>1707</v>
      </c>
    </row>
    <row r="1076" spans="1:8" x14ac:dyDescent="0.2">
      <c r="A1076" s="1">
        <v>7205950236</v>
      </c>
      <c r="B1076" s="1" t="s">
        <v>1655</v>
      </c>
      <c r="C1076" s="1" t="s">
        <v>1656</v>
      </c>
      <c r="E1076" s="1" t="s">
        <v>63</v>
      </c>
      <c r="F1076" s="1" t="s">
        <v>1657</v>
      </c>
      <c r="G1076" s="1" t="s">
        <v>1663</v>
      </c>
      <c r="H1076" s="1" t="s">
        <v>1707</v>
      </c>
    </row>
    <row r="1077" spans="1:8" x14ac:dyDescent="0.2">
      <c r="A1077" s="1">
        <v>4748096114</v>
      </c>
      <c r="B1077" s="1" t="s">
        <v>1655</v>
      </c>
      <c r="C1077" s="1" t="s">
        <v>1656</v>
      </c>
      <c r="E1077" s="1" t="s">
        <v>63</v>
      </c>
      <c r="F1077" s="1" t="s">
        <v>1657</v>
      </c>
      <c r="G1077" s="1" t="s">
        <v>1670</v>
      </c>
      <c r="H1077" s="1" t="s">
        <v>1707</v>
      </c>
    </row>
    <row r="1078" spans="1:8" x14ac:dyDescent="0.2">
      <c r="A1078" s="1">
        <v>6572540158</v>
      </c>
      <c r="B1078" s="1" t="s">
        <v>1655</v>
      </c>
      <c r="C1078" s="1" t="s">
        <v>1656</v>
      </c>
      <c r="E1078" s="1" t="s">
        <v>63</v>
      </c>
      <c r="F1078" s="1" t="s">
        <v>1657</v>
      </c>
      <c r="G1078" s="1" t="s">
        <v>1663</v>
      </c>
      <c r="H1078" s="1" t="s">
        <v>1707</v>
      </c>
    </row>
    <row r="1079" spans="1:8" x14ac:dyDescent="0.2">
      <c r="A1079" s="1">
        <v>4978277853</v>
      </c>
      <c r="B1079" s="1" t="s">
        <v>1655</v>
      </c>
      <c r="C1079" s="1" t="s">
        <v>1656</v>
      </c>
      <c r="E1079" s="1" t="s">
        <v>63</v>
      </c>
      <c r="F1079" s="1" t="s">
        <v>1657</v>
      </c>
      <c r="G1079" s="1" t="s">
        <v>1674</v>
      </c>
      <c r="H1079" s="1" t="s">
        <v>1707</v>
      </c>
    </row>
    <row r="1080" spans="1:8" x14ac:dyDescent="0.2">
      <c r="A1080" s="1">
        <v>1213989265</v>
      </c>
      <c r="B1080" s="1" t="s">
        <v>1655</v>
      </c>
      <c r="C1080" s="1" t="s">
        <v>1656</v>
      </c>
      <c r="E1080" s="1" t="s">
        <v>63</v>
      </c>
      <c r="F1080" s="1" t="s">
        <v>1657</v>
      </c>
      <c r="G1080" s="1" t="s">
        <v>1661</v>
      </c>
      <c r="H1080" s="1" t="s">
        <v>1707</v>
      </c>
    </row>
    <row r="1081" spans="1:8" x14ac:dyDescent="0.2">
      <c r="A1081" s="1">
        <v>3487548688</v>
      </c>
      <c r="B1081" s="1" t="s">
        <v>1655</v>
      </c>
      <c r="C1081" s="1" t="s">
        <v>1656</v>
      </c>
      <c r="E1081" s="1" t="s">
        <v>63</v>
      </c>
      <c r="F1081" s="1" t="s">
        <v>1657</v>
      </c>
      <c r="G1081" s="1" t="s">
        <v>1671</v>
      </c>
      <c r="H1081" s="1" t="s">
        <v>1707</v>
      </c>
    </row>
    <row r="1082" spans="1:8" x14ac:dyDescent="0.2">
      <c r="A1082" s="1">
        <v>4285496351</v>
      </c>
      <c r="B1082" s="1" t="s">
        <v>1655</v>
      </c>
      <c r="C1082" s="1" t="s">
        <v>1656</v>
      </c>
      <c r="E1082" s="1" t="s">
        <v>63</v>
      </c>
      <c r="F1082" s="1" t="s">
        <v>1657</v>
      </c>
      <c r="G1082" s="1" t="s">
        <v>1662</v>
      </c>
      <c r="H1082" s="1" t="s">
        <v>1707</v>
      </c>
    </row>
    <row r="1083" spans="1:8" x14ac:dyDescent="0.2">
      <c r="A1083" s="1">
        <v>2215664212</v>
      </c>
      <c r="B1083" s="1" t="s">
        <v>1655</v>
      </c>
      <c r="C1083" s="1" t="s">
        <v>1656</v>
      </c>
      <c r="E1083" s="1" t="s">
        <v>63</v>
      </c>
      <c r="F1083" s="1" t="s">
        <v>1657</v>
      </c>
      <c r="G1083" s="1" t="s">
        <v>1666</v>
      </c>
      <c r="H1083" s="1" t="s">
        <v>1707</v>
      </c>
    </row>
    <row r="1084" spans="1:8" x14ac:dyDescent="0.2">
      <c r="A1084" s="1">
        <v>4257420974</v>
      </c>
      <c r="B1084" s="1" t="s">
        <v>1655</v>
      </c>
      <c r="C1084" s="1" t="s">
        <v>1656</v>
      </c>
      <c r="E1084" s="1" t="s">
        <v>63</v>
      </c>
      <c r="F1084" s="1" t="s">
        <v>1657</v>
      </c>
      <c r="G1084" s="1" t="s">
        <v>1661</v>
      </c>
      <c r="H1084" s="1" t="s">
        <v>1707</v>
      </c>
    </row>
    <row r="1085" spans="1:8" x14ac:dyDescent="0.2">
      <c r="A1085" s="1">
        <v>4034742581</v>
      </c>
      <c r="B1085" s="1" t="s">
        <v>1655</v>
      </c>
      <c r="C1085" s="1" t="s">
        <v>1656</v>
      </c>
      <c r="E1085" s="1" t="s">
        <v>63</v>
      </c>
      <c r="F1085" s="1" t="s">
        <v>1657</v>
      </c>
      <c r="G1085" s="1" t="s">
        <v>1670</v>
      </c>
      <c r="H1085" s="1" t="s">
        <v>1707</v>
      </c>
    </row>
    <row r="1086" spans="1:8" x14ac:dyDescent="0.2">
      <c r="A1086" s="1">
        <v>6575757682</v>
      </c>
      <c r="B1086" s="1" t="s">
        <v>1655</v>
      </c>
      <c r="C1086" s="1" t="s">
        <v>1656</v>
      </c>
      <c r="E1086" s="1" t="s">
        <v>63</v>
      </c>
      <c r="F1086" s="1" t="s">
        <v>1657</v>
      </c>
      <c r="G1086" s="1" t="s">
        <v>1665</v>
      </c>
      <c r="H1086" s="1" t="s">
        <v>1707</v>
      </c>
    </row>
    <row r="1087" spans="1:8" x14ac:dyDescent="0.2">
      <c r="A1087" s="1">
        <v>2791830464</v>
      </c>
      <c r="B1087" s="1" t="s">
        <v>1655</v>
      </c>
      <c r="C1087" s="1" t="s">
        <v>1656</v>
      </c>
      <c r="E1087" s="1" t="s">
        <v>63</v>
      </c>
      <c r="F1087" s="1" t="s">
        <v>1657</v>
      </c>
      <c r="G1087" s="1" t="s">
        <v>1663</v>
      </c>
      <c r="H1087" s="1" t="s">
        <v>1707</v>
      </c>
    </row>
    <row r="1088" spans="1:8" x14ac:dyDescent="0.2">
      <c r="A1088" s="1">
        <v>7476211440</v>
      </c>
      <c r="B1088" s="1" t="s">
        <v>1655</v>
      </c>
      <c r="C1088" s="1" t="s">
        <v>1656</v>
      </c>
      <c r="E1088" s="1" t="s">
        <v>63</v>
      </c>
      <c r="F1088" s="1" t="s">
        <v>1657</v>
      </c>
      <c r="G1088" s="1" t="s">
        <v>1670</v>
      </c>
      <c r="H1088" s="1" t="s">
        <v>1707</v>
      </c>
    </row>
    <row r="1089" spans="1:8" x14ac:dyDescent="0.2">
      <c r="A1089" s="1">
        <v>9173327760</v>
      </c>
      <c r="B1089" s="1" t="s">
        <v>1655</v>
      </c>
      <c r="C1089" s="1" t="s">
        <v>1656</v>
      </c>
      <c r="E1089" s="1" t="s">
        <v>63</v>
      </c>
      <c r="F1089" s="1" t="s">
        <v>1657</v>
      </c>
      <c r="G1089" s="1" t="s">
        <v>1664</v>
      </c>
      <c r="H1089" s="1" t="s">
        <v>1707</v>
      </c>
    </row>
    <row r="1090" spans="1:8" x14ac:dyDescent="0.2">
      <c r="A1090" s="1">
        <v>4019911852</v>
      </c>
      <c r="B1090" s="1" t="s">
        <v>1655</v>
      </c>
      <c r="C1090" s="1" t="s">
        <v>1656</v>
      </c>
      <c r="E1090" s="1" t="s">
        <v>63</v>
      </c>
      <c r="F1090" s="1" t="s">
        <v>1657</v>
      </c>
      <c r="G1090" s="1" t="s">
        <v>1674</v>
      </c>
      <c r="H1090" s="1" t="s">
        <v>1707</v>
      </c>
    </row>
    <row r="1091" spans="1:8" x14ac:dyDescent="0.2">
      <c r="A1091" s="1">
        <v>1011494542</v>
      </c>
      <c r="B1091" s="1" t="s">
        <v>1655</v>
      </c>
      <c r="C1091" s="1" t="s">
        <v>1656</v>
      </c>
      <c r="E1091" s="1" t="s">
        <v>63</v>
      </c>
      <c r="F1091" s="1" t="s">
        <v>1657</v>
      </c>
      <c r="G1091" s="1" t="s">
        <v>1660</v>
      </c>
      <c r="H1091" s="1" t="s">
        <v>1707</v>
      </c>
    </row>
    <row r="1092" spans="1:8" x14ac:dyDescent="0.2">
      <c r="A1092" s="1">
        <v>2733907983</v>
      </c>
      <c r="B1092" s="1" t="s">
        <v>1655</v>
      </c>
      <c r="C1092" s="1" t="s">
        <v>1656</v>
      </c>
      <c r="E1092" s="1" t="s">
        <v>63</v>
      </c>
      <c r="F1092" s="1" t="s">
        <v>1657</v>
      </c>
      <c r="G1092" s="1" t="s">
        <v>1658</v>
      </c>
      <c r="H1092" s="1" t="s">
        <v>1707</v>
      </c>
    </row>
    <row r="1093" spans="1:8" x14ac:dyDescent="0.2">
      <c r="A1093" s="1">
        <v>4397294880</v>
      </c>
      <c r="B1093" s="1" t="s">
        <v>1655</v>
      </c>
      <c r="C1093" s="1" t="s">
        <v>1656</v>
      </c>
      <c r="E1093" s="1" t="s">
        <v>63</v>
      </c>
      <c r="F1093" s="1" t="s">
        <v>1657</v>
      </c>
      <c r="G1093" s="1" t="s">
        <v>1660</v>
      </c>
      <c r="H1093" s="1" t="s">
        <v>1707</v>
      </c>
    </row>
    <row r="1094" spans="1:8" x14ac:dyDescent="0.2">
      <c r="A1094" s="1">
        <v>7167005098</v>
      </c>
      <c r="B1094" s="1" t="s">
        <v>1655</v>
      </c>
      <c r="C1094" s="1" t="s">
        <v>1656</v>
      </c>
      <c r="E1094" s="1" t="s">
        <v>63</v>
      </c>
      <c r="F1094" s="1" t="s">
        <v>1657</v>
      </c>
      <c r="G1094" s="1" t="s">
        <v>1663</v>
      </c>
      <c r="H1094" s="1" t="s">
        <v>1707</v>
      </c>
    </row>
    <row r="1095" spans="1:8" x14ac:dyDescent="0.2">
      <c r="A1095" s="1">
        <v>7549460166</v>
      </c>
      <c r="B1095" s="1" t="s">
        <v>1655</v>
      </c>
      <c r="C1095" s="1" t="s">
        <v>1656</v>
      </c>
      <c r="E1095" s="1" t="s">
        <v>63</v>
      </c>
      <c r="F1095" s="1" t="s">
        <v>1657</v>
      </c>
      <c r="G1095" s="1" t="s">
        <v>1670</v>
      </c>
      <c r="H1095" s="1" t="s">
        <v>1707</v>
      </c>
    </row>
    <row r="1096" spans="1:8" x14ac:dyDescent="0.2">
      <c r="A1096" s="1">
        <v>1260750554</v>
      </c>
      <c r="B1096" s="1" t="s">
        <v>1655</v>
      </c>
      <c r="C1096" s="1" t="s">
        <v>1656</v>
      </c>
      <c r="E1096" s="1" t="s">
        <v>63</v>
      </c>
      <c r="F1096" s="1" t="s">
        <v>1657</v>
      </c>
      <c r="G1096" s="1" t="s">
        <v>1661</v>
      </c>
      <c r="H1096" s="1" t="s">
        <v>1707</v>
      </c>
    </row>
    <row r="1097" spans="1:8" x14ac:dyDescent="0.2">
      <c r="A1097" s="1">
        <v>7211423092</v>
      </c>
      <c r="B1097" s="1" t="s">
        <v>1667</v>
      </c>
      <c r="C1097" s="1" t="s">
        <v>1668</v>
      </c>
      <c r="E1097" s="1" t="s">
        <v>76</v>
      </c>
      <c r="F1097" s="1" t="s">
        <v>1657</v>
      </c>
      <c r="G1097" s="1" t="s">
        <v>1662</v>
      </c>
      <c r="H1097" s="1" t="s">
        <v>1708</v>
      </c>
    </row>
    <row r="1098" spans="1:8" x14ac:dyDescent="0.2">
      <c r="A1098" s="1">
        <v>9467514630</v>
      </c>
      <c r="B1098" s="1" t="s">
        <v>1667</v>
      </c>
      <c r="C1098" s="1" t="s">
        <v>1668</v>
      </c>
      <c r="E1098" s="1" t="s">
        <v>76</v>
      </c>
      <c r="F1098" s="1" t="s">
        <v>1657</v>
      </c>
      <c r="G1098" s="1" t="s">
        <v>1661</v>
      </c>
      <c r="H1098" s="1" t="s">
        <v>1708</v>
      </c>
    </row>
    <row r="1099" spans="1:8" x14ac:dyDescent="0.2">
      <c r="A1099" s="1">
        <v>9473289502</v>
      </c>
      <c r="B1099" s="1" t="s">
        <v>1667</v>
      </c>
      <c r="C1099" s="1" t="s">
        <v>1668</v>
      </c>
      <c r="E1099" s="1" t="s">
        <v>76</v>
      </c>
      <c r="F1099" s="1" t="s">
        <v>1657</v>
      </c>
      <c r="G1099" s="1" t="s">
        <v>1662</v>
      </c>
      <c r="H1099" s="1" t="s">
        <v>1708</v>
      </c>
    </row>
    <row r="1100" spans="1:8" x14ac:dyDescent="0.2">
      <c r="A1100" s="1">
        <v>2011537271</v>
      </c>
      <c r="B1100" s="1" t="s">
        <v>1667</v>
      </c>
      <c r="C1100" s="1" t="s">
        <v>1668</v>
      </c>
      <c r="E1100" s="1" t="s">
        <v>76</v>
      </c>
      <c r="F1100" s="1" t="s">
        <v>1657</v>
      </c>
      <c r="G1100" s="1" t="s">
        <v>1662</v>
      </c>
      <c r="H1100" s="1" t="s">
        <v>1708</v>
      </c>
    </row>
    <row r="1101" spans="1:8" x14ac:dyDescent="0.2">
      <c r="A1101" s="1">
        <v>5363447973</v>
      </c>
      <c r="B1101" s="1" t="s">
        <v>1667</v>
      </c>
      <c r="C1101" s="1" t="s">
        <v>1668</v>
      </c>
      <c r="E1101" s="1" t="s">
        <v>76</v>
      </c>
      <c r="F1101" s="1" t="s">
        <v>1657</v>
      </c>
      <c r="G1101" s="1" t="s">
        <v>1664</v>
      </c>
      <c r="H1101" s="1" t="s">
        <v>1708</v>
      </c>
    </row>
    <row r="1102" spans="1:8" x14ac:dyDescent="0.2">
      <c r="A1102" s="1">
        <v>4219720863</v>
      </c>
      <c r="B1102" s="1" t="s">
        <v>1667</v>
      </c>
      <c r="C1102" s="1" t="s">
        <v>1668</v>
      </c>
      <c r="E1102" s="1" t="s">
        <v>76</v>
      </c>
      <c r="F1102" s="1" t="s">
        <v>1657</v>
      </c>
      <c r="G1102" s="1" t="s">
        <v>1662</v>
      </c>
      <c r="H1102" s="1" t="s">
        <v>1708</v>
      </c>
    </row>
    <row r="1103" spans="1:8" x14ac:dyDescent="0.2">
      <c r="A1103" s="1">
        <v>9425424565</v>
      </c>
      <c r="B1103" s="1" t="s">
        <v>1667</v>
      </c>
      <c r="C1103" s="1" t="s">
        <v>1668</v>
      </c>
      <c r="E1103" s="1" t="s">
        <v>76</v>
      </c>
      <c r="F1103" s="1" t="s">
        <v>1657</v>
      </c>
      <c r="G1103" s="1" t="s">
        <v>1674</v>
      </c>
      <c r="H1103" s="1" t="s">
        <v>1708</v>
      </c>
    </row>
    <row r="1104" spans="1:8" x14ac:dyDescent="0.2">
      <c r="A1104" s="1">
        <v>6134124251</v>
      </c>
      <c r="B1104" s="1" t="s">
        <v>1667</v>
      </c>
      <c r="C1104" s="1" t="s">
        <v>1668</v>
      </c>
      <c r="E1104" s="1" t="s">
        <v>76</v>
      </c>
      <c r="F1104" s="1" t="s">
        <v>1657</v>
      </c>
      <c r="G1104" s="1" t="s">
        <v>1662</v>
      </c>
      <c r="H1104" s="1" t="s">
        <v>1708</v>
      </c>
    </row>
    <row r="1105" spans="1:8" x14ac:dyDescent="0.2">
      <c r="A1105" s="1">
        <v>4476673517</v>
      </c>
      <c r="B1105" s="1" t="s">
        <v>1667</v>
      </c>
      <c r="C1105" s="1" t="s">
        <v>1668</v>
      </c>
      <c r="E1105" s="1" t="s">
        <v>76</v>
      </c>
      <c r="F1105" s="1" t="s">
        <v>1657</v>
      </c>
      <c r="G1105" s="1" t="s">
        <v>1664</v>
      </c>
      <c r="H1105" s="1" t="s">
        <v>1708</v>
      </c>
    </row>
    <row r="1106" spans="1:8" x14ac:dyDescent="0.2">
      <c r="A1106" s="1">
        <v>2034936718</v>
      </c>
      <c r="B1106" s="1" t="s">
        <v>1667</v>
      </c>
      <c r="C1106" s="1" t="s">
        <v>1668</v>
      </c>
      <c r="E1106" s="1" t="s">
        <v>76</v>
      </c>
      <c r="F1106" s="1" t="s">
        <v>1657</v>
      </c>
      <c r="G1106" s="1" t="s">
        <v>1662</v>
      </c>
      <c r="H1106" s="1" t="s">
        <v>1708</v>
      </c>
    </row>
    <row r="1107" spans="1:8" x14ac:dyDescent="0.2">
      <c r="A1107" s="1">
        <v>2926151144</v>
      </c>
      <c r="B1107" s="1" t="s">
        <v>1667</v>
      </c>
      <c r="C1107" s="1" t="s">
        <v>1668</v>
      </c>
      <c r="E1107" s="1" t="s">
        <v>76</v>
      </c>
      <c r="F1107" s="1" t="s">
        <v>1657</v>
      </c>
      <c r="G1107" s="1" t="s">
        <v>1663</v>
      </c>
      <c r="H1107" s="1" t="s">
        <v>1708</v>
      </c>
    </row>
    <row r="1108" spans="1:8" x14ac:dyDescent="0.2">
      <c r="A1108" s="1">
        <v>7942321326</v>
      </c>
      <c r="B1108" s="1" t="s">
        <v>1667</v>
      </c>
      <c r="C1108" s="1" t="s">
        <v>1668</v>
      </c>
      <c r="E1108" s="1" t="s">
        <v>76</v>
      </c>
      <c r="F1108" s="1" t="s">
        <v>1657</v>
      </c>
      <c r="G1108" s="1" t="s">
        <v>1660</v>
      </c>
      <c r="H1108" s="1" t="s">
        <v>1708</v>
      </c>
    </row>
    <row r="1109" spans="1:8" x14ac:dyDescent="0.2">
      <c r="A1109" s="1">
        <v>3275042951</v>
      </c>
      <c r="B1109" s="1" t="s">
        <v>1667</v>
      </c>
      <c r="C1109" s="1" t="s">
        <v>1668</v>
      </c>
      <c r="E1109" s="1" t="s">
        <v>76</v>
      </c>
      <c r="F1109" s="1" t="s">
        <v>1657</v>
      </c>
      <c r="G1109" s="1" t="s">
        <v>1663</v>
      </c>
      <c r="H1109" s="1" t="s">
        <v>1708</v>
      </c>
    </row>
    <row r="1110" spans="1:8" x14ac:dyDescent="0.2">
      <c r="A1110" s="1">
        <v>8517436334</v>
      </c>
      <c r="B1110" s="1" t="s">
        <v>1667</v>
      </c>
      <c r="C1110" s="1" t="s">
        <v>1668</v>
      </c>
      <c r="E1110" s="1" t="s">
        <v>76</v>
      </c>
      <c r="F1110" s="1" t="s">
        <v>1657</v>
      </c>
      <c r="G1110" s="1" t="s">
        <v>1663</v>
      </c>
      <c r="H1110" s="1" t="s">
        <v>1708</v>
      </c>
    </row>
    <row r="1111" spans="1:8" x14ac:dyDescent="0.2">
      <c r="A1111" s="1">
        <v>8961319541</v>
      </c>
      <c r="B1111" s="1" t="s">
        <v>1667</v>
      </c>
      <c r="C1111" s="1" t="s">
        <v>1668</v>
      </c>
      <c r="E1111" s="1" t="s">
        <v>76</v>
      </c>
      <c r="F1111" s="1" t="s">
        <v>1657</v>
      </c>
      <c r="G1111" s="1" t="s">
        <v>1665</v>
      </c>
      <c r="H1111" s="1" t="s">
        <v>1708</v>
      </c>
    </row>
    <row r="1112" spans="1:8" x14ac:dyDescent="0.2">
      <c r="A1112" s="1">
        <v>4324076458</v>
      </c>
      <c r="B1112" s="1" t="s">
        <v>1667</v>
      </c>
      <c r="C1112" s="1" t="s">
        <v>1668</v>
      </c>
      <c r="E1112" s="1" t="s">
        <v>76</v>
      </c>
      <c r="F1112" s="1" t="s">
        <v>1657</v>
      </c>
      <c r="G1112" s="1" t="s">
        <v>1658</v>
      </c>
      <c r="H1112" s="1" t="s">
        <v>1708</v>
      </c>
    </row>
    <row r="1113" spans="1:8" x14ac:dyDescent="0.2">
      <c r="A1113" s="1">
        <v>8629885260</v>
      </c>
      <c r="B1113" s="1" t="s">
        <v>1667</v>
      </c>
      <c r="C1113" s="1" t="s">
        <v>1668</v>
      </c>
      <c r="E1113" s="1" t="s">
        <v>76</v>
      </c>
      <c r="F1113" s="1" t="s">
        <v>1657</v>
      </c>
      <c r="G1113" s="1" t="s">
        <v>1660</v>
      </c>
      <c r="H1113" s="1" t="s">
        <v>1708</v>
      </c>
    </row>
    <row r="1114" spans="1:8" x14ac:dyDescent="0.2">
      <c r="A1114" s="1">
        <v>2765907371</v>
      </c>
      <c r="B1114" s="1" t="s">
        <v>1667</v>
      </c>
      <c r="C1114" s="1" t="s">
        <v>1668</v>
      </c>
      <c r="E1114" s="1" t="s">
        <v>76</v>
      </c>
      <c r="F1114" s="1" t="s">
        <v>1657</v>
      </c>
      <c r="G1114" s="1" t="s">
        <v>1661</v>
      </c>
      <c r="H1114" s="1" t="s">
        <v>1708</v>
      </c>
    </row>
    <row r="1115" spans="1:8" x14ac:dyDescent="0.2">
      <c r="A1115" s="1">
        <v>5717784150</v>
      </c>
      <c r="B1115" s="1" t="s">
        <v>1667</v>
      </c>
      <c r="C1115" s="1" t="s">
        <v>1668</v>
      </c>
      <c r="E1115" s="1" t="s">
        <v>76</v>
      </c>
      <c r="F1115" s="1" t="s">
        <v>1657</v>
      </c>
      <c r="G1115" s="1" t="s">
        <v>1663</v>
      </c>
      <c r="H1115" s="1" t="s">
        <v>1708</v>
      </c>
    </row>
    <row r="1116" spans="1:8" x14ac:dyDescent="0.2">
      <c r="A1116" s="1">
        <v>8322809376</v>
      </c>
      <c r="B1116" s="1" t="s">
        <v>1667</v>
      </c>
      <c r="C1116" s="1" t="s">
        <v>1668</v>
      </c>
      <c r="E1116" s="1" t="s">
        <v>76</v>
      </c>
      <c r="F1116" s="1" t="s">
        <v>1657</v>
      </c>
      <c r="G1116" s="1" t="s">
        <v>1662</v>
      </c>
      <c r="H1116" s="1" t="s">
        <v>1708</v>
      </c>
    </row>
    <row r="1117" spans="1:8" x14ac:dyDescent="0.2">
      <c r="A1117" s="1">
        <v>2932920652</v>
      </c>
      <c r="B1117" s="1" t="s">
        <v>1667</v>
      </c>
      <c r="C1117" s="1" t="s">
        <v>1668</v>
      </c>
      <c r="E1117" s="1" t="s">
        <v>76</v>
      </c>
      <c r="F1117" s="1" t="s">
        <v>1657</v>
      </c>
      <c r="G1117" s="1" t="s">
        <v>1660</v>
      </c>
      <c r="H1117" s="1" t="s">
        <v>1708</v>
      </c>
    </row>
    <row r="1118" spans="1:8" x14ac:dyDescent="0.2">
      <c r="A1118" s="1">
        <v>9456721863</v>
      </c>
      <c r="B1118" s="1" t="s">
        <v>1667</v>
      </c>
      <c r="C1118" s="1" t="s">
        <v>1668</v>
      </c>
      <c r="E1118" s="1" t="s">
        <v>76</v>
      </c>
      <c r="F1118" s="1" t="s">
        <v>1657</v>
      </c>
      <c r="G1118" s="1" t="s">
        <v>1671</v>
      </c>
      <c r="H1118" s="1" t="s">
        <v>1708</v>
      </c>
    </row>
    <row r="1119" spans="1:8" x14ac:dyDescent="0.2">
      <c r="A1119" s="1">
        <v>1151362124</v>
      </c>
      <c r="B1119" s="1" t="s">
        <v>1667</v>
      </c>
      <c r="C1119" s="1" t="s">
        <v>1668</v>
      </c>
      <c r="E1119" s="1" t="s">
        <v>76</v>
      </c>
      <c r="F1119" s="1" t="s">
        <v>1657</v>
      </c>
      <c r="G1119" s="1" t="s">
        <v>1662</v>
      </c>
      <c r="H1119" s="1" t="s">
        <v>1708</v>
      </c>
    </row>
    <row r="1120" spans="1:8" x14ac:dyDescent="0.2">
      <c r="A1120" s="1">
        <v>1495100856</v>
      </c>
      <c r="B1120" s="1" t="s">
        <v>1667</v>
      </c>
      <c r="C1120" s="1" t="s">
        <v>1668</v>
      </c>
      <c r="E1120" s="1" t="s">
        <v>76</v>
      </c>
      <c r="F1120" s="1" t="s">
        <v>1657</v>
      </c>
      <c r="G1120" s="1" t="s">
        <v>1662</v>
      </c>
      <c r="H1120" s="1" t="s">
        <v>1708</v>
      </c>
    </row>
    <row r="1121" spans="1:8" x14ac:dyDescent="0.2">
      <c r="A1121" s="1">
        <v>8559101891</v>
      </c>
      <c r="B1121" s="1" t="s">
        <v>1667</v>
      </c>
      <c r="C1121" s="1" t="s">
        <v>1668</v>
      </c>
      <c r="E1121" s="1" t="s">
        <v>76</v>
      </c>
      <c r="F1121" s="1" t="s">
        <v>1657</v>
      </c>
      <c r="G1121" s="1" t="s">
        <v>1660</v>
      </c>
      <c r="H1121" s="1" t="s">
        <v>1708</v>
      </c>
    </row>
    <row r="1122" spans="1:8" x14ac:dyDescent="0.2">
      <c r="A1122" s="1">
        <v>2393921610</v>
      </c>
      <c r="B1122" s="1" t="s">
        <v>1667</v>
      </c>
      <c r="C1122" s="1" t="s">
        <v>1668</v>
      </c>
      <c r="E1122" s="1" t="s">
        <v>76</v>
      </c>
      <c r="F1122" s="1" t="s">
        <v>1657</v>
      </c>
      <c r="G1122" s="1" t="s">
        <v>1661</v>
      </c>
      <c r="H1122" s="1" t="s">
        <v>1708</v>
      </c>
    </row>
    <row r="1123" spans="1:8" x14ac:dyDescent="0.2">
      <c r="A1123" s="1">
        <v>6382870468</v>
      </c>
      <c r="B1123" s="1" t="s">
        <v>1667</v>
      </c>
      <c r="C1123" s="1" t="s">
        <v>1668</v>
      </c>
      <c r="E1123" s="1" t="s">
        <v>76</v>
      </c>
      <c r="F1123" s="1" t="s">
        <v>1657</v>
      </c>
      <c r="G1123" s="1" t="s">
        <v>1666</v>
      </c>
      <c r="H1123" s="1" t="s">
        <v>1708</v>
      </c>
    </row>
    <row r="1124" spans="1:8" x14ac:dyDescent="0.2">
      <c r="A1124" s="1">
        <v>4632643192</v>
      </c>
      <c r="B1124" s="1" t="s">
        <v>1667</v>
      </c>
      <c r="C1124" s="1" t="s">
        <v>1668</v>
      </c>
      <c r="E1124" s="1" t="s">
        <v>76</v>
      </c>
      <c r="F1124" s="1" t="s">
        <v>1657</v>
      </c>
      <c r="G1124" s="1" t="s">
        <v>1661</v>
      </c>
      <c r="H1124" s="1" t="s">
        <v>1708</v>
      </c>
    </row>
    <row r="1125" spans="1:8" x14ac:dyDescent="0.2">
      <c r="A1125" s="1">
        <v>5933278056</v>
      </c>
      <c r="B1125" s="1" t="s">
        <v>1667</v>
      </c>
      <c r="C1125" s="1" t="s">
        <v>1668</v>
      </c>
      <c r="E1125" s="1" t="s">
        <v>76</v>
      </c>
      <c r="F1125" s="1" t="s">
        <v>1657</v>
      </c>
      <c r="G1125" s="1" t="s">
        <v>1658</v>
      </c>
      <c r="H1125" s="1" t="s">
        <v>1708</v>
      </c>
    </row>
    <row r="1126" spans="1:8" x14ac:dyDescent="0.2">
      <c r="A1126" s="1">
        <v>6028050363</v>
      </c>
      <c r="B1126" s="1" t="s">
        <v>1667</v>
      </c>
      <c r="C1126" s="1" t="s">
        <v>1668</v>
      </c>
      <c r="E1126" s="1" t="s">
        <v>76</v>
      </c>
      <c r="F1126" s="1" t="s">
        <v>1657</v>
      </c>
      <c r="G1126" s="1" t="s">
        <v>1665</v>
      </c>
      <c r="H1126" s="1" t="s">
        <v>1708</v>
      </c>
    </row>
    <row r="1127" spans="1:8" x14ac:dyDescent="0.2">
      <c r="A1127" s="1">
        <v>6126865918</v>
      </c>
      <c r="B1127" s="1" t="s">
        <v>1667</v>
      </c>
      <c r="C1127" s="1" t="s">
        <v>1668</v>
      </c>
      <c r="E1127" s="1" t="s">
        <v>76</v>
      </c>
      <c r="F1127" s="1" t="s">
        <v>1657</v>
      </c>
      <c r="G1127" s="1" t="s">
        <v>1661</v>
      </c>
      <c r="H1127" s="1" t="s">
        <v>1708</v>
      </c>
    </row>
    <row r="1128" spans="1:8" x14ac:dyDescent="0.2">
      <c r="A1128" s="1">
        <v>1063299780</v>
      </c>
      <c r="B1128" s="1" t="s">
        <v>1667</v>
      </c>
      <c r="C1128" s="1" t="s">
        <v>1668</v>
      </c>
      <c r="E1128" s="1" t="s">
        <v>76</v>
      </c>
      <c r="F1128" s="1" t="s">
        <v>1657</v>
      </c>
      <c r="G1128" s="1" t="s">
        <v>1662</v>
      </c>
      <c r="H1128" s="1" t="s">
        <v>1708</v>
      </c>
    </row>
    <row r="1129" spans="1:8" x14ac:dyDescent="0.2">
      <c r="A1129" s="1">
        <v>2607702884</v>
      </c>
      <c r="B1129" s="1" t="s">
        <v>1667</v>
      </c>
      <c r="C1129" s="1" t="s">
        <v>1668</v>
      </c>
      <c r="E1129" s="1" t="s">
        <v>76</v>
      </c>
      <c r="F1129" s="1" t="s">
        <v>1657</v>
      </c>
      <c r="G1129" s="1" t="s">
        <v>1662</v>
      </c>
      <c r="H1129" s="1" t="s">
        <v>1708</v>
      </c>
    </row>
    <row r="1130" spans="1:8" x14ac:dyDescent="0.2">
      <c r="A1130" s="1">
        <v>8909481734</v>
      </c>
      <c r="B1130" s="1" t="s">
        <v>1667</v>
      </c>
      <c r="C1130" s="1" t="s">
        <v>1668</v>
      </c>
      <c r="E1130" s="1" t="s">
        <v>76</v>
      </c>
      <c r="F1130" s="1" t="s">
        <v>1657</v>
      </c>
      <c r="G1130" s="1" t="s">
        <v>1663</v>
      </c>
      <c r="H1130" s="1" t="s">
        <v>1708</v>
      </c>
    </row>
    <row r="1131" spans="1:8" x14ac:dyDescent="0.2">
      <c r="A1131" s="1">
        <v>7730404997</v>
      </c>
      <c r="B1131" s="1" t="s">
        <v>1667</v>
      </c>
      <c r="C1131" s="1" t="s">
        <v>1668</v>
      </c>
      <c r="E1131" s="1" t="s">
        <v>76</v>
      </c>
      <c r="F1131" s="1" t="s">
        <v>1657</v>
      </c>
      <c r="G1131" s="1" t="s">
        <v>1662</v>
      </c>
      <c r="H1131" s="1" t="s">
        <v>1708</v>
      </c>
    </row>
    <row r="1132" spans="1:8" x14ac:dyDescent="0.2">
      <c r="A1132" s="1">
        <v>9759793498</v>
      </c>
      <c r="B1132" s="1" t="s">
        <v>1667</v>
      </c>
      <c r="C1132" s="1" t="s">
        <v>1668</v>
      </c>
      <c r="E1132" s="1" t="s">
        <v>76</v>
      </c>
      <c r="F1132" s="1" t="s">
        <v>1657</v>
      </c>
      <c r="G1132" s="1" t="s">
        <v>1665</v>
      </c>
      <c r="H1132" s="1" t="s">
        <v>1708</v>
      </c>
    </row>
    <row r="1133" spans="1:8" x14ac:dyDescent="0.2">
      <c r="A1133" s="1">
        <v>2150559066</v>
      </c>
      <c r="B1133" s="1" t="s">
        <v>1667</v>
      </c>
      <c r="C1133" s="1" t="s">
        <v>1668</v>
      </c>
      <c r="E1133" s="1" t="s">
        <v>76</v>
      </c>
      <c r="F1133" s="1" t="s">
        <v>1657</v>
      </c>
      <c r="G1133" s="1" t="s">
        <v>1663</v>
      </c>
      <c r="H1133" s="1" t="s">
        <v>1708</v>
      </c>
    </row>
    <row r="1134" spans="1:8" x14ac:dyDescent="0.2">
      <c r="A1134" s="1">
        <v>7320589233</v>
      </c>
      <c r="B1134" s="1" t="s">
        <v>1667</v>
      </c>
      <c r="C1134" s="1" t="s">
        <v>1668</v>
      </c>
      <c r="E1134" s="1" t="s">
        <v>76</v>
      </c>
      <c r="F1134" s="1" t="s">
        <v>1657</v>
      </c>
      <c r="G1134" s="1" t="s">
        <v>1662</v>
      </c>
      <c r="H1134" s="1" t="s">
        <v>1708</v>
      </c>
    </row>
    <row r="1135" spans="1:8" x14ac:dyDescent="0.2">
      <c r="A1135" s="1">
        <v>5755068358</v>
      </c>
      <c r="B1135" s="1" t="s">
        <v>1667</v>
      </c>
      <c r="C1135" s="1" t="s">
        <v>1668</v>
      </c>
      <c r="E1135" s="1" t="s">
        <v>76</v>
      </c>
      <c r="F1135" s="1" t="s">
        <v>1657</v>
      </c>
      <c r="G1135" s="1" t="s">
        <v>1674</v>
      </c>
      <c r="H1135" s="1" t="s">
        <v>1708</v>
      </c>
    </row>
    <row r="1136" spans="1:8" x14ac:dyDescent="0.2">
      <c r="A1136" s="1">
        <v>1512974643</v>
      </c>
      <c r="B1136" s="1" t="s">
        <v>1667</v>
      </c>
      <c r="C1136" s="1" t="s">
        <v>1668</v>
      </c>
      <c r="E1136" s="1" t="s">
        <v>76</v>
      </c>
      <c r="F1136" s="1" t="s">
        <v>1657</v>
      </c>
      <c r="G1136" s="1" t="s">
        <v>1661</v>
      </c>
      <c r="H1136" s="1" t="s">
        <v>1708</v>
      </c>
    </row>
    <row r="1137" spans="1:8" x14ac:dyDescent="0.2">
      <c r="A1137" s="1">
        <v>3355356453</v>
      </c>
      <c r="B1137" s="1" t="s">
        <v>1667</v>
      </c>
      <c r="C1137" s="1" t="s">
        <v>1668</v>
      </c>
      <c r="E1137" s="1" t="s">
        <v>76</v>
      </c>
      <c r="F1137" s="1" t="s">
        <v>1657</v>
      </c>
      <c r="G1137" s="1" t="s">
        <v>1661</v>
      </c>
      <c r="H1137" s="1" t="s">
        <v>1708</v>
      </c>
    </row>
    <row r="1138" spans="1:8" x14ac:dyDescent="0.2">
      <c r="A1138" s="1">
        <v>7148029318</v>
      </c>
      <c r="B1138" s="1" t="s">
        <v>1667</v>
      </c>
      <c r="C1138" s="1" t="s">
        <v>1668</v>
      </c>
      <c r="E1138" s="1" t="s">
        <v>76</v>
      </c>
      <c r="F1138" s="1" t="s">
        <v>1657</v>
      </c>
      <c r="G1138" s="1" t="s">
        <v>1662</v>
      </c>
      <c r="H1138" s="1" t="s">
        <v>1708</v>
      </c>
    </row>
    <row r="1139" spans="1:8" x14ac:dyDescent="0.2">
      <c r="A1139" s="1">
        <v>6531735892</v>
      </c>
      <c r="B1139" s="1" t="s">
        <v>1667</v>
      </c>
      <c r="C1139" s="1" t="s">
        <v>1668</v>
      </c>
      <c r="E1139" s="1" t="s">
        <v>76</v>
      </c>
      <c r="F1139" s="1" t="s">
        <v>1657</v>
      </c>
      <c r="G1139" s="1" t="s">
        <v>1662</v>
      </c>
      <c r="H1139" s="1" t="s">
        <v>1708</v>
      </c>
    </row>
    <row r="1140" spans="1:8" x14ac:dyDescent="0.2">
      <c r="A1140" s="1">
        <v>6181249634</v>
      </c>
      <c r="B1140" s="1" t="s">
        <v>1667</v>
      </c>
      <c r="C1140" s="1" t="s">
        <v>1668</v>
      </c>
      <c r="E1140" s="1" t="s">
        <v>76</v>
      </c>
      <c r="F1140" s="1" t="s">
        <v>1657</v>
      </c>
      <c r="G1140" s="1" t="s">
        <v>1664</v>
      </c>
      <c r="H1140" s="1" t="s">
        <v>1708</v>
      </c>
    </row>
    <row r="1141" spans="1:8" x14ac:dyDescent="0.2">
      <c r="A1141" s="1">
        <v>5743530731</v>
      </c>
      <c r="B1141" s="1" t="s">
        <v>1667</v>
      </c>
      <c r="C1141" s="1" t="s">
        <v>1668</v>
      </c>
      <c r="E1141" s="1" t="s">
        <v>76</v>
      </c>
      <c r="F1141" s="1" t="s">
        <v>1657</v>
      </c>
      <c r="G1141" s="1" t="s">
        <v>1661</v>
      </c>
      <c r="H1141" s="1" t="s">
        <v>1708</v>
      </c>
    </row>
    <row r="1142" spans="1:8" x14ac:dyDescent="0.2">
      <c r="A1142" s="1">
        <v>7375195023</v>
      </c>
      <c r="B1142" s="1" t="s">
        <v>1667</v>
      </c>
      <c r="C1142" s="1" t="s">
        <v>1668</v>
      </c>
      <c r="E1142" s="1" t="s">
        <v>76</v>
      </c>
      <c r="F1142" s="1" t="s">
        <v>1657</v>
      </c>
      <c r="G1142" s="1" t="s">
        <v>1662</v>
      </c>
      <c r="H1142" s="1" t="s">
        <v>1708</v>
      </c>
    </row>
    <row r="1143" spans="1:8" x14ac:dyDescent="0.2">
      <c r="A1143" s="1">
        <v>1478857656</v>
      </c>
      <c r="B1143" s="1" t="s">
        <v>1667</v>
      </c>
      <c r="C1143" s="1" t="s">
        <v>1668</v>
      </c>
      <c r="E1143" s="1" t="s">
        <v>76</v>
      </c>
      <c r="F1143" s="1" t="s">
        <v>1657</v>
      </c>
      <c r="G1143" s="1" t="s">
        <v>1662</v>
      </c>
      <c r="H1143" s="1" t="s">
        <v>1708</v>
      </c>
    </row>
    <row r="1144" spans="1:8" x14ac:dyDescent="0.2">
      <c r="A1144" s="1">
        <v>4985269334</v>
      </c>
      <c r="B1144" s="1" t="s">
        <v>1667</v>
      </c>
      <c r="C1144" s="1" t="s">
        <v>1668</v>
      </c>
      <c r="E1144" s="1" t="s">
        <v>76</v>
      </c>
      <c r="F1144" s="1" t="s">
        <v>1657</v>
      </c>
      <c r="G1144" s="1" t="s">
        <v>1670</v>
      </c>
      <c r="H1144" s="1" t="s">
        <v>1708</v>
      </c>
    </row>
    <row r="1145" spans="1:8" x14ac:dyDescent="0.2">
      <c r="A1145" s="1">
        <v>6136973886</v>
      </c>
      <c r="B1145" s="1" t="s">
        <v>1667</v>
      </c>
      <c r="C1145" s="1" t="s">
        <v>1668</v>
      </c>
      <c r="E1145" s="1" t="s">
        <v>76</v>
      </c>
      <c r="F1145" s="1" t="s">
        <v>1657</v>
      </c>
      <c r="G1145" s="1" t="s">
        <v>1661</v>
      </c>
      <c r="H1145" s="1" t="s">
        <v>1708</v>
      </c>
    </row>
    <row r="1146" spans="1:8" x14ac:dyDescent="0.2">
      <c r="A1146" s="1">
        <v>3098600572</v>
      </c>
      <c r="B1146" s="1" t="s">
        <v>1667</v>
      </c>
      <c r="C1146" s="1" t="s">
        <v>1668</v>
      </c>
      <c r="E1146" s="1" t="s">
        <v>76</v>
      </c>
      <c r="F1146" s="1" t="s">
        <v>1657</v>
      </c>
      <c r="G1146" s="1" t="s">
        <v>1670</v>
      </c>
      <c r="H1146" s="1" t="s">
        <v>1708</v>
      </c>
    </row>
    <row r="1147" spans="1:8" x14ac:dyDescent="0.2">
      <c r="A1147" s="1">
        <v>7543309421</v>
      </c>
      <c r="B1147" s="1" t="s">
        <v>1667</v>
      </c>
      <c r="C1147" s="1" t="s">
        <v>1668</v>
      </c>
      <c r="E1147" s="1" t="s">
        <v>76</v>
      </c>
      <c r="F1147" s="1" t="s">
        <v>1657</v>
      </c>
      <c r="G1147" s="1" t="s">
        <v>1670</v>
      </c>
      <c r="H1147" s="1" t="s">
        <v>1708</v>
      </c>
    </row>
    <row r="1148" spans="1:8" x14ac:dyDescent="0.2">
      <c r="A1148" s="1">
        <v>7550056754</v>
      </c>
      <c r="B1148" s="1" t="s">
        <v>1667</v>
      </c>
      <c r="C1148" s="1" t="s">
        <v>1668</v>
      </c>
      <c r="E1148" s="1" t="s">
        <v>76</v>
      </c>
      <c r="F1148" s="1" t="s">
        <v>1657</v>
      </c>
      <c r="G1148" s="1" t="s">
        <v>1662</v>
      </c>
      <c r="H1148" s="1" t="s">
        <v>1708</v>
      </c>
    </row>
    <row r="1149" spans="1:8" x14ac:dyDescent="0.2">
      <c r="A1149" s="1">
        <v>1749095100</v>
      </c>
      <c r="B1149" s="1" t="s">
        <v>1667</v>
      </c>
      <c r="C1149" s="1" t="s">
        <v>1668</v>
      </c>
      <c r="E1149" s="1" t="s">
        <v>76</v>
      </c>
      <c r="F1149" s="1" t="s">
        <v>1657</v>
      </c>
      <c r="G1149" s="1" t="s">
        <v>1662</v>
      </c>
      <c r="H1149" s="1" t="s">
        <v>1708</v>
      </c>
    </row>
    <row r="1150" spans="1:8" x14ac:dyDescent="0.2">
      <c r="A1150" s="1">
        <v>2778940697</v>
      </c>
      <c r="B1150" s="1" t="s">
        <v>1667</v>
      </c>
      <c r="C1150" s="1" t="s">
        <v>1668</v>
      </c>
      <c r="E1150" s="1" t="s">
        <v>76</v>
      </c>
      <c r="F1150" s="1" t="s">
        <v>1657</v>
      </c>
      <c r="G1150" s="1" t="s">
        <v>1662</v>
      </c>
      <c r="H1150" s="1" t="s">
        <v>1708</v>
      </c>
    </row>
    <row r="1151" spans="1:8" x14ac:dyDescent="0.2">
      <c r="A1151" s="1">
        <v>3791440326</v>
      </c>
      <c r="B1151" s="1" t="s">
        <v>1667</v>
      </c>
      <c r="C1151" s="1" t="s">
        <v>1668</v>
      </c>
      <c r="E1151" s="1" t="s">
        <v>76</v>
      </c>
      <c r="F1151" s="1" t="s">
        <v>1657</v>
      </c>
      <c r="G1151" s="1" t="s">
        <v>1662</v>
      </c>
      <c r="H1151" s="1" t="s">
        <v>1708</v>
      </c>
    </row>
    <row r="1152" spans="1:8" x14ac:dyDescent="0.2">
      <c r="A1152" s="1">
        <v>2497329393</v>
      </c>
      <c r="B1152" s="1" t="s">
        <v>1667</v>
      </c>
      <c r="C1152" s="1" t="s">
        <v>1668</v>
      </c>
      <c r="E1152" s="1" t="s">
        <v>76</v>
      </c>
      <c r="F1152" s="1" t="s">
        <v>1657</v>
      </c>
      <c r="G1152" s="1" t="s">
        <v>1660</v>
      </c>
      <c r="H1152" s="1" t="s">
        <v>1708</v>
      </c>
    </row>
    <row r="1153" spans="1:8" x14ac:dyDescent="0.2">
      <c r="A1153" s="1">
        <v>8369930575</v>
      </c>
      <c r="B1153" s="1" t="s">
        <v>1667</v>
      </c>
      <c r="C1153" s="1" t="s">
        <v>1668</v>
      </c>
      <c r="E1153" s="1" t="s">
        <v>76</v>
      </c>
      <c r="F1153" s="1" t="s">
        <v>1657</v>
      </c>
      <c r="G1153" s="1" t="s">
        <v>1662</v>
      </c>
      <c r="H1153" s="1" t="s">
        <v>1708</v>
      </c>
    </row>
    <row r="1154" spans="1:8" x14ac:dyDescent="0.2">
      <c r="A1154" s="1">
        <v>3449683067</v>
      </c>
      <c r="B1154" s="1" t="s">
        <v>1667</v>
      </c>
      <c r="C1154" s="1" t="s">
        <v>1668</v>
      </c>
      <c r="E1154" s="1" t="s">
        <v>76</v>
      </c>
      <c r="F1154" s="1" t="s">
        <v>1657</v>
      </c>
      <c r="G1154" s="1" t="s">
        <v>1662</v>
      </c>
      <c r="H1154" s="1" t="s">
        <v>1708</v>
      </c>
    </row>
    <row r="1155" spans="1:8" x14ac:dyDescent="0.2">
      <c r="A1155" s="1">
        <v>7721597845</v>
      </c>
      <c r="B1155" s="1" t="s">
        <v>1667</v>
      </c>
      <c r="C1155" s="1" t="s">
        <v>1668</v>
      </c>
      <c r="E1155" s="1" t="s">
        <v>76</v>
      </c>
      <c r="F1155" s="1" t="s">
        <v>1657</v>
      </c>
      <c r="G1155" s="1" t="s">
        <v>1662</v>
      </c>
      <c r="H1155" s="1" t="s">
        <v>1708</v>
      </c>
    </row>
    <row r="1156" spans="1:8" x14ac:dyDescent="0.2">
      <c r="A1156" s="1">
        <v>1572214735</v>
      </c>
      <c r="B1156" s="1" t="s">
        <v>1667</v>
      </c>
      <c r="C1156" s="1" t="s">
        <v>1668</v>
      </c>
      <c r="E1156" s="1" t="s">
        <v>76</v>
      </c>
      <c r="F1156" s="1" t="s">
        <v>1657</v>
      </c>
      <c r="G1156" s="1" t="s">
        <v>1662</v>
      </c>
      <c r="H1156" s="1" t="s">
        <v>1708</v>
      </c>
    </row>
    <row r="1157" spans="1:8" x14ac:dyDescent="0.2">
      <c r="A1157" s="1">
        <v>2712051696</v>
      </c>
      <c r="B1157" s="1" t="s">
        <v>1667</v>
      </c>
      <c r="C1157" s="1" t="s">
        <v>1668</v>
      </c>
      <c r="E1157" s="1" t="s">
        <v>76</v>
      </c>
      <c r="F1157" s="1" t="s">
        <v>1657</v>
      </c>
      <c r="G1157" s="1" t="s">
        <v>1661</v>
      </c>
      <c r="H1157" s="1" t="s">
        <v>1708</v>
      </c>
    </row>
    <row r="1158" spans="1:8" x14ac:dyDescent="0.2">
      <c r="A1158" s="1">
        <v>6567849707</v>
      </c>
      <c r="B1158" s="1" t="s">
        <v>1667</v>
      </c>
      <c r="C1158" s="1" t="s">
        <v>1668</v>
      </c>
      <c r="E1158" s="1" t="s">
        <v>76</v>
      </c>
      <c r="F1158" s="1" t="s">
        <v>1657</v>
      </c>
      <c r="G1158" s="1" t="s">
        <v>1663</v>
      </c>
      <c r="H1158" s="1" t="s">
        <v>1708</v>
      </c>
    </row>
    <row r="1159" spans="1:8" x14ac:dyDescent="0.2">
      <c r="A1159" s="1">
        <v>2007418656</v>
      </c>
      <c r="B1159" s="1" t="s">
        <v>1683</v>
      </c>
      <c r="C1159" s="1" t="s">
        <v>1684</v>
      </c>
      <c r="D1159" s="1" t="s">
        <v>1677</v>
      </c>
      <c r="E1159" s="1" t="s">
        <v>72</v>
      </c>
      <c r="F1159" s="1" t="s">
        <v>1657</v>
      </c>
      <c r="G1159" s="1" t="s">
        <v>1666</v>
      </c>
      <c r="H1159" s="1" t="s">
        <v>1709</v>
      </c>
    </row>
    <row r="1160" spans="1:8" x14ac:dyDescent="0.2">
      <c r="A1160" s="1">
        <v>2179924165</v>
      </c>
      <c r="B1160" s="1" t="s">
        <v>1683</v>
      </c>
      <c r="C1160" s="1" t="s">
        <v>1684</v>
      </c>
      <c r="D1160" s="1" t="s">
        <v>1677</v>
      </c>
      <c r="E1160" s="1" t="s">
        <v>72</v>
      </c>
      <c r="F1160" s="1" t="s">
        <v>1657</v>
      </c>
      <c r="G1160" s="1" t="s">
        <v>1671</v>
      </c>
      <c r="H1160" s="1" t="s">
        <v>1709</v>
      </c>
    </row>
    <row r="1161" spans="1:8" x14ac:dyDescent="0.2">
      <c r="A1161" s="1">
        <v>5191299112</v>
      </c>
      <c r="B1161" s="1" t="s">
        <v>1683</v>
      </c>
      <c r="C1161" s="1" t="s">
        <v>1684</v>
      </c>
      <c r="D1161" s="1" t="s">
        <v>1677</v>
      </c>
      <c r="E1161" s="1" t="s">
        <v>72</v>
      </c>
      <c r="F1161" s="1" t="s">
        <v>1657</v>
      </c>
      <c r="G1161" s="1" t="s">
        <v>1662</v>
      </c>
      <c r="H1161" s="1" t="s">
        <v>1709</v>
      </c>
    </row>
    <row r="1162" spans="1:8" x14ac:dyDescent="0.2">
      <c r="A1162" s="1">
        <v>8964243448</v>
      </c>
      <c r="B1162" s="1" t="s">
        <v>1683</v>
      </c>
      <c r="C1162" s="1" t="s">
        <v>1684</v>
      </c>
      <c r="D1162" s="1" t="s">
        <v>1677</v>
      </c>
      <c r="E1162" s="1" t="s">
        <v>72</v>
      </c>
      <c r="F1162" s="1" t="s">
        <v>1657</v>
      </c>
      <c r="G1162" s="1" t="s">
        <v>1671</v>
      </c>
      <c r="H1162" s="1" t="s">
        <v>1709</v>
      </c>
    </row>
    <row r="1163" spans="1:8" x14ac:dyDescent="0.2">
      <c r="A1163" s="1">
        <v>2632963397</v>
      </c>
      <c r="B1163" s="1" t="s">
        <v>1683</v>
      </c>
      <c r="C1163" s="1" t="s">
        <v>1684</v>
      </c>
      <c r="D1163" s="1" t="s">
        <v>1677</v>
      </c>
      <c r="E1163" s="1" t="s">
        <v>72</v>
      </c>
      <c r="F1163" s="1" t="s">
        <v>1657</v>
      </c>
      <c r="G1163" s="1" t="s">
        <v>1670</v>
      </c>
      <c r="H1163" s="1" t="s">
        <v>1709</v>
      </c>
    </row>
    <row r="1164" spans="1:8" x14ac:dyDescent="0.2">
      <c r="A1164" s="1">
        <v>9701873122</v>
      </c>
      <c r="B1164" s="1" t="s">
        <v>1683</v>
      </c>
      <c r="C1164" s="1" t="s">
        <v>1684</v>
      </c>
      <c r="D1164" s="1" t="s">
        <v>1677</v>
      </c>
      <c r="E1164" s="1" t="s">
        <v>72</v>
      </c>
      <c r="F1164" s="1" t="s">
        <v>1657</v>
      </c>
      <c r="G1164" s="1" t="s">
        <v>1671</v>
      </c>
      <c r="H1164" s="1" t="s">
        <v>1709</v>
      </c>
    </row>
    <row r="1165" spans="1:8" x14ac:dyDescent="0.2">
      <c r="A1165" s="1">
        <v>1797056730</v>
      </c>
      <c r="B1165" s="1" t="s">
        <v>1683</v>
      </c>
      <c r="C1165" s="1" t="s">
        <v>1684</v>
      </c>
      <c r="D1165" s="1" t="s">
        <v>1677</v>
      </c>
      <c r="E1165" s="1" t="s">
        <v>72</v>
      </c>
      <c r="F1165" s="1" t="s">
        <v>1657</v>
      </c>
      <c r="G1165" s="1" t="s">
        <v>1662</v>
      </c>
      <c r="H1165" s="1" t="s">
        <v>1709</v>
      </c>
    </row>
    <row r="1166" spans="1:8" x14ac:dyDescent="0.2">
      <c r="A1166" s="1">
        <v>7192839756</v>
      </c>
      <c r="B1166" s="1" t="s">
        <v>1683</v>
      </c>
      <c r="C1166" s="1" t="s">
        <v>1684</v>
      </c>
      <c r="D1166" s="1" t="s">
        <v>1677</v>
      </c>
      <c r="E1166" s="1" t="s">
        <v>72</v>
      </c>
      <c r="F1166" s="1" t="s">
        <v>1657</v>
      </c>
      <c r="G1166" s="1" t="s">
        <v>1670</v>
      </c>
      <c r="H1166" s="1" t="s">
        <v>1709</v>
      </c>
    </row>
    <row r="1167" spans="1:8" x14ac:dyDescent="0.2">
      <c r="A1167" s="1">
        <v>3772619774</v>
      </c>
      <c r="B1167" s="1" t="s">
        <v>1683</v>
      </c>
      <c r="C1167" s="1" t="s">
        <v>1684</v>
      </c>
      <c r="D1167" s="1" t="s">
        <v>1677</v>
      </c>
      <c r="E1167" s="1" t="s">
        <v>72</v>
      </c>
      <c r="F1167" s="1" t="s">
        <v>1657</v>
      </c>
      <c r="G1167" s="1" t="s">
        <v>1670</v>
      </c>
      <c r="H1167" s="1" t="s">
        <v>1709</v>
      </c>
    </row>
    <row r="1168" spans="1:8" x14ac:dyDescent="0.2">
      <c r="A1168" s="1">
        <v>5191292272</v>
      </c>
      <c r="B1168" s="1" t="s">
        <v>1683</v>
      </c>
      <c r="C1168" s="1" t="s">
        <v>1684</v>
      </c>
      <c r="D1168" s="1" t="s">
        <v>1677</v>
      </c>
      <c r="E1168" s="1" t="s">
        <v>72</v>
      </c>
      <c r="F1168" s="1" t="s">
        <v>1657</v>
      </c>
      <c r="G1168" s="1" t="s">
        <v>1666</v>
      </c>
      <c r="H1168" s="1" t="s">
        <v>1709</v>
      </c>
    </row>
    <row r="1169" spans="1:8" x14ac:dyDescent="0.2">
      <c r="A1169" s="1">
        <v>1198744503</v>
      </c>
      <c r="B1169" s="1" t="s">
        <v>1683</v>
      </c>
      <c r="C1169" s="1" t="s">
        <v>1684</v>
      </c>
      <c r="D1169" s="1" t="s">
        <v>1677</v>
      </c>
      <c r="E1169" s="1" t="s">
        <v>72</v>
      </c>
      <c r="F1169" s="1" t="s">
        <v>1657</v>
      </c>
      <c r="G1169" s="1" t="s">
        <v>1665</v>
      </c>
      <c r="H1169" s="1" t="s">
        <v>1709</v>
      </c>
    </row>
    <row r="1170" spans="1:8" x14ac:dyDescent="0.2">
      <c r="A1170" s="1">
        <v>6192839744</v>
      </c>
      <c r="B1170" s="1" t="s">
        <v>1683</v>
      </c>
      <c r="C1170" s="1" t="s">
        <v>1684</v>
      </c>
      <c r="D1170" s="1" t="s">
        <v>1677</v>
      </c>
      <c r="E1170" s="1" t="s">
        <v>72</v>
      </c>
      <c r="F1170" s="1" t="s">
        <v>1657</v>
      </c>
      <c r="G1170" s="1" t="s">
        <v>1665</v>
      </c>
      <c r="H1170" s="1" t="s">
        <v>1709</v>
      </c>
    </row>
    <row r="1171" spans="1:8" x14ac:dyDescent="0.2">
      <c r="A1171" s="1">
        <v>2192171275</v>
      </c>
      <c r="B1171" s="1" t="s">
        <v>1683</v>
      </c>
      <c r="C1171" s="1" t="s">
        <v>1684</v>
      </c>
      <c r="D1171" s="1" t="s">
        <v>1677</v>
      </c>
      <c r="E1171" s="1" t="s">
        <v>72</v>
      </c>
      <c r="F1171" s="1" t="s">
        <v>1657</v>
      </c>
      <c r="G1171" s="1" t="s">
        <v>1662</v>
      </c>
      <c r="H1171" s="1" t="s">
        <v>1709</v>
      </c>
    </row>
    <row r="1172" spans="1:8" x14ac:dyDescent="0.2">
      <c r="A1172" s="1">
        <v>3191298557</v>
      </c>
      <c r="B1172" s="1" t="s">
        <v>1683</v>
      </c>
      <c r="C1172" s="1" t="s">
        <v>1684</v>
      </c>
      <c r="D1172" s="1" t="s">
        <v>1677</v>
      </c>
      <c r="E1172" s="1" t="s">
        <v>72</v>
      </c>
      <c r="F1172" s="1" t="s">
        <v>1657</v>
      </c>
      <c r="G1172" s="1" t="s">
        <v>1671</v>
      </c>
      <c r="H1172" s="1" t="s">
        <v>1709</v>
      </c>
    </row>
    <row r="1173" spans="1:8" x14ac:dyDescent="0.2">
      <c r="A1173" s="1">
        <v>9156698381</v>
      </c>
      <c r="B1173" s="1" t="s">
        <v>1683</v>
      </c>
      <c r="C1173" s="1" t="s">
        <v>1684</v>
      </c>
      <c r="D1173" s="1" t="s">
        <v>1677</v>
      </c>
      <c r="E1173" s="1" t="s">
        <v>72</v>
      </c>
      <c r="F1173" s="1" t="s">
        <v>1657</v>
      </c>
      <c r="G1173" s="1" t="s">
        <v>1674</v>
      </c>
      <c r="H1173" s="1" t="s">
        <v>1709</v>
      </c>
    </row>
    <row r="1174" spans="1:8" x14ac:dyDescent="0.2">
      <c r="A1174" s="1">
        <v>2211093393</v>
      </c>
      <c r="B1174" s="1" t="s">
        <v>1683</v>
      </c>
      <c r="C1174" s="1" t="s">
        <v>1684</v>
      </c>
      <c r="D1174" s="1" t="s">
        <v>1677</v>
      </c>
      <c r="E1174" s="1" t="s">
        <v>72</v>
      </c>
      <c r="F1174" s="1" t="s">
        <v>1657</v>
      </c>
      <c r="G1174" s="1" t="s">
        <v>1670</v>
      </c>
      <c r="H1174" s="1" t="s">
        <v>1709</v>
      </c>
    </row>
    <row r="1175" spans="1:8" x14ac:dyDescent="0.2">
      <c r="A1175" s="1">
        <v>7195168146</v>
      </c>
      <c r="B1175" s="1" t="s">
        <v>1683</v>
      </c>
      <c r="C1175" s="1" t="s">
        <v>1684</v>
      </c>
      <c r="D1175" s="1" t="s">
        <v>1677</v>
      </c>
      <c r="E1175" s="1" t="s">
        <v>72</v>
      </c>
      <c r="F1175" s="1" t="s">
        <v>1657</v>
      </c>
      <c r="G1175" s="1" t="s">
        <v>1666</v>
      </c>
      <c r="H1175" s="1" t="s">
        <v>1709</v>
      </c>
    </row>
    <row r="1176" spans="1:8" x14ac:dyDescent="0.2">
      <c r="A1176" s="1">
        <v>8196091828</v>
      </c>
      <c r="B1176" s="1" t="s">
        <v>1683</v>
      </c>
      <c r="C1176" s="1" t="s">
        <v>1684</v>
      </c>
      <c r="D1176" s="1" t="s">
        <v>1677</v>
      </c>
      <c r="E1176" s="1" t="s">
        <v>72</v>
      </c>
      <c r="F1176" s="1" t="s">
        <v>1657</v>
      </c>
      <c r="G1176" s="1" t="s">
        <v>1665</v>
      </c>
      <c r="H1176" s="1" t="s">
        <v>1709</v>
      </c>
    </row>
    <row r="1177" spans="1:8" x14ac:dyDescent="0.2">
      <c r="A1177" s="1">
        <v>8194851538</v>
      </c>
      <c r="B1177" s="1" t="s">
        <v>1683</v>
      </c>
      <c r="C1177" s="1" t="s">
        <v>1684</v>
      </c>
      <c r="D1177" s="1" t="s">
        <v>1677</v>
      </c>
      <c r="E1177" s="1" t="s">
        <v>72</v>
      </c>
      <c r="F1177" s="1" t="s">
        <v>1657</v>
      </c>
      <c r="G1177" s="1" t="s">
        <v>1658</v>
      </c>
      <c r="H1177" s="1" t="s">
        <v>1709</v>
      </c>
    </row>
    <row r="1178" spans="1:8" x14ac:dyDescent="0.2">
      <c r="A1178" s="1">
        <v>1191386823</v>
      </c>
      <c r="B1178" s="1" t="s">
        <v>1683</v>
      </c>
      <c r="C1178" s="1" t="s">
        <v>1684</v>
      </c>
      <c r="D1178" s="1" t="s">
        <v>1677</v>
      </c>
      <c r="E1178" s="1" t="s">
        <v>72</v>
      </c>
      <c r="F1178" s="1" t="s">
        <v>1657</v>
      </c>
      <c r="G1178" s="1" t="s">
        <v>1664</v>
      </c>
      <c r="H1178" s="1" t="s">
        <v>1709</v>
      </c>
    </row>
    <row r="1179" spans="1:8" x14ac:dyDescent="0.2">
      <c r="A1179" s="1">
        <v>9191298251</v>
      </c>
      <c r="B1179" s="1" t="s">
        <v>1683</v>
      </c>
      <c r="C1179" s="1" t="s">
        <v>1684</v>
      </c>
      <c r="D1179" s="1" t="s">
        <v>1677</v>
      </c>
      <c r="E1179" s="1" t="s">
        <v>72</v>
      </c>
      <c r="F1179" s="1" t="s">
        <v>1657</v>
      </c>
      <c r="G1179" s="1" t="s">
        <v>1662</v>
      </c>
      <c r="H1179" s="1" t="s">
        <v>1709</v>
      </c>
    </row>
    <row r="1180" spans="1:8" x14ac:dyDescent="0.2">
      <c r="A1180" s="1">
        <v>8198383408</v>
      </c>
      <c r="B1180" s="1" t="s">
        <v>1683</v>
      </c>
      <c r="C1180" s="1" t="s">
        <v>1684</v>
      </c>
      <c r="D1180" s="1" t="s">
        <v>1677</v>
      </c>
      <c r="E1180" s="1" t="s">
        <v>72</v>
      </c>
      <c r="F1180" s="1" t="s">
        <v>1657</v>
      </c>
      <c r="G1180" s="1" t="s">
        <v>1662</v>
      </c>
      <c r="H1180" s="1" t="s">
        <v>1709</v>
      </c>
    </row>
    <row r="1181" spans="1:8" x14ac:dyDescent="0.2">
      <c r="A1181" s="1">
        <v>7191291756</v>
      </c>
      <c r="B1181" s="1" t="s">
        <v>1683</v>
      </c>
      <c r="C1181" s="1" t="s">
        <v>1684</v>
      </c>
      <c r="D1181" s="1" t="s">
        <v>1677</v>
      </c>
      <c r="E1181" s="1" t="s">
        <v>72</v>
      </c>
      <c r="F1181" s="1" t="s">
        <v>1657</v>
      </c>
      <c r="G1181" s="1" t="s">
        <v>1658</v>
      </c>
      <c r="H1181" s="1" t="s">
        <v>1709</v>
      </c>
    </row>
    <row r="1182" spans="1:8" x14ac:dyDescent="0.2">
      <c r="A1182" s="1">
        <v>2191295305</v>
      </c>
      <c r="B1182" s="1" t="s">
        <v>1683</v>
      </c>
      <c r="C1182" s="1" t="s">
        <v>1684</v>
      </c>
      <c r="D1182" s="1" t="s">
        <v>1677</v>
      </c>
      <c r="E1182" s="1" t="s">
        <v>72</v>
      </c>
      <c r="F1182" s="1" t="s">
        <v>1657</v>
      </c>
      <c r="G1182" s="1" t="s">
        <v>1710</v>
      </c>
      <c r="H1182" s="1" t="s">
        <v>1709</v>
      </c>
    </row>
    <row r="1183" spans="1:8" x14ac:dyDescent="0.2">
      <c r="A1183" s="1">
        <v>2191291615</v>
      </c>
      <c r="B1183" s="1" t="s">
        <v>1683</v>
      </c>
      <c r="C1183" s="1" t="s">
        <v>1684</v>
      </c>
      <c r="D1183" s="1" t="s">
        <v>1677</v>
      </c>
      <c r="E1183" s="1" t="s">
        <v>72</v>
      </c>
      <c r="F1183" s="1" t="s">
        <v>1657</v>
      </c>
      <c r="G1183" s="1" t="s">
        <v>1666</v>
      </c>
      <c r="H1183" s="1" t="s">
        <v>1709</v>
      </c>
    </row>
    <row r="1184" spans="1:8" x14ac:dyDescent="0.2">
      <c r="A1184" s="1">
        <v>7196475846</v>
      </c>
      <c r="B1184" s="1" t="s">
        <v>1683</v>
      </c>
      <c r="C1184" s="1" t="s">
        <v>1684</v>
      </c>
      <c r="D1184" s="1" t="s">
        <v>1677</v>
      </c>
      <c r="E1184" s="1" t="s">
        <v>72</v>
      </c>
      <c r="F1184" s="1" t="s">
        <v>1657</v>
      </c>
      <c r="G1184" s="1" t="s">
        <v>1662</v>
      </c>
      <c r="H1184" s="1" t="s">
        <v>1709</v>
      </c>
    </row>
    <row r="1185" spans="1:8" x14ac:dyDescent="0.2">
      <c r="A1185" s="1">
        <v>8664932722</v>
      </c>
      <c r="B1185" s="1" t="s">
        <v>1683</v>
      </c>
      <c r="C1185" s="1" t="s">
        <v>1684</v>
      </c>
      <c r="D1185" s="1" t="s">
        <v>1677</v>
      </c>
      <c r="E1185" s="1" t="s">
        <v>72</v>
      </c>
      <c r="F1185" s="1" t="s">
        <v>1657</v>
      </c>
      <c r="G1185" s="1" t="s">
        <v>1665</v>
      </c>
      <c r="H1185" s="1" t="s">
        <v>1709</v>
      </c>
    </row>
    <row r="1186" spans="1:8" x14ac:dyDescent="0.2">
      <c r="A1186" s="1">
        <v>6175425194</v>
      </c>
      <c r="B1186" s="1" t="s">
        <v>1705</v>
      </c>
      <c r="C1186" s="1" t="s">
        <v>1706</v>
      </c>
      <c r="D1186" s="1" t="s">
        <v>1677</v>
      </c>
      <c r="E1186" s="1" t="s">
        <v>72</v>
      </c>
      <c r="F1186" s="1" t="s">
        <v>1657</v>
      </c>
      <c r="G1186" s="1" t="s">
        <v>1658</v>
      </c>
      <c r="H1186" s="1" t="s">
        <v>1709</v>
      </c>
    </row>
    <row r="1187" spans="1:8" x14ac:dyDescent="0.2">
      <c r="A1187" s="1">
        <v>1157602353</v>
      </c>
      <c r="B1187" s="1" t="s">
        <v>1705</v>
      </c>
      <c r="C1187" s="1" t="s">
        <v>1706</v>
      </c>
      <c r="D1187" s="1" t="s">
        <v>1677</v>
      </c>
      <c r="E1187" s="1" t="s">
        <v>72</v>
      </c>
      <c r="F1187" s="1" t="s">
        <v>1657</v>
      </c>
      <c r="G1187" s="1" t="s">
        <v>1665</v>
      </c>
      <c r="H1187" s="1" t="s">
        <v>1709</v>
      </c>
    </row>
    <row r="1188" spans="1:8" x14ac:dyDescent="0.2">
      <c r="A1188" s="1">
        <v>7179438669</v>
      </c>
      <c r="B1188" s="1" t="s">
        <v>1705</v>
      </c>
      <c r="C1188" s="1" t="s">
        <v>1706</v>
      </c>
      <c r="D1188" s="1" t="s">
        <v>1677</v>
      </c>
      <c r="E1188" s="1" t="s">
        <v>72</v>
      </c>
      <c r="F1188" s="1" t="s">
        <v>1657</v>
      </c>
      <c r="G1188" s="1" t="s">
        <v>1662</v>
      </c>
      <c r="H1188" s="1" t="s">
        <v>1709</v>
      </c>
    </row>
    <row r="1189" spans="1:8" x14ac:dyDescent="0.2">
      <c r="A1189" s="1">
        <v>8157617368</v>
      </c>
      <c r="B1189" s="1" t="s">
        <v>1705</v>
      </c>
      <c r="C1189" s="1" t="s">
        <v>1706</v>
      </c>
      <c r="D1189" s="1" t="s">
        <v>1677</v>
      </c>
      <c r="E1189" s="1" t="s">
        <v>72</v>
      </c>
      <c r="F1189" s="1" t="s">
        <v>1657</v>
      </c>
      <c r="G1189" s="1" t="s">
        <v>1671</v>
      </c>
      <c r="H1189" s="1" t="s">
        <v>1709</v>
      </c>
    </row>
    <row r="1190" spans="1:8" x14ac:dyDescent="0.2">
      <c r="A1190" s="1">
        <v>9157620341</v>
      </c>
      <c r="B1190" s="1" t="s">
        <v>1705</v>
      </c>
      <c r="C1190" s="1" t="s">
        <v>1706</v>
      </c>
      <c r="D1190" s="1" t="s">
        <v>1677</v>
      </c>
      <c r="E1190" s="1" t="s">
        <v>72</v>
      </c>
      <c r="F1190" s="1" t="s">
        <v>1657</v>
      </c>
      <c r="G1190" s="1" t="s">
        <v>1664</v>
      </c>
      <c r="H1190" s="1" t="s">
        <v>1709</v>
      </c>
    </row>
    <row r="1191" spans="1:8" x14ac:dyDescent="0.2">
      <c r="A1191" s="1">
        <v>1174261263</v>
      </c>
      <c r="B1191" s="1" t="s">
        <v>1705</v>
      </c>
      <c r="C1191" s="1" t="s">
        <v>1706</v>
      </c>
      <c r="D1191" s="1" t="s">
        <v>1677</v>
      </c>
      <c r="E1191" s="1" t="s">
        <v>72</v>
      </c>
      <c r="F1191" s="1" t="s">
        <v>1657</v>
      </c>
      <c r="G1191" s="1" t="s">
        <v>1671</v>
      </c>
      <c r="H1191" s="1" t="s">
        <v>1709</v>
      </c>
    </row>
    <row r="1192" spans="1:8" x14ac:dyDescent="0.2">
      <c r="A1192" s="1">
        <v>7936400237</v>
      </c>
      <c r="B1192" s="1" t="s">
        <v>1672</v>
      </c>
      <c r="C1192" s="1" t="s">
        <v>1673</v>
      </c>
      <c r="E1192" s="1" t="s">
        <v>63</v>
      </c>
      <c r="F1192" s="1" t="s">
        <v>1657</v>
      </c>
      <c r="G1192" s="1" t="s">
        <v>1661</v>
      </c>
      <c r="H1192" s="1" t="s">
        <v>1711</v>
      </c>
    </row>
    <row r="1193" spans="1:8" x14ac:dyDescent="0.2">
      <c r="A1193" s="1">
        <v>7914753011</v>
      </c>
      <c r="B1193" s="1" t="s">
        <v>1672</v>
      </c>
      <c r="C1193" s="1" t="s">
        <v>1673</v>
      </c>
      <c r="E1193" s="1" t="s">
        <v>63</v>
      </c>
      <c r="F1193" s="1" t="s">
        <v>1657</v>
      </c>
      <c r="G1193" s="1" t="s">
        <v>1661</v>
      </c>
      <c r="H1193" s="1" t="s">
        <v>1711</v>
      </c>
    </row>
    <row r="1194" spans="1:8" x14ac:dyDescent="0.2">
      <c r="A1194" s="1">
        <v>6644519774</v>
      </c>
      <c r="B1194" s="1" t="s">
        <v>1672</v>
      </c>
      <c r="C1194" s="1" t="s">
        <v>1673</v>
      </c>
      <c r="E1194" s="1" t="s">
        <v>63</v>
      </c>
      <c r="F1194" s="1" t="s">
        <v>1657</v>
      </c>
      <c r="G1194" s="1" t="s">
        <v>1661</v>
      </c>
      <c r="H1194" s="1" t="s">
        <v>1711</v>
      </c>
    </row>
    <row r="1195" spans="1:8" x14ac:dyDescent="0.2">
      <c r="A1195" s="1">
        <v>8290943616</v>
      </c>
      <c r="B1195" s="1" t="s">
        <v>1672</v>
      </c>
      <c r="C1195" s="1" t="s">
        <v>1673</v>
      </c>
      <c r="E1195" s="1" t="s">
        <v>63</v>
      </c>
      <c r="F1195" s="1" t="s">
        <v>1657</v>
      </c>
      <c r="G1195" s="1" t="s">
        <v>1663</v>
      </c>
      <c r="H1195" s="1" t="s">
        <v>1711</v>
      </c>
    </row>
    <row r="1196" spans="1:8" x14ac:dyDescent="0.2">
      <c r="A1196" s="1">
        <v>3058046796</v>
      </c>
      <c r="B1196" s="1" t="s">
        <v>1672</v>
      </c>
      <c r="C1196" s="1" t="s">
        <v>1673</v>
      </c>
      <c r="E1196" s="1" t="s">
        <v>63</v>
      </c>
      <c r="F1196" s="1" t="s">
        <v>1657</v>
      </c>
      <c r="G1196" s="1" t="s">
        <v>1661</v>
      </c>
      <c r="H1196" s="1" t="s">
        <v>1711</v>
      </c>
    </row>
    <row r="1197" spans="1:8" x14ac:dyDescent="0.2">
      <c r="A1197" s="1">
        <v>8136233010</v>
      </c>
      <c r="B1197" s="1" t="s">
        <v>1672</v>
      </c>
      <c r="C1197" s="1" t="s">
        <v>1673</v>
      </c>
      <c r="E1197" s="1" t="s">
        <v>63</v>
      </c>
      <c r="F1197" s="1" t="s">
        <v>1657</v>
      </c>
      <c r="G1197" s="1" t="s">
        <v>1662</v>
      </c>
      <c r="H1197" s="1" t="s">
        <v>1711</v>
      </c>
    </row>
    <row r="1198" spans="1:8" x14ac:dyDescent="0.2">
      <c r="A1198" s="1">
        <v>3071837384</v>
      </c>
      <c r="B1198" s="1" t="s">
        <v>1672</v>
      </c>
      <c r="C1198" s="1" t="s">
        <v>1673</v>
      </c>
      <c r="E1198" s="1" t="s">
        <v>63</v>
      </c>
      <c r="F1198" s="1" t="s">
        <v>1657</v>
      </c>
      <c r="G1198" s="1" t="s">
        <v>1670</v>
      </c>
      <c r="H1198" s="1" t="s">
        <v>1711</v>
      </c>
    </row>
    <row r="1199" spans="1:8" x14ac:dyDescent="0.2">
      <c r="A1199" s="1">
        <v>9747097931</v>
      </c>
      <c r="B1199" s="1" t="s">
        <v>1672</v>
      </c>
      <c r="C1199" s="1" t="s">
        <v>1673</v>
      </c>
      <c r="E1199" s="1" t="s">
        <v>63</v>
      </c>
      <c r="F1199" s="1" t="s">
        <v>1657</v>
      </c>
      <c r="G1199" s="1" t="s">
        <v>1661</v>
      </c>
      <c r="H1199" s="1" t="s">
        <v>1711</v>
      </c>
    </row>
    <row r="1200" spans="1:8" x14ac:dyDescent="0.2">
      <c r="A1200" s="1">
        <v>8973050398</v>
      </c>
      <c r="B1200" s="1" t="s">
        <v>1672</v>
      </c>
      <c r="C1200" s="1" t="s">
        <v>1673</v>
      </c>
      <c r="E1200" s="1" t="s">
        <v>63</v>
      </c>
      <c r="F1200" s="1" t="s">
        <v>1657</v>
      </c>
      <c r="G1200" s="1" t="s">
        <v>1658</v>
      </c>
      <c r="H1200" s="1" t="s">
        <v>1711</v>
      </c>
    </row>
    <row r="1201" spans="1:8" x14ac:dyDescent="0.2">
      <c r="A1201" s="1">
        <v>1641355435</v>
      </c>
      <c r="B1201" s="1" t="s">
        <v>1672</v>
      </c>
      <c r="C1201" s="1" t="s">
        <v>1673</v>
      </c>
      <c r="E1201" s="1" t="s">
        <v>63</v>
      </c>
      <c r="F1201" s="1" t="s">
        <v>1657</v>
      </c>
      <c r="G1201" s="1" t="s">
        <v>1665</v>
      </c>
      <c r="H1201" s="1" t="s">
        <v>1711</v>
      </c>
    </row>
    <row r="1202" spans="1:8" x14ac:dyDescent="0.2">
      <c r="A1202" s="1">
        <v>1742859270</v>
      </c>
      <c r="B1202" s="1" t="s">
        <v>1672</v>
      </c>
      <c r="C1202" s="1" t="s">
        <v>1673</v>
      </c>
      <c r="E1202" s="1" t="s">
        <v>63</v>
      </c>
      <c r="F1202" s="1" t="s">
        <v>1657</v>
      </c>
      <c r="G1202" s="1" t="s">
        <v>1664</v>
      </c>
      <c r="H1202" s="1" t="s">
        <v>1711</v>
      </c>
    </row>
    <row r="1203" spans="1:8" x14ac:dyDescent="0.2">
      <c r="A1203" s="1">
        <v>4136119830</v>
      </c>
      <c r="B1203" s="1" t="s">
        <v>1672</v>
      </c>
      <c r="C1203" s="1" t="s">
        <v>1673</v>
      </c>
      <c r="E1203" s="1" t="s">
        <v>63</v>
      </c>
      <c r="F1203" s="1" t="s">
        <v>1657</v>
      </c>
      <c r="G1203" s="1" t="s">
        <v>1663</v>
      </c>
      <c r="H1203" s="1" t="s">
        <v>1711</v>
      </c>
    </row>
    <row r="1204" spans="1:8" x14ac:dyDescent="0.2">
      <c r="A1204" s="1">
        <v>1979526442</v>
      </c>
      <c r="B1204" s="1" t="s">
        <v>1672</v>
      </c>
      <c r="C1204" s="1" t="s">
        <v>1673</v>
      </c>
      <c r="E1204" s="1" t="s">
        <v>63</v>
      </c>
      <c r="F1204" s="1" t="s">
        <v>1657</v>
      </c>
      <c r="G1204" s="1" t="s">
        <v>1660</v>
      </c>
      <c r="H1204" s="1" t="s">
        <v>1711</v>
      </c>
    </row>
    <row r="1205" spans="1:8" x14ac:dyDescent="0.2">
      <c r="A1205" s="1">
        <v>5008557993</v>
      </c>
      <c r="B1205" s="1" t="s">
        <v>1672</v>
      </c>
      <c r="C1205" s="1" t="s">
        <v>1673</v>
      </c>
      <c r="E1205" s="1" t="s">
        <v>63</v>
      </c>
      <c r="F1205" s="1" t="s">
        <v>1657</v>
      </c>
      <c r="G1205" s="1" t="s">
        <v>1660</v>
      </c>
      <c r="H1205" s="1" t="s">
        <v>1711</v>
      </c>
    </row>
    <row r="1206" spans="1:8" x14ac:dyDescent="0.2">
      <c r="A1206" s="1">
        <v>9904065366</v>
      </c>
      <c r="B1206" s="1" t="s">
        <v>1672</v>
      </c>
      <c r="C1206" s="1" t="s">
        <v>1673</v>
      </c>
      <c r="E1206" s="1" t="s">
        <v>63</v>
      </c>
      <c r="F1206" s="1" t="s">
        <v>1657</v>
      </c>
      <c r="G1206" s="1" t="s">
        <v>1665</v>
      </c>
      <c r="H1206" s="1" t="s">
        <v>1711</v>
      </c>
    </row>
    <row r="1207" spans="1:8" x14ac:dyDescent="0.2">
      <c r="A1207" s="1">
        <v>1725570753</v>
      </c>
      <c r="B1207" s="1" t="s">
        <v>1672</v>
      </c>
      <c r="C1207" s="1" t="s">
        <v>1673</v>
      </c>
      <c r="E1207" s="1" t="s">
        <v>63</v>
      </c>
      <c r="F1207" s="1" t="s">
        <v>1657</v>
      </c>
      <c r="G1207" s="1" t="s">
        <v>1662</v>
      </c>
      <c r="H1207" s="1" t="s">
        <v>1711</v>
      </c>
    </row>
    <row r="1208" spans="1:8" x14ac:dyDescent="0.2">
      <c r="A1208" s="1">
        <v>8407765787</v>
      </c>
      <c r="B1208" s="1" t="s">
        <v>1672</v>
      </c>
      <c r="C1208" s="1" t="s">
        <v>1673</v>
      </c>
      <c r="E1208" s="1" t="s">
        <v>63</v>
      </c>
      <c r="F1208" s="1" t="s">
        <v>1657</v>
      </c>
      <c r="G1208" s="1" t="s">
        <v>1670</v>
      </c>
      <c r="H1208" s="1" t="s">
        <v>1711</v>
      </c>
    </row>
    <row r="1209" spans="1:8" x14ac:dyDescent="0.2">
      <c r="A1209" s="1">
        <v>5778151547</v>
      </c>
      <c r="B1209" s="1" t="s">
        <v>1672</v>
      </c>
      <c r="C1209" s="1" t="s">
        <v>1673</v>
      </c>
      <c r="E1209" s="1" t="s">
        <v>63</v>
      </c>
      <c r="F1209" s="1" t="s">
        <v>1657</v>
      </c>
      <c r="G1209" s="1" t="s">
        <v>1662</v>
      </c>
      <c r="H1209" s="1" t="s">
        <v>1711</v>
      </c>
    </row>
    <row r="1210" spans="1:8" x14ac:dyDescent="0.2">
      <c r="A1210" s="1">
        <v>3775793185</v>
      </c>
      <c r="B1210" s="1" t="s">
        <v>1672</v>
      </c>
      <c r="C1210" s="1" t="s">
        <v>1673</v>
      </c>
      <c r="E1210" s="1" t="s">
        <v>63</v>
      </c>
      <c r="F1210" s="1" t="s">
        <v>1657</v>
      </c>
      <c r="G1210" s="1" t="s">
        <v>1662</v>
      </c>
      <c r="H1210" s="1" t="s">
        <v>1711</v>
      </c>
    </row>
    <row r="1211" spans="1:8" x14ac:dyDescent="0.2">
      <c r="A1211" s="1">
        <v>5344862872</v>
      </c>
      <c r="B1211" s="1" t="s">
        <v>1672</v>
      </c>
      <c r="C1211" s="1" t="s">
        <v>1673</v>
      </c>
      <c r="E1211" s="1" t="s">
        <v>63</v>
      </c>
      <c r="F1211" s="1" t="s">
        <v>1657</v>
      </c>
      <c r="G1211" s="1" t="s">
        <v>1661</v>
      </c>
      <c r="H1211" s="1" t="s">
        <v>1711</v>
      </c>
    </row>
    <row r="1212" spans="1:8" x14ac:dyDescent="0.2">
      <c r="A1212" s="1">
        <v>7068378835</v>
      </c>
      <c r="B1212" s="1" t="s">
        <v>1672</v>
      </c>
      <c r="C1212" s="1" t="s">
        <v>1673</v>
      </c>
      <c r="E1212" s="1" t="s">
        <v>63</v>
      </c>
      <c r="F1212" s="1" t="s">
        <v>1657</v>
      </c>
      <c r="G1212" s="1" t="s">
        <v>1666</v>
      </c>
      <c r="H1212" s="1" t="s">
        <v>1711</v>
      </c>
    </row>
    <row r="1213" spans="1:8" x14ac:dyDescent="0.2">
      <c r="A1213" s="1">
        <v>3631538913</v>
      </c>
      <c r="B1213" s="1" t="s">
        <v>1672</v>
      </c>
      <c r="C1213" s="1" t="s">
        <v>1673</v>
      </c>
      <c r="E1213" s="1" t="s">
        <v>63</v>
      </c>
      <c r="F1213" s="1" t="s">
        <v>1657</v>
      </c>
      <c r="G1213" s="1" t="s">
        <v>1674</v>
      </c>
      <c r="H1213" s="1" t="s">
        <v>1711</v>
      </c>
    </row>
    <row r="1214" spans="1:8" x14ac:dyDescent="0.2">
      <c r="A1214" s="1">
        <v>9198309475</v>
      </c>
      <c r="B1214" s="1" t="s">
        <v>1672</v>
      </c>
      <c r="C1214" s="1" t="s">
        <v>1673</v>
      </c>
      <c r="E1214" s="1" t="s">
        <v>63</v>
      </c>
      <c r="F1214" s="1" t="s">
        <v>1657</v>
      </c>
      <c r="G1214" s="1" t="s">
        <v>1662</v>
      </c>
      <c r="H1214" s="1" t="s">
        <v>1711</v>
      </c>
    </row>
    <row r="1215" spans="1:8" x14ac:dyDescent="0.2">
      <c r="A1215" s="1">
        <v>8580049143</v>
      </c>
      <c r="B1215" s="1" t="s">
        <v>1672</v>
      </c>
      <c r="C1215" s="1" t="s">
        <v>1673</v>
      </c>
      <c r="E1215" s="1" t="s">
        <v>63</v>
      </c>
      <c r="F1215" s="1" t="s">
        <v>1657</v>
      </c>
      <c r="G1215" s="1" t="s">
        <v>1662</v>
      </c>
      <c r="H1215" s="1" t="s">
        <v>1711</v>
      </c>
    </row>
    <row r="1216" spans="1:8" x14ac:dyDescent="0.2">
      <c r="A1216" s="1">
        <v>4154403677</v>
      </c>
      <c r="B1216" s="1" t="s">
        <v>1672</v>
      </c>
      <c r="C1216" s="1" t="s">
        <v>1673</v>
      </c>
      <c r="E1216" s="1" t="s">
        <v>63</v>
      </c>
      <c r="F1216" s="1" t="s">
        <v>1657</v>
      </c>
      <c r="G1216" s="1" t="s">
        <v>1662</v>
      </c>
      <c r="H1216" s="1" t="s">
        <v>1711</v>
      </c>
    </row>
    <row r="1217" spans="1:8" x14ac:dyDescent="0.2">
      <c r="A1217" s="1">
        <v>1611369156</v>
      </c>
      <c r="B1217" s="1" t="s">
        <v>1672</v>
      </c>
      <c r="C1217" s="1" t="s">
        <v>1673</v>
      </c>
      <c r="E1217" s="1" t="s">
        <v>63</v>
      </c>
      <c r="F1217" s="1" t="s">
        <v>1657</v>
      </c>
      <c r="G1217" s="1" t="s">
        <v>1665</v>
      </c>
      <c r="H1217" s="1" t="s">
        <v>1711</v>
      </c>
    </row>
    <row r="1218" spans="1:8" x14ac:dyDescent="0.2">
      <c r="A1218" s="1">
        <v>5193088255</v>
      </c>
      <c r="B1218" s="1" t="s">
        <v>1672</v>
      </c>
      <c r="C1218" s="1" t="s">
        <v>1673</v>
      </c>
      <c r="E1218" s="1" t="s">
        <v>63</v>
      </c>
      <c r="F1218" s="1" t="s">
        <v>1657</v>
      </c>
      <c r="G1218" s="1" t="s">
        <v>1660</v>
      </c>
      <c r="H1218" s="1" t="s">
        <v>1711</v>
      </c>
    </row>
    <row r="1219" spans="1:8" x14ac:dyDescent="0.2">
      <c r="A1219" s="1">
        <v>3734200530</v>
      </c>
      <c r="B1219" s="1" t="s">
        <v>1672</v>
      </c>
      <c r="C1219" s="1" t="s">
        <v>1673</v>
      </c>
      <c r="E1219" s="1" t="s">
        <v>63</v>
      </c>
      <c r="F1219" s="1" t="s">
        <v>1657</v>
      </c>
      <c r="G1219" s="1" t="s">
        <v>1661</v>
      </c>
      <c r="H1219" s="1" t="s">
        <v>1711</v>
      </c>
    </row>
    <row r="1220" spans="1:8" x14ac:dyDescent="0.2">
      <c r="A1220" s="1">
        <v>3427190965</v>
      </c>
      <c r="B1220" s="1" t="s">
        <v>1672</v>
      </c>
      <c r="C1220" s="1" t="s">
        <v>1673</v>
      </c>
      <c r="E1220" s="1" t="s">
        <v>63</v>
      </c>
      <c r="F1220" s="1" t="s">
        <v>1657</v>
      </c>
      <c r="G1220" s="1" t="s">
        <v>1661</v>
      </c>
      <c r="H1220" s="1" t="s">
        <v>1711</v>
      </c>
    </row>
    <row r="1221" spans="1:8" x14ac:dyDescent="0.2">
      <c r="A1221" s="1">
        <v>1345786525</v>
      </c>
      <c r="B1221" s="1" t="s">
        <v>1672</v>
      </c>
      <c r="C1221" s="1" t="s">
        <v>1673</v>
      </c>
      <c r="E1221" s="1" t="s">
        <v>63</v>
      </c>
      <c r="F1221" s="1" t="s">
        <v>1657</v>
      </c>
      <c r="G1221" s="1" t="s">
        <v>1661</v>
      </c>
      <c r="H1221" s="1" t="s">
        <v>1711</v>
      </c>
    </row>
    <row r="1222" spans="1:8" x14ac:dyDescent="0.2">
      <c r="A1222" s="1">
        <v>3546365580</v>
      </c>
      <c r="B1222" s="1" t="s">
        <v>1672</v>
      </c>
      <c r="C1222" s="1" t="s">
        <v>1673</v>
      </c>
      <c r="E1222" s="1" t="s">
        <v>63</v>
      </c>
      <c r="F1222" s="1" t="s">
        <v>1657</v>
      </c>
      <c r="G1222" s="1" t="s">
        <v>1660</v>
      </c>
      <c r="H1222" s="1" t="s">
        <v>1711</v>
      </c>
    </row>
    <row r="1223" spans="1:8" x14ac:dyDescent="0.2">
      <c r="A1223" s="1">
        <v>4761679588</v>
      </c>
      <c r="B1223" s="1" t="s">
        <v>1672</v>
      </c>
      <c r="C1223" s="1" t="s">
        <v>1673</v>
      </c>
      <c r="E1223" s="1" t="s">
        <v>63</v>
      </c>
      <c r="F1223" s="1" t="s">
        <v>1657</v>
      </c>
      <c r="G1223" s="1" t="s">
        <v>1670</v>
      </c>
      <c r="H1223" s="1" t="s">
        <v>1711</v>
      </c>
    </row>
    <row r="1224" spans="1:8" x14ac:dyDescent="0.2">
      <c r="A1224" s="1">
        <v>2177456141</v>
      </c>
      <c r="B1224" s="1" t="s">
        <v>1672</v>
      </c>
      <c r="C1224" s="1" t="s">
        <v>1673</v>
      </c>
      <c r="E1224" s="1" t="s">
        <v>63</v>
      </c>
      <c r="F1224" s="1" t="s">
        <v>1657</v>
      </c>
      <c r="G1224" s="1" t="s">
        <v>1670</v>
      </c>
      <c r="H1224" s="1" t="s">
        <v>1711</v>
      </c>
    </row>
    <row r="1225" spans="1:8" x14ac:dyDescent="0.2">
      <c r="A1225" s="1">
        <v>3528678598</v>
      </c>
      <c r="B1225" s="1" t="s">
        <v>1672</v>
      </c>
      <c r="C1225" s="1" t="s">
        <v>1673</v>
      </c>
      <c r="E1225" s="1" t="s">
        <v>63</v>
      </c>
      <c r="F1225" s="1" t="s">
        <v>1657</v>
      </c>
      <c r="G1225" s="1" t="s">
        <v>1662</v>
      </c>
      <c r="H1225" s="1" t="s">
        <v>1711</v>
      </c>
    </row>
    <row r="1226" spans="1:8" x14ac:dyDescent="0.2">
      <c r="A1226" s="1">
        <v>6392450766</v>
      </c>
      <c r="B1226" s="1" t="s">
        <v>1672</v>
      </c>
      <c r="C1226" s="1" t="s">
        <v>1673</v>
      </c>
      <c r="E1226" s="1" t="s">
        <v>63</v>
      </c>
      <c r="F1226" s="1" t="s">
        <v>1657</v>
      </c>
      <c r="G1226" s="1" t="s">
        <v>1662</v>
      </c>
      <c r="H1226" s="1" t="s">
        <v>1711</v>
      </c>
    </row>
    <row r="1227" spans="1:8" x14ac:dyDescent="0.2">
      <c r="A1227" s="1">
        <v>5584297397</v>
      </c>
      <c r="B1227" s="1" t="s">
        <v>1672</v>
      </c>
      <c r="C1227" s="1" t="s">
        <v>1673</v>
      </c>
      <c r="E1227" s="1" t="s">
        <v>63</v>
      </c>
      <c r="F1227" s="1" t="s">
        <v>1657</v>
      </c>
      <c r="G1227" s="1" t="s">
        <v>1662</v>
      </c>
      <c r="H1227" s="1" t="s">
        <v>1711</v>
      </c>
    </row>
    <row r="1228" spans="1:8" x14ac:dyDescent="0.2">
      <c r="A1228" s="1">
        <v>9135105142</v>
      </c>
      <c r="B1228" s="1" t="s">
        <v>1672</v>
      </c>
      <c r="C1228" s="1" t="s">
        <v>1673</v>
      </c>
      <c r="E1228" s="1" t="s">
        <v>63</v>
      </c>
      <c r="F1228" s="1" t="s">
        <v>1657</v>
      </c>
      <c r="G1228" s="1" t="s">
        <v>1670</v>
      </c>
      <c r="H1228" s="1" t="s">
        <v>1711</v>
      </c>
    </row>
    <row r="1229" spans="1:8" x14ac:dyDescent="0.2">
      <c r="A1229" s="1">
        <v>9485952480</v>
      </c>
      <c r="B1229" s="1" t="s">
        <v>1672</v>
      </c>
      <c r="C1229" s="1" t="s">
        <v>1673</v>
      </c>
      <c r="E1229" s="1" t="s">
        <v>63</v>
      </c>
      <c r="F1229" s="1" t="s">
        <v>1657</v>
      </c>
      <c r="G1229" s="1" t="s">
        <v>1670</v>
      </c>
      <c r="H1229" s="1" t="s">
        <v>1711</v>
      </c>
    </row>
    <row r="1230" spans="1:8" x14ac:dyDescent="0.2">
      <c r="A1230" s="1">
        <v>8233413658</v>
      </c>
      <c r="B1230" s="1" t="s">
        <v>1672</v>
      </c>
      <c r="C1230" s="1" t="s">
        <v>1673</v>
      </c>
      <c r="E1230" s="1" t="s">
        <v>63</v>
      </c>
      <c r="F1230" s="1" t="s">
        <v>1657</v>
      </c>
      <c r="G1230" s="1" t="s">
        <v>1663</v>
      </c>
      <c r="H1230" s="1" t="s">
        <v>1711</v>
      </c>
    </row>
    <row r="1231" spans="1:8" x14ac:dyDescent="0.2">
      <c r="A1231" s="1">
        <v>2794689101</v>
      </c>
      <c r="B1231" s="1" t="s">
        <v>1672</v>
      </c>
      <c r="C1231" s="1" t="s">
        <v>1673</v>
      </c>
      <c r="E1231" s="1" t="s">
        <v>63</v>
      </c>
      <c r="F1231" s="1" t="s">
        <v>1657</v>
      </c>
      <c r="G1231" s="1" t="s">
        <v>1662</v>
      </c>
      <c r="H1231" s="1" t="s">
        <v>1711</v>
      </c>
    </row>
    <row r="1232" spans="1:8" x14ac:dyDescent="0.2">
      <c r="A1232" s="1">
        <v>5471975575</v>
      </c>
      <c r="B1232" s="1" t="s">
        <v>1672</v>
      </c>
      <c r="C1232" s="1" t="s">
        <v>1673</v>
      </c>
      <c r="E1232" s="1" t="s">
        <v>63</v>
      </c>
      <c r="F1232" s="1" t="s">
        <v>1657</v>
      </c>
      <c r="G1232" s="1" t="s">
        <v>1664</v>
      </c>
      <c r="H1232" s="1" t="s">
        <v>1711</v>
      </c>
    </row>
    <row r="1233" spans="1:8" x14ac:dyDescent="0.2">
      <c r="A1233" s="1">
        <v>2263904897</v>
      </c>
      <c r="B1233" s="1" t="s">
        <v>1672</v>
      </c>
      <c r="C1233" s="1" t="s">
        <v>1673</v>
      </c>
      <c r="E1233" s="1" t="s">
        <v>63</v>
      </c>
      <c r="F1233" s="1" t="s">
        <v>1657</v>
      </c>
      <c r="G1233" s="1" t="s">
        <v>1661</v>
      </c>
      <c r="H1233" s="1" t="s">
        <v>1711</v>
      </c>
    </row>
    <row r="1234" spans="1:8" x14ac:dyDescent="0.2">
      <c r="A1234" s="1">
        <v>4068990887</v>
      </c>
      <c r="B1234" s="1" t="s">
        <v>1672</v>
      </c>
      <c r="C1234" s="1" t="s">
        <v>1673</v>
      </c>
      <c r="E1234" s="1" t="s">
        <v>63</v>
      </c>
      <c r="F1234" s="1" t="s">
        <v>1657</v>
      </c>
      <c r="G1234" s="1" t="s">
        <v>1662</v>
      </c>
      <c r="H1234" s="1" t="s">
        <v>1711</v>
      </c>
    </row>
    <row r="1235" spans="1:8" x14ac:dyDescent="0.2">
      <c r="A1235" s="1">
        <v>6131233113</v>
      </c>
      <c r="B1235" s="1" t="s">
        <v>1672</v>
      </c>
      <c r="C1235" s="1" t="s">
        <v>1673</v>
      </c>
      <c r="E1235" s="1" t="s">
        <v>63</v>
      </c>
      <c r="F1235" s="1" t="s">
        <v>1657</v>
      </c>
      <c r="G1235" s="1" t="s">
        <v>1666</v>
      </c>
      <c r="H1235" s="1" t="s">
        <v>1711</v>
      </c>
    </row>
    <row r="1236" spans="1:8" x14ac:dyDescent="0.2">
      <c r="A1236" s="1">
        <v>5448851842</v>
      </c>
      <c r="B1236" s="1" t="s">
        <v>1672</v>
      </c>
      <c r="C1236" s="1" t="s">
        <v>1673</v>
      </c>
      <c r="E1236" s="1" t="s">
        <v>63</v>
      </c>
      <c r="F1236" s="1" t="s">
        <v>1657</v>
      </c>
      <c r="G1236" s="1" t="s">
        <v>1663</v>
      </c>
      <c r="H1236" s="1" t="s">
        <v>1711</v>
      </c>
    </row>
    <row r="1237" spans="1:8" x14ac:dyDescent="0.2">
      <c r="A1237" s="1">
        <v>2969442775</v>
      </c>
      <c r="B1237" s="1" t="s">
        <v>1672</v>
      </c>
      <c r="C1237" s="1" t="s">
        <v>1673</v>
      </c>
      <c r="E1237" s="1" t="s">
        <v>63</v>
      </c>
      <c r="F1237" s="1" t="s">
        <v>1657</v>
      </c>
      <c r="G1237" s="1" t="s">
        <v>1662</v>
      </c>
      <c r="H1237" s="1" t="s">
        <v>1711</v>
      </c>
    </row>
    <row r="1238" spans="1:8" x14ac:dyDescent="0.2">
      <c r="A1238" s="1">
        <v>9957822118</v>
      </c>
      <c r="B1238" s="1" t="s">
        <v>1672</v>
      </c>
      <c r="C1238" s="1" t="s">
        <v>1673</v>
      </c>
      <c r="E1238" s="1" t="s">
        <v>63</v>
      </c>
      <c r="F1238" s="1" t="s">
        <v>1657</v>
      </c>
      <c r="G1238" s="1" t="s">
        <v>1662</v>
      </c>
      <c r="H1238" s="1" t="s">
        <v>1711</v>
      </c>
    </row>
    <row r="1239" spans="1:8" x14ac:dyDescent="0.2">
      <c r="A1239" s="1">
        <v>9954434057</v>
      </c>
      <c r="B1239" s="1" t="s">
        <v>1672</v>
      </c>
      <c r="C1239" s="1" t="s">
        <v>1673</v>
      </c>
      <c r="E1239" s="1" t="s">
        <v>63</v>
      </c>
      <c r="F1239" s="1" t="s">
        <v>1657</v>
      </c>
      <c r="G1239" s="1" t="s">
        <v>1666</v>
      </c>
      <c r="H1239" s="1" t="s">
        <v>1711</v>
      </c>
    </row>
    <row r="1240" spans="1:8" x14ac:dyDescent="0.2">
      <c r="A1240" s="1">
        <v>8630237880</v>
      </c>
      <c r="B1240" s="1" t="s">
        <v>1672</v>
      </c>
      <c r="C1240" s="1" t="s">
        <v>1673</v>
      </c>
      <c r="E1240" s="1" t="s">
        <v>63</v>
      </c>
      <c r="F1240" s="1" t="s">
        <v>1657</v>
      </c>
      <c r="G1240" s="1" t="s">
        <v>1670</v>
      </c>
      <c r="H1240" s="1" t="s">
        <v>1711</v>
      </c>
    </row>
    <row r="1241" spans="1:8" x14ac:dyDescent="0.2">
      <c r="A1241" s="1">
        <v>8945391047</v>
      </c>
      <c r="B1241" s="1" t="s">
        <v>1672</v>
      </c>
      <c r="C1241" s="1" t="s">
        <v>1673</v>
      </c>
      <c r="E1241" s="1" t="s">
        <v>63</v>
      </c>
      <c r="F1241" s="1" t="s">
        <v>1657</v>
      </c>
      <c r="G1241" s="1" t="s">
        <v>1661</v>
      </c>
      <c r="H1241" s="1" t="s">
        <v>1711</v>
      </c>
    </row>
    <row r="1242" spans="1:8" x14ac:dyDescent="0.2">
      <c r="A1242" s="1">
        <v>4616284814</v>
      </c>
      <c r="B1242" s="1" t="s">
        <v>1672</v>
      </c>
      <c r="C1242" s="1" t="s">
        <v>1673</v>
      </c>
      <c r="E1242" s="1" t="s">
        <v>63</v>
      </c>
      <c r="F1242" s="1" t="s">
        <v>1657</v>
      </c>
      <c r="H1242" s="1" t="s">
        <v>1711</v>
      </c>
    </row>
    <row r="1243" spans="1:8" x14ac:dyDescent="0.2">
      <c r="A1243" s="1">
        <v>8749061368</v>
      </c>
      <c r="B1243" s="1" t="s">
        <v>1672</v>
      </c>
      <c r="C1243" s="1" t="s">
        <v>1673</v>
      </c>
      <c r="E1243" s="1" t="s">
        <v>63</v>
      </c>
      <c r="F1243" s="1" t="s">
        <v>1657</v>
      </c>
      <c r="G1243" s="1" t="s">
        <v>1661</v>
      </c>
      <c r="H1243" s="1" t="s">
        <v>1711</v>
      </c>
    </row>
    <row r="1244" spans="1:8" x14ac:dyDescent="0.2">
      <c r="A1244" s="1">
        <v>2526967348</v>
      </c>
      <c r="B1244" s="1" t="s">
        <v>1672</v>
      </c>
      <c r="C1244" s="1" t="s">
        <v>1673</v>
      </c>
      <c r="E1244" s="1" t="s">
        <v>63</v>
      </c>
      <c r="F1244" s="1" t="s">
        <v>1657</v>
      </c>
      <c r="G1244" s="1" t="s">
        <v>1662</v>
      </c>
      <c r="H1244" s="1" t="s">
        <v>1711</v>
      </c>
    </row>
    <row r="1245" spans="1:8" x14ac:dyDescent="0.2">
      <c r="A1245" s="1">
        <v>8760723761</v>
      </c>
      <c r="B1245" s="1" t="s">
        <v>1672</v>
      </c>
      <c r="C1245" s="1" t="s">
        <v>1673</v>
      </c>
      <c r="E1245" s="1" t="s">
        <v>63</v>
      </c>
      <c r="F1245" s="1" t="s">
        <v>1657</v>
      </c>
      <c r="G1245" s="1" t="s">
        <v>1661</v>
      </c>
      <c r="H1245" s="1" t="s">
        <v>1711</v>
      </c>
    </row>
    <row r="1246" spans="1:8" x14ac:dyDescent="0.2">
      <c r="A1246" s="1">
        <v>2590738086</v>
      </c>
      <c r="B1246" s="1" t="s">
        <v>1672</v>
      </c>
      <c r="C1246" s="1" t="s">
        <v>1673</v>
      </c>
      <c r="E1246" s="1" t="s">
        <v>63</v>
      </c>
      <c r="F1246" s="1" t="s">
        <v>1657</v>
      </c>
      <c r="G1246" s="1" t="s">
        <v>1661</v>
      </c>
      <c r="H1246" s="1" t="s">
        <v>1711</v>
      </c>
    </row>
    <row r="1247" spans="1:8" x14ac:dyDescent="0.2">
      <c r="A1247" s="1">
        <v>8084096212</v>
      </c>
      <c r="B1247" s="1" t="s">
        <v>1672</v>
      </c>
      <c r="C1247" s="1" t="s">
        <v>1673</v>
      </c>
      <c r="E1247" s="1" t="s">
        <v>63</v>
      </c>
      <c r="F1247" s="1" t="s">
        <v>1657</v>
      </c>
      <c r="G1247" s="1" t="s">
        <v>1662</v>
      </c>
      <c r="H1247" s="1" t="s">
        <v>1711</v>
      </c>
    </row>
    <row r="1248" spans="1:8" x14ac:dyDescent="0.2">
      <c r="A1248" s="1">
        <v>7053270625</v>
      </c>
      <c r="B1248" s="1" t="s">
        <v>1672</v>
      </c>
      <c r="C1248" s="1" t="s">
        <v>1673</v>
      </c>
      <c r="E1248" s="1" t="s">
        <v>63</v>
      </c>
      <c r="F1248" s="1" t="s">
        <v>1657</v>
      </c>
      <c r="G1248" s="1" t="s">
        <v>1671</v>
      </c>
      <c r="H1248" s="1" t="s">
        <v>1711</v>
      </c>
    </row>
    <row r="1249" spans="1:8" x14ac:dyDescent="0.2">
      <c r="A1249" s="1">
        <v>8313970735</v>
      </c>
      <c r="B1249" s="1" t="s">
        <v>1672</v>
      </c>
      <c r="C1249" s="1" t="s">
        <v>1673</v>
      </c>
      <c r="E1249" s="1" t="s">
        <v>63</v>
      </c>
      <c r="F1249" s="1" t="s">
        <v>1657</v>
      </c>
      <c r="G1249" s="1" t="s">
        <v>1662</v>
      </c>
      <c r="H1249" s="1" t="s">
        <v>1711</v>
      </c>
    </row>
    <row r="1250" spans="1:8" x14ac:dyDescent="0.2">
      <c r="A1250" s="1">
        <v>1398254490</v>
      </c>
      <c r="B1250" s="1" t="s">
        <v>1672</v>
      </c>
      <c r="C1250" s="1" t="s">
        <v>1673</v>
      </c>
      <c r="E1250" s="1" t="s">
        <v>63</v>
      </c>
      <c r="F1250" s="1" t="s">
        <v>1657</v>
      </c>
      <c r="G1250" s="1" t="s">
        <v>1662</v>
      </c>
      <c r="H1250" s="1" t="s">
        <v>1711</v>
      </c>
    </row>
    <row r="1251" spans="1:8" x14ac:dyDescent="0.2">
      <c r="A1251" s="1">
        <v>7680075366</v>
      </c>
      <c r="B1251" s="1" t="s">
        <v>1672</v>
      </c>
      <c r="C1251" s="1" t="s">
        <v>1673</v>
      </c>
      <c r="E1251" s="1" t="s">
        <v>63</v>
      </c>
      <c r="F1251" s="1" t="s">
        <v>1657</v>
      </c>
      <c r="G1251" s="1" t="s">
        <v>1671</v>
      </c>
      <c r="H1251" s="1" t="s">
        <v>1711</v>
      </c>
    </row>
    <row r="1252" spans="1:8" x14ac:dyDescent="0.2">
      <c r="A1252" s="1">
        <v>5669096005</v>
      </c>
      <c r="B1252" s="1" t="s">
        <v>1672</v>
      </c>
      <c r="C1252" s="1" t="s">
        <v>1673</v>
      </c>
      <c r="E1252" s="1" t="s">
        <v>63</v>
      </c>
      <c r="F1252" s="1" t="s">
        <v>1657</v>
      </c>
      <c r="G1252" s="1" t="s">
        <v>1662</v>
      </c>
      <c r="H1252" s="1" t="s">
        <v>1711</v>
      </c>
    </row>
    <row r="1253" spans="1:8" x14ac:dyDescent="0.2">
      <c r="A1253" s="1">
        <v>7541211328</v>
      </c>
      <c r="B1253" s="1" t="s">
        <v>1672</v>
      </c>
      <c r="C1253" s="1" t="s">
        <v>1673</v>
      </c>
      <c r="E1253" s="1" t="s">
        <v>63</v>
      </c>
      <c r="F1253" s="1" t="s">
        <v>1657</v>
      </c>
      <c r="G1253" s="1" t="s">
        <v>1661</v>
      </c>
      <c r="H1253" s="1" t="s">
        <v>1711</v>
      </c>
    </row>
    <row r="1254" spans="1:8" x14ac:dyDescent="0.2">
      <c r="A1254" s="1">
        <v>2925139533</v>
      </c>
      <c r="B1254" s="1" t="s">
        <v>1672</v>
      </c>
      <c r="C1254" s="1" t="s">
        <v>1673</v>
      </c>
      <c r="E1254" s="1" t="s">
        <v>63</v>
      </c>
      <c r="F1254" s="1" t="s">
        <v>1657</v>
      </c>
      <c r="G1254" s="1" t="s">
        <v>1663</v>
      </c>
      <c r="H1254" s="1" t="s">
        <v>1711</v>
      </c>
    </row>
    <row r="1255" spans="1:8" x14ac:dyDescent="0.2">
      <c r="A1255" s="1">
        <v>9608355281</v>
      </c>
      <c r="B1255" s="1" t="s">
        <v>1672</v>
      </c>
      <c r="C1255" s="1" t="s">
        <v>1673</v>
      </c>
      <c r="E1255" s="1" t="s">
        <v>63</v>
      </c>
      <c r="F1255" s="1" t="s">
        <v>1657</v>
      </c>
      <c r="G1255" s="1" t="s">
        <v>1662</v>
      </c>
      <c r="H1255" s="1" t="s">
        <v>1711</v>
      </c>
    </row>
    <row r="1256" spans="1:8" x14ac:dyDescent="0.2">
      <c r="A1256" s="1">
        <v>9359153032</v>
      </c>
      <c r="B1256" s="1" t="s">
        <v>1655</v>
      </c>
      <c r="C1256" s="1" t="s">
        <v>1656</v>
      </c>
      <c r="E1256" s="1" t="s">
        <v>76</v>
      </c>
      <c r="F1256" s="1" t="s">
        <v>1657</v>
      </c>
      <c r="G1256" s="1" t="s">
        <v>1665</v>
      </c>
      <c r="H1256" s="1" t="s">
        <v>1712</v>
      </c>
    </row>
    <row r="1257" spans="1:8" x14ac:dyDescent="0.2">
      <c r="A1257" s="1">
        <v>9968191176</v>
      </c>
      <c r="B1257" s="1" t="s">
        <v>1655</v>
      </c>
      <c r="C1257" s="1" t="s">
        <v>1656</v>
      </c>
      <c r="E1257" s="1" t="s">
        <v>76</v>
      </c>
      <c r="F1257" s="1" t="s">
        <v>1657</v>
      </c>
      <c r="G1257" s="1" t="s">
        <v>1662</v>
      </c>
      <c r="H1257" s="1" t="s">
        <v>1712</v>
      </c>
    </row>
    <row r="1258" spans="1:8" x14ac:dyDescent="0.2">
      <c r="A1258" s="1">
        <v>9231767741</v>
      </c>
      <c r="B1258" s="1" t="s">
        <v>1655</v>
      </c>
      <c r="C1258" s="1" t="s">
        <v>1656</v>
      </c>
      <c r="E1258" s="1" t="s">
        <v>76</v>
      </c>
      <c r="F1258" s="1" t="s">
        <v>1657</v>
      </c>
      <c r="G1258" s="1" t="s">
        <v>1670</v>
      </c>
      <c r="H1258" s="1" t="s">
        <v>1712</v>
      </c>
    </row>
    <row r="1259" spans="1:8" x14ac:dyDescent="0.2">
      <c r="A1259" s="1">
        <v>1695496408</v>
      </c>
      <c r="B1259" s="1" t="s">
        <v>1655</v>
      </c>
      <c r="C1259" s="1" t="s">
        <v>1656</v>
      </c>
      <c r="E1259" s="1" t="s">
        <v>76</v>
      </c>
      <c r="F1259" s="1" t="s">
        <v>1657</v>
      </c>
      <c r="G1259" s="1" t="s">
        <v>1663</v>
      </c>
      <c r="H1259" s="1" t="s">
        <v>1712</v>
      </c>
    </row>
    <row r="1260" spans="1:8" x14ac:dyDescent="0.2">
      <c r="A1260" s="1">
        <v>3044177357</v>
      </c>
      <c r="B1260" s="1" t="s">
        <v>1655</v>
      </c>
      <c r="C1260" s="1" t="s">
        <v>1656</v>
      </c>
      <c r="E1260" s="1" t="s">
        <v>76</v>
      </c>
      <c r="F1260" s="1" t="s">
        <v>1657</v>
      </c>
      <c r="G1260" s="1" t="s">
        <v>1662</v>
      </c>
      <c r="H1260" s="1" t="s">
        <v>1712</v>
      </c>
    </row>
    <row r="1261" spans="1:8" x14ac:dyDescent="0.2">
      <c r="A1261" s="1">
        <v>4416221766</v>
      </c>
      <c r="B1261" s="1" t="s">
        <v>1655</v>
      </c>
      <c r="C1261" s="1" t="s">
        <v>1656</v>
      </c>
      <c r="E1261" s="1" t="s">
        <v>76</v>
      </c>
      <c r="F1261" s="1" t="s">
        <v>1657</v>
      </c>
      <c r="G1261" s="1" t="s">
        <v>1663</v>
      </c>
      <c r="H1261" s="1" t="s">
        <v>1712</v>
      </c>
    </row>
    <row r="1262" spans="1:8" x14ac:dyDescent="0.2">
      <c r="A1262" s="1">
        <v>8510802276</v>
      </c>
      <c r="B1262" s="1" t="s">
        <v>1655</v>
      </c>
      <c r="C1262" s="1" t="s">
        <v>1656</v>
      </c>
      <c r="E1262" s="1" t="s">
        <v>76</v>
      </c>
      <c r="F1262" s="1" t="s">
        <v>1657</v>
      </c>
      <c r="G1262" s="1" t="s">
        <v>1662</v>
      </c>
      <c r="H1262" s="1" t="s">
        <v>1712</v>
      </c>
    </row>
    <row r="1263" spans="1:8" x14ac:dyDescent="0.2">
      <c r="A1263" s="1">
        <v>5500547807</v>
      </c>
      <c r="B1263" s="1" t="s">
        <v>1655</v>
      </c>
      <c r="C1263" s="1" t="s">
        <v>1656</v>
      </c>
      <c r="E1263" s="1" t="s">
        <v>76</v>
      </c>
      <c r="F1263" s="1" t="s">
        <v>1657</v>
      </c>
      <c r="G1263" s="1" t="s">
        <v>1662</v>
      </c>
      <c r="H1263" s="1" t="s">
        <v>1712</v>
      </c>
    </row>
    <row r="1264" spans="1:8" x14ac:dyDescent="0.2">
      <c r="A1264" s="1">
        <v>9001701450</v>
      </c>
      <c r="B1264" s="1" t="s">
        <v>1655</v>
      </c>
      <c r="C1264" s="1" t="s">
        <v>1656</v>
      </c>
      <c r="E1264" s="1" t="s">
        <v>76</v>
      </c>
      <c r="F1264" s="1" t="s">
        <v>1657</v>
      </c>
      <c r="G1264" s="1" t="s">
        <v>1662</v>
      </c>
      <c r="H1264" s="1" t="s">
        <v>1712</v>
      </c>
    </row>
    <row r="1265" spans="1:8" x14ac:dyDescent="0.2">
      <c r="A1265" s="1">
        <v>8256869043</v>
      </c>
      <c r="B1265" s="1" t="s">
        <v>1655</v>
      </c>
      <c r="C1265" s="1" t="s">
        <v>1656</v>
      </c>
      <c r="E1265" s="1" t="s">
        <v>76</v>
      </c>
      <c r="F1265" s="1" t="s">
        <v>1657</v>
      </c>
      <c r="G1265" s="1" t="s">
        <v>1664</v>
      </c>
      <c r="H1265" s="1" t="s">
        <v>1712</v>
      </c>
    </row>
    <row r="1266" spans="1:8" x14ac:dyDescent="0.2">
      <c r="A1266" s="1">
        <v>4471188963</v>
      </c>
      <c r="B1266" s="1" t="s">
        <v>1655</v>
      </c>
      <c r="C1266" s="1" t="s">
        <v>1656</v>
      </c>
      <c r="E1266" s="1" t="s">
        <v>76</v>
      </c>
      <c r="F1266" s="1" t="s">
        <v>1657</v>
      </c>
      <c r="G1266" s="1" t="s">
        <v>1670</v>
      </c>
      <c r="H1266" s="1" t="s">
        <v>1712</v>
      </c>
    </row>
    <row r="1267" spans="1:8" x14ac:dyDescent="0.2">
      <c r="A1267" s="1">
        <v>2352408287</v>
      </c>
      <c r="B1267" s="1" t="s">
        <v>1655</v>
      </c>
      <c r="C1267" s="1" t="s">
        <v>1656</v>
      </c>
      <c r="E1267" s="1" t="s">
        <v>76</v>
      </c>
      <c r="F1267" s="1" t="s">
        <v>1657</v>
      </c>
      <c r="G1267" s="1" t="s">
        <v>1665</v>
      </c>
      <c r="H1267" s="1" t="s">
        <v>1712</v>
      </c>
    </row>
    <row r="1268" spans="1:8" x14ac:dyDescent="0.2">
      <c r="A1268" s="1">
        <v>2342601988</v>
      </c>
      <c r="B1268" s="1" t="s">
        <v>1655</v>
      </c>
      <c r="C1268" s="1" t="s">
        <v>1656</v>
      </c>
      <c r="E1268" s="1" t="s">
        <v>76</v>
      </c>
      <c r="F1268" s="1" t="s">
        <v>1657</v>
      </c>
      <c r="G1268" s="1" t="s">
        <v>1662</v>
      </c>
      <c r="H1268" s="1" t="s">
        <v>1712</v>
      </c>
    </row>
    <row r="1269" spans="1:8" x14ac:dyDescent="0.2">
      <c r="A1269" s="1">
        <v>7964473691</v>
      </c>
      <c r="B1269" s="1" t="s">
        <v>1655</v>
      </c>
      <c r="C1269" s="1" t="s">
        <v>1656</v>
      </c>
      <c r="E1269" s="1" t="s">
        <v>76</v>
      </c>
      <c r="F1269" s="1" t="s">
        <v>1657</v>
      </c>
      <c r="G1269" s="1" t="s">
        <v>1674</v>
      </c>
      <c r="H1269" s="1" t="s">
        <v>1712</v>
      </c>
    </row>
    <row r="1270" spans="1:8" x14ac:dyDescent="0.2">
      <c r="A1270" s="1">
        <v>5233586005</v>
      </c>
      <c r="B1270" s="1" t="s">
        <v>1655</v>
      </c>
      <c r="C1270" s="1" t="s">
        <v>1656</v>
      </c>
      <c r="E1270" s="1" t="s">
        <v>76</v>
      </c>
      <c r="F1270" s="1" t="s">
        <v>1657</v>
      </c>
      <c r="G1270" s="1" t="s">
        <v>1660</v>
      </c>
      <c r="H1270" s="1" t="s">
        <v>1712</v>
      </c>
    </row>
    <row r="1271" spans="1:8" x14ac:dyDescent="0.2">
      <c r="A1271" s="1">
        <v>5170992153</v>
      </c>
      <c r="B1271" s="1" t="s">
        <v>1655</v>
      </c>
      <c r="C1271" s="1" t="s">
        <v>1656</v>
      </c>
      <c r="E1271" s="1" t="s">
        <v>76</v>
      </c>
      <c r="F1271" s="1" t="s">
        <v>1657</v>
      </c>
      <c r="G1271" s="1" t="s">
        <v>1670</v>
      </c>
      <c r="H1271" s="1" t="s">
        <v>1712</v>
      </c>
    </row>
    <row r="1272" spans="1:8" x14ac:dyDescent="0.2">
      <c r="A1272" s="1">
        <v>8313248665</v>
      </c>
      <c r="B1272" s="1" t="s">
        <v>1655</v>
      </c>
      <c r="C1272" s="1" t="s">
        <v>1656</v>
      </c>
      <c r="E1272" s="1" t="s">
        <v>76</v>
      </c>
      <c r="F1272" s="1" t="s">
        <v>1657</v>
      </c>
      <c r="G1272" s="1" t="s">
        <v>1662</v>
      </c>
      <c r="H1272" s="1" t="s">
        <v>1712</v>
      </c>
    </row>
    <row r="1273" spans="1:8" x14ac:dyDescent="0.2">
      <c r="A1273" s="1">
        <v>3433173636</v>
      </c>
      <c r="B1273" s="1" t="s">
        <v>1655</v>
      </c>
      <c r="C1273" s="1" t="s">
        <v>1656</v>
      </c>
      <c r="E1273" s="1" t="s">
        <v>76</v>
      </c>
      <c r="F1273" s="1" t="s">
        <v>1657</v>
      </c>
      <c r="G1273" s="1" t="s">
        <v>1670</v>
      </c>
      <c r="H1273" s="1" t="s">
        <v>1712</v>
      </c>
    </row>
    <row r="1274" spans="1:8" x14ac:dyDescent="0.2">
      <c r="A1274" s="1">
        <v>3759090827</v>
      </c>
      <c r="B1274" s="1" t="s">
        <v>1655</v>
      </c>
      <c r="C1274" s="1" t="s">
        <v>1656</v>
      </c>
      <c r="E1274" s="1" t="s">
        <v>76</v>
      </c>
      <c r="F1274" s="1" t="s">
        <v>1657</v>
      </c>
      <c r="G1274" s="1" t="s">
        <v>1670</v>
      </c>
      <c r="H1274" s="1" t="s">
        <v>1712</v>
      </c>
    </row>
    <row r="1275" spans="1:8" x14ac:dyDescent="0.2">
      <c r="A1275" s="1">
        <v>5742927797</v>
      </c>
      <c r="B1275" s="1" t="s">
        <v>1655</v>
      </c>
      <c r="C1275" s="1" t="s">
        <v>1656</v>
      </c>
      <c r="E1275" s="1" t="s">
        <v>76</v>
      </c>
      <c r="F1275" s="1" t="s">
        <v>1657</v>
      </c>
      <c r="G1275" s="1" t="s">
        <v>1661</v>
      </c>
      <c r="H1275" s="1" t="s">
        <v>1712</v>
      </c>
    </row>
    <row r="1276" spans="1:8" x14ac:dyDescent="0.2">
      <c r="A1276" s="1">
        <v>2716181234</v>
      </c>
      <c r="B1276" s="1" t="s">
        <v>1655</v>
      </c>
      <c r="C1276" s="1" t="s">
        <v>1656</v>
      </c>
      <c r="E1276" s="1" t="s">
        <v>76</v>
      </c>
      <c r="F1276" s="1" t="s">
        <v>1657</v>
      </c>
      <c r="G1276" s="1" t="s">
        <v>1662</v>
      </c>
      <c r="H1276" s="1" t="s">
        <v>1712</v>
      </c>
    </row>
    <row r="1277" spans="1:8" x14ac:dyDescent="0.2">
      <c r="A1277" s="1">
        <v>1963491478</v>
      </c>
      <c r="B1277" s="1" t="s">
        <v>1655</v>
      </c>
      <c r="C1277" s="1" t="s">
        <v>1656</v>
      </c>
      <c r="E1277" s="1" t="s">
        <v>76</v>
      </c>
      <c r="F1277" s="1" t="s">
        <v>1657</v>
      </c>
      <c r="G1277" s="1" t="s">
        <v>1662</v>
      </c>
      <c r="H1277" s="1" t="s">
        <v>1712</v>
      </c>
    </row>
    <row r="1278" spans="1:8" x14ac:dyDescent="0.2">
      <c r="A1278" s="1">
        <v>2109486284</v>
      </c>
      <c r="B1278" s="1" t="s">
        <v>1655</v>
      </c>
      <c r="C1278" s="1" t="s">
        <v>1656</v>
      </c>
      <c r="E1278" s="1" t="s">
        <v>76</v>
      </c>
      <c r="F1278" s="1" t="s">
        <v>1657</v>
      </c>
      <c r="G1278" s="1" t="s">
        <v>1666</v>
      </c>
      <c r="H1278" s="1" t="s">
        <v>1712</v>
      </c>
    </row>
    <row r="1279" spans="1:8" x14ac:dyDescent="0.2">
      <c r="A1279" s="1">
        <v>5442672813</v>
      </c>
      <c r="B1279" s="1" t="s">
        <v>1655</v>
      </c>
      <c r="C1279" s="1" t="s">
        <v>1656</v>
      </c>
      <c r="E1279" s="1" t="s">
        <v>76</v>
      </c>
      <c r="F1279" s="1" t="s">
        <v>1657</v>
      </c>
      <c r="G1279" s="1" t="s">
        <v>1665</v>
      </c>
      <c r="H1279" s="1" t="s">
        <v>1712</v>
      </c>
    </row>
    <row r="1280" spans="1:8" x14ac:dyDescent="0.2">
      <c r="A1280" s="1">
        <v>5145787181</v>
      </c>
      <c r="B1280" s="1" t="s">
        <v>1655</v>
      </c>
      <c r="C1280" s="1" t="s">
        <v>1656</v>
      </c>
      <c r="E1280" s="1" t="s">
        <v>76</v>
      </c>
      <c r="F1280" s="1" t="s">
        <v>1657</v>
      </c>
      <c r="G1280" s="1" t="s">
        <v>1670</v>
      </c>
      <c r="H1280" s="1" t="s">
        <v>1712</v>
      </c>
    </row>
    <row r="1281" spans="1:8" x14ac:dyDescent="0.2">
      <c r="A1281" s="1">
        <v>6373893352</v>
      </c>
      <c r="B1281" s="1" t="s">
        <v>1655</v>
      </c>
      <c r="C1281" s="1" t="s">
        <v>1656</v>
      </c>
      <c r="E1281" s="1" t="s">
        <v>76</v>
      </c>
      <c r="F1281" s="1" t="s">
        <v>1657</v>
      </c>
      <c r="G1281" s="1" t="s">
        <v>1661</v>
      </c>
      <c r="H1281" s="1" t="s">
        <v>1712</v>
      </c>
    </row>
    <row r="1282" spans="1:8" x14ac:dyDescent="0.2">
      <c r="A1282" s="1">
        <v>8671418706</v>
      </c>
      <c r="B1282" s="1" t="s">
        <v>1655</v>
      </c>
      <c r="C1282" s="1" t="s">
        <v>1656</v>
      </c>
      <c r="E1282" s="1" t="s">
        <v>76</v>
      </c>
      <c r="F1282" s="1" t="s">
        <v>1657</v>
      </c>
      <c r="G1282" s="1" t="s">
        <v>1661</v>
      </c>
      <c r="H1282" s="1" t="s">
        <v>1712</v>
      </c>
    </row>
    <row r="1283" spans="1:8" x14ac:dyDescent="0.2">
      <c r="A1283" s="1">
        <v>5344328700</v>
      </c>
      <c r="B1283" s="1" t="s">
        <v>1655</v>
      </c>
      <c r="C1283" s="1" t="s">
        <v>1656</v>
      </c>
      <c r="E1283" s="1" t="s">
        <v>76</v>
      </c>
      <c r="F1283" s="1" t="s">
        <v>1657</v>
      </c>
      <c r="G1283" s="1" t="s">
        <v>1666</v>
      </c>
      <c r="H1283" s="1" t="s">
        <v>1712</v>
      </c>
    </row>
    <row r="1284" spans="1:8" x14ac:dyDescent="0.2">
      <c r="A1284" s="1">
        <v>4659023395</v>
      </c>
      <c r="B1284" s="1" t="s">
        <v>1655</v>
      </c>
      <c r="C1284" s="1" t="s">
        <v>1656</v>
      </c>
      <c r="E1284" s="1" t="s">
        <v>76</v>
      </c>
      <c r="F1284" s="1" t="s">
        <v>1657</v>
      </c>
      <c r="G1284" s="1" t="s">
        <v>1662</v>
      </c>
      <c r="H1284" s="1" t="s">
        <v>1712</v>
      </c>
    </row>
    <row r="1285" spans="1:8" x14ac:dyDescent="0.2">
      <c r="A1285" s="1">
        <v>6516538378</v>
      </c>
      <c r="B1285" s="1" t="s">
        <v>1655</v>
      </c>
      <c r="C1285" s="1" t="s">
        <v>1656</v>
      </c>
      <c r="E1285" s="1" t="s">
        <v>76</v>
      </c>
      <c r="F1285" s="1" t="s">
        <v>1657</v>
      </c>
      <c r="G1285" s="1" t="s">
        <v>1670</v>
      </c>
      <c r="H1285" s="1" t="s">
        <v>1712</v>
      </c>
    </row>
    <row r="1286" spans="1:8" x14ac:dyDescent="0.2">
      <c r="A1286" s="1">
        <v>7387358747</v>
      </c>
      <c r="B1286" s="1" t="s">
        <v>1655</v>
      </c>
      <c r="C1286" s="1" t="s">
        <v>1656</v>
      </c>
      <c r="E1286" s="1" t="s">
        <v>76</v>
      </c>
      <c r="F1286" s="1" t="s">
        <v>1657</v>
      </c>
      <c r="G1286" s="1" t="s">
        <v>1663</v>
      </c>
      <c r="H1286" s="1" t="s">
        <v>1712</v>
      </c>
    </row>
    <row r="1287" spans="1:8" x14ac:dyDescent="0.2">
      <c r="A1287" s="1">
        <v>1232615193</v>
      </c>
      <c r="B1287" s="1" t="s">
        <v>1655</v>
      </c>
      <c r="C1287" s="1" t="s">
        <v>1656</v>
      </c>
      <c r="E1287" s="1" t="s">
        <v>76</v>
      </c>
      <c r="F1287" s="1" t="s">
        <v>1657</v>
      </c>
      <c r="G1287" s="1" t="s">
        <v>1663</v>
      </c>
      <c r="H1287" s="1" t="s">
        <v>1712</v>
      </c>
    </row>
    <row r="1288" spans="1:8" x14ac:dyDescent="0.2">
      <c r="A1288" s="1">
        <v>3148114847</v>
      </c>
      <c r="B1288" s="1" t="s">
        <v>1655</v>
      </c>
      <c r="C1288" s="1" t="s">
        <v>1656</v>
      </c>
      <c r="E1288" s="1" t="s">
        <v>76</v>
      </c>
      <c r="F1288" s="1" t="s">
        <v>1657</v>
      </c>
      <c r="G1288" s="1" t="s">
        <v>1671</v>
      </c>
      <c r="H1288" s="1" t="s">
        <v>1712</v>
      </c>
    </row>
    <row r="1289" spans="1:8" x14ac:dyDescent="0.2">
      <c r="A1289" s="1">
        <v>2736195276</v>
      </c>
      <c r="B1289" s="1" t="s">
        <v>1655</v>
      </c>
      <c r="C1289" s="1" t="s">
        <v>1656</v>
      </c>
      <c r="E1289" s="1" t="s">
        <v>76</v>
      </c>
      <c r="F1289" s="1" t="s">
        <v>1657</v>
      </c>
      <c r="G1289" s="1" t="s">
        <v>1662</v>
      </c>
      <c r="H1289" s="1" t="s">
        <v>1712</v>
      </c>
    </row>
    <row r="1290" spans="1:8" x14ac:dyDescent="0.2">
      <c r="A1290" s="1">
        <v>4272267126</v>
      </c>
      <c r="B1290" s="1" t="s">
        <v>1655</v>
      </c>
      <c r="C1290" s="1" t="s">
        <v>1656</v>
      </c>
      <c r="E1290" s="1" t="s">
        <v>76</v>
      </c>
      <c r="F1290" s="1" t="s">
        <v>1657</v>
      </c>
      <c r="G1290" s="1" t="s">
        <v>1661</v>
      </c>
      <c r="H1290" s="1" t="s">
        <v>1712</v>
      </c>
    </row>
    <row r="1291" spans="1:8" x14ac:dyDescent="0.2">
      <c r="A1291" s="1">
        <v>7937116492</v>
      </c>
      <c r="B1291" s="1" t="s">
        <v>1655</v>
      </c>
      <c r="C1291" s="1" t="s">
        <v>1656</v>
      </c>
      <c r="E1291" s="1" t="s">
        <v>76</v>
      </c>
      <c r="F1291" s="1" t="s">
        <v>1657</v>
      </c>
      <c r="G1291" s="1" t="s">
        <v>1664</v>
      </c>
      <c r="H1291" s="1" t="s">
        <v>1712</v>
      </c>
    </row>
    <row r="1292" spans="1:8" x14ac:dyDescent="0.2">
      <c r="A1292" s="1">
        <v>7685393231</v>
      </c>
      <c r="B1292" s="1" t="s">
        <v>1655</v>
      </c>
      <c r="C1292" s="1" t="s">
        <v>1656</v>
      </c>
      <c r="E1292" s="1" t="s">
        <v>76</v>
      </c>
      <c r="F1292" s="1" t="s">
        <v>1657</v>
      </c>
      <c r="G1292" s="1" t="s">
        <v>1674</v>
      </c>
      <c r="H1292" s="1" t="s">
        <v>1712</v>
      </c>
    </row>
    <row r="1293" spans="1:8" x14ac:dyDescent="0.2">
      <c r="A1293" s="1">
        <v>7231989565</v>
      </c>
      <c r="B1293" s="1" t="s">
        <v>1655</v>
      </c>
      <c r="C1293" s="1" t="s">
        <v>1656</v>
      </c>
      <c r="E1293" s="1" t="s">
        <v>76</v>
      </c>
      <c r="F1293" s="1" t="s">
        <v>1657</v>
      </c>
      <c r="G1293" s="1" t="s">
        <v>1660</v>
      </c>
      <c r="H1293" s="1" t="s">
        <v>1712</v>
      </c>
    </row>
    <row r="1294" spans="1:8" x14ac:dyDescent="0.2">
      <c r="A1294" s="1">
        <v>6048774876</v>
      </c>
      <c r="B1294" s="1" t="s">
        <v>1655</v>
      </c>
      <c r="C1294" s="1" t="s">
        <v>1656</v>
      </c>
      <c r="E1294" s="1" t="s">
        <v>76</v>
      </c>
      <c r="F1294" s="1" t="s">
        <v>1657</v>
      </c>
      <c r="G1294" s="1" t="s">
        <v>1662</v>
      </c>
      <c r="H1294" s="1" t="s">
        <v>1712</v>
      </c>
    </row>
    <row r="1295" spans="1:8" x14ac:dyDescent="0.2">
      <c r="A1295" s="1">
        <v>5088418604</v>
      </c>
      <c r="B1295" s="1" t="s">
        <v>1655</v>
      </c>
      <c r="C1295" s="1" t="s">
        <v>1656</v>
      </c>
      <c r="E1295" s="1" t="s">
        <v>76</v>
      </c>
      <c r="F1295" s="1" t="s">
        <v>1657</v>
      </c>
      <c r="G1295" s="1" t="s">
        <v>1670</v>
      </c>
      <c r="H1295" s="1" t="s">
        <v>1712</v>
      </c>
    </row>
    <row r="1296" spans="1:8" x14ac:dyDescent="0.2">
      <c r="A1296" s="1">
        <v>8562357156</v>
      </c>
      <c r="B1296" s="1" t="s">
        <v>1655</v>
      </c>
      <c r="C1296" s="1" t="s">
        <v>1656</v>
      </c>
      <c r="E1296" s="1" t="s">
        <v>76</v>
      </c>
      <c r="F1296" s="1" t="s">
        <v>1657</v>
      </c>
      <c r="G1296" s="1" t="s">
        <v>1660</v>
      </c>
      <c r="H1296" s="1" t="s">
        <v>1712</v>
      </c>
    </row>
    <row r="1297" spans="1:8" x14ac:dyDescent="0.2">
      <c r="A1297" s="1">
        <v>2553032531</v>
      </c>
      <c r="B1297" s="1" t="s">
        <v>1655</v>
      </c>
      <c r="C1297" s="1" t="s">
        <v>1656</v>
      </c>
      <c r="E1297" s="1" t="s">
        <v>76</v>
      </c>
      <c r="F1297" s="1" t="s">
        <v>1657</v>
      </c>
      <c r="G1297" s="1" t="s">
        <v>1670</v>
      </c>
      <c r="H1297" s="1" t="s">
        <v>1712</v>
      </c>
    </row>
    <row r="1298" spans="1:8" x14ac:dyDescent="0.2">
      <c r="A1298" s="1">
        <v>3997694272</v>
      </c>
      <c r="B1298" s="1" t="s">
        <v>1655</v>
      </c>
      <c r="C1298" s="1" t="s">
        <v>1656</v>
      </c>
      <c r="E1298" s="1" t="s">
        <v>76</v>
      </c>
      <c r="F1298" s="1" t="s">
        <v>1657</v>
      </c>
      <c r="G1298" s="1" t="s">
        <v>1664</v>
      </c>
      <c r="H1298" s="1" t="s">
        <v>1712</v>
      </c>
    </row>
    <row r="1299" spans="1:8" x14ac:dyDescent="0.2">
      <c r="A1299" s="1">
        <v>2989865024</v>
      </c>
      <c r="B1299" s="1" t="s">
        <v>1655</v>
      </c>
      <c r="C1299" s="1" t="s">
        <v>1656</v>
      </c>
      <c r="E1299" s="1" t="s">
        <v>76</v>
      </c>
      <c r="F1299" s="1" t="s">
        <v>1657</v>
      </c>
      <c r="G1299" s="1" t="s">
        <v>1663</v>
      </c>
      <c r="H1299" s="1" t="s">
        <v>1712</v>
      </c>
    </row>
    <row r="1300" spans="1:8" x14ac:dyDescent="0.2">
      <c r="A1300" s="1">
        <v>3425176001</v>
      </c>
      <c r="B1300" s="1" t="s">
        <v>1655</v>
      </c>
      <c r="C1300" s="1" t="s">
        <v>1656</v>
      </c>
      <c r="E1300" s="1" t="s">
        <v>76</v>
      </c>
      <c r="F1300" s="1" t="s">
        <v>1657</v>
      </c>
      <c r="G1300" s="1" t="s">
        <v>1670</v>
      </c>
      <c r="H1300" s="1" t="s">
        <v>1712</v>
      </c>
    </row>
    <row r="1301" spans="1:8" x14ac:dyDescent="0.2">
      <c r="A1301" s="1">
        <v>4356281946</v>
      </c>
      <c r="B1301" s="1" t="s">
        <v>1655</v>
      </c>
      <c r="C1301" s="1" t="s">
        <v>1656</v>
      </c>
      <c r="E1301" s="1" t="s">
        <v>76</v>
      </c>
      <c r="F1301" s="1" t="s">
        <v>1657</v>
      </c>
      <c r="G1301" s="1" t="s">
        <v>1661</v>
      </c>
      <c r="H1301" s="1" t="s">
        <v>1712</v>
      </c>
    </row>
    <row r="1302" spans="1:8" x14ac:dyDescent="0.2">
      <c r="A1302" s="1">
        <v>6257279913</v>
      </c>
      <c r="B1302" s="1" t="s">
        <v>1655</v>
      </c>
      <c r="C1302" s="1" t="s">
        <v>1656</v>
      </c>
      <c r="E1302" s="1" t="s">
        <v>76</v>
      </c>
      <c r="F1302" s="1" t="s">
        <v>1657</v>
      </c>
      <c r="G1302" s="1" t="s">
        <v>1658</v>
      </c>
      <c r="H1302" s="1" t="s">
        <v>1712</v>
      </c>
    </row>
    <row r="1303" spans="1:8" x14ac:dyDescent="0.2">
      <c r="A1303" s="1">
        <v>6500443814</v>
      </c>
      <c r="B1303" s="1" t="s">
        <v>1655</v>
      </c>
      <c r="C1303" s="1" t="s">
        <v>1656</v>
      </c>
      <c r="E1303" s="1" t="s">
        <v>76</v>
      </c>
      <c r="F1303" s="1" t="s">
        <v>1657</v>
      </c>
      <c r="G1303" s="1" t="s">
        <v>1671</v>
      </c>
      <c r="H1303" s="1" t="s">
        <v>1712</v>
      </c>
    </row>
    <row r="1304" spans="1:8" x14ac:dyDescent="0.2">
      <c r="A1304" s="1">
        <v>9577017832</v>
      </c>
      <c r="B1304" s="1" t="s">
        <v>1655</v>
      </c>
      <c r="C1304" s="1" t="s">
        <v>1656</v>
      </c>
      <c r="E1304" s="1" t="s">
        <v>76</v>
      </c>
      <c r="F1304" s="1" t="s">
        <v>1657</v>
      </c>
      <c r="G1304" s="1" t="s">
        <v>1670</v>
      </c>
      <c r="H1304" s="1" t="s">
        <v>1712</v>
      </c>
    </row>
    <row r="1305" spans="1:8" x14ac:dyDescent="0.2">
      <c r="A1305" s="1">
        <v>2757593046</v>
      </c>
      <c r="B1305" s="1" t="s">
        <v>1655</v>
      </c>
      <c r="C1305" s="1" t="s">
        <v>1656</v>
      </c>
      <c r="E1305" s="1" t="s">
        <v>76</v>
      </c>
      <c r="F1305" s="1" t="s">
        <v>1657</v>
      </c>
      <c r="G1305" s="1" t="s">
        <v>1662</v>
      </c>
      <c r="H1305" s="1" t="s">
        <v>1712</v>
      </c>
    </row>
    <row r="1306" spans="1:8" x14ac:dyDescent="0.2">
      <c r="A1306" s="1">
        <v>6050426466</v>
      </c>
      <c r="B1306" s="1" t="s">
        <v>1655</v>
      </c>
      <c r="C1306" s="1" t="s">
        <v>1656</v>
      </c>
      <c r="E1306" s="1" t="s">
        <v>76</v>
      </c>
      <c r="F1306" s="1" t="s">
        <v>1657</v>
      </c>
      <c r="G1306" s="1" t="s">
        <v>1662</v>
      </c>
      <c r="H1306" s="1" t="s">
        <v>1712</v>
      </c>
    </row>
    <row r="1307" spans="1:8" x14ac:dyDescent="0.2">
      <c r="A1307" s="1">
        <v>9719891414</v>
      </c>
      <c r="B1307" s="1" t="s">
        <v>1655</v>
      </c>
      <c r="C1307" s="1" t="s">
        <v>1656</v>
      </c>
      <c r="E1307" s="1" t="s">
        <v>76</v>
      </c>
      <c r="F1307" s="1" t="s">
        <v>1657</v>
      </c>
      <c r="G1307" s="1" t="s">
        <v>1662</v>
      </c>
      <c r="H1307" s="1" t="s">
        <v>1712</v>
      </c>
    </row>
    <row r="1308" spans="1:8" x14ac:dyDescent="0.2">
      <c r="A1308" s="1">
        <v>2925002992</v>
      </c>
      <c r="B1308" s="1" t="s">
        <v>1655</v>
      </c>
      <c r="C1308" s="1" t="s">
        <v>1656</v>
      </c>
      <c r="E1308" s="1" t="s">
        <v>76</v>
      </c>
      <c r="F1308" s="1" t="s">
        <v>1657</v>
      </c>
      <c r="G1308" s="1" t="s">
        <v>1661</v>
      </c>
      <c r="H1308" s="1" t="s">
        <v>1712</v>
      </c>
    </row>
    <row r="1309" spans="1:8" x14ac:dyDescent="0.2">
      <c r="A1309" s="1">
        <v>7987587322</v>
      </c>
      <c r="B1309" s="1" t="s">
        <v>1655</v>
      </c>
      <c r="C1309" s="1" t="s">
        <v>1656</v>
      </c>
      <c r="E1309" s="1" t="s">
        <v>76</v>
      </c>
      <c r="F1309" s="1" t="s">
        <v>1657</v>
      </c>
      <c r="G1309" s="1" t="s">
        <v>1662</v>
      </c>
      <c r="H1309" s="1" t="s">
        <v>1712</v>
      </c>
    </row>
    <row r="1310" spans="1:8" x14ac:dyDescent="0.2">
      <c r="A1310" s="1">
        <v>1597691834</v>
      </c>
      <c r="B1310" s="1" t="s">
        <v>1655</v>
      </c>
      <c r="C1310" s="1" t="s">
        <v>1656</v>
      </c>
      <c r="E1310" s="1" t="s">
        <v>76</v>
      </c>
      <c r="F1310" s="1" t="s">
        <v>1657</v>
      </c>
      <c r="G1310" s="1" t="s">
        <v>1671</v>
      </c>
      <c r="H1310" s="1" t="s">
        <v>1712</v>
      </c>
    </row>
    <row r="1311" spans="1:8" x14ac:dyDescent="0.2">
      <c r="A1311" s="1">
        <v>2154489074</v>
      </c>
      <c r="B1311" s="1" t="s">
        <v>1655</v>
      </c>
      <c r="C1311" s="1" t="s">
        <v>1656</v>
      </c>
      <c r="E1311" s="1" t="s">
        <v>76</v>
      </c>
      <c r="F1311" s="1" t="s">
        <v>1657</v>
      </c>
      <c r="G1311" s="1" t="s">
        <v>1664</v>
      </c>
      <c r="H1311" s="1" t="s">
        <v>1712</v>
      </c>
    </row>
    <row r="1312" spans="1:8" x14ac:dyDescent="0.2">
      <c r="A1312" s="1">
        <v>9112711904</v>
      </c>
      <c r="B1312" s="1" t="s">
        <v>1655</v>
      </c>
      <c r="C1312" s="1" t="s">
        <v>1656</v>
      </c>
      <c r="E1312" s="1" t="s">
        <v>76</v>
      </c>
      <c r="F1312" s="1" t="s">
        <v>1657</v>
      </c>
      <c r="G1312" s="1" t="s">
        <v>1674</v>
      </c>
      <c r="H1312" s="1" t="s">
        <v>1712</v>
      </c>
    </row>
    <row r="1313" spans="1:8" x14ac:dyDescent="0.2">
      <c r="A1313" s="1">
        <v>9550645740</v>
      </c>
      <c r="B1313" s="1" t="s">
        <v>1655</v>
      </c>
      <c r="C1313" s="1" t="s">
        <v>1656</v>
      </c>
      <c r="E1313" s="1" t="s">
        <v>76</v>
      </c>
      <c r="F1313" s="1" t="s">
        <v>1657</v>
      </c>
      <c r="G1313" s="1" t="s">
        <v>1663</v>
      </c>
      <c r="H1313" s="1" t="s">
        <v>1712</v>
      </c>
    </row>
    <row r="1314" spans="1:8" x14ac:dyDescent="0.2">
      <c r="A1314" s="1">
        <v>2181646078</v>
      </c>
      <c r="B1314" s="1" t="s">
        <v>1655</v>
      </c>
      <c r="C1314" s="1" t="s">
        <v>1656</v>
      </c>
      <c r="E1314" s="1" t="s">
        <v>76</v>
      </c>
      <c r="F1314" s="1" t="s">
        <v>1657</v>
      </c>
      <c r="G1314" s="1" t="s">
        <v>1662</v>
      </c>
      <c r="H1314" s="1" t="s">
        <v>1712</v>
      </c>
    </row>
    <row r="1315" spans="1:8" x14ac:dyDescent="0.2">
      <c r="A1315" s="1">
        <v>5397175236</v>
      </c>
      <c r="B1315" s="1" t="s">
        <v>1655</v>
      </c>
      <c r="C1315" s="1" t="s">
        <v>1656</v>
      </c>
      <c r="E1315" s="1" t="s">
        <v>76</v>
      </c>
      <c r="F1315" s="1" t="s">
        <v>1657</v>
      </c>
      <c r="G1315" s="1" t="s">
        <v>1665</v>
      </c>
      <c r="H1315" s="1" t="s">
        <v>1712</v>
      </c>
    </row>
    <row r="1316" spans="1:8" x14ac:dyDescent="0.2">
      <c r="A1316" s="1">
        <v>6928051410</v>
      </c>
      <c r="B1316" s="1" t="s">
        <v>1655</v>
      </c>
      <c r="C1316" s="1" t="s">
        <v>1656</v>
      </c>
      <c r="E1316" s="1" t="s">
        <v>76</v>
      </c>
      <c r="F1316" s="1" t="s">
        <v>1657</v>
      </c>
      <c r="G1316" s="1" t="s">
        <v>1662</v>
      </c>
      <c r="H1316" s="1" t="s">
        <v>1712</v>
      </c>
    </row>
    <row r="1317" spans="1:8" x14ac:dyDescent="0.2">
      <c r="A1317" s="1">
        <v>3317173211</v>
      </c>
      <c r="B1317" s="1" t="s">
        <v>1655</v>
      </c>
      <c r="C1317" s="1" t="s">
        <v>1656</v>
      </c>
      <c r="E1317" s="1" t="s">
        <v>76</v>
      </c>
      <c r="F1317" s="1" t="s">
        <v>1657</v>
      </c>
      <c r="G1317" s="1" t="s">
        <v>1671</v>
      </c>
      <c r="H1317" s="1" t="s">
        <v>1712</v>
      </c>
    </row>
    <row r="1318" spans="1:8" x14ac:dyDescent="0.2">
      <c r="A1318" s="1">
        <v>9319381229</v>
      </c>
      <c r="B1318" s="1" t="s">
        <v>1655</v>
      </c>
      <c r="C1318" s="1" t="s">
        <v>1656</v>
      </c>
      <c r="E1318" s="1" t="s">
        <v>76</v>
      </c>
      <c r="F1318" s="1" t="s">
        <v>1657</v>
      </c>
      <c r="G1318" s="1" t="s">
        <v>1658</v>
      </c>
      <c r="H1318" s="1" t="s">
        <v>1712</v>
      </c>
    </row>
    <row r="1319" spans="1:8" x14ac:dyDescent="0.2">
      <c r="A1319" s="1">
        <v>2551576432</v>
      </c>
      <c r="B1319" s="1" t="s">
        <v>1655</v>
      </c>
      <c r="C1319" s="1" t="s">
        <v>1656</v>
      </c>
      <c r="E1319" s="1" t="s">
        <v>76</v>
      </c>
      <c r="F1319" s="1" t="s">
        <v>1657</v>
      </c>
      <c r="G1319" s="1" t="s">
        <v>1661</v>
      </c>
      <c r="H1319" s="1" t="s">
        <v>1712</v>
      </c>
    </row>
    <row r="1320" spans="1:8" x14ac:dyDescent="0.2">
      <c r="A1320" s="1">
        <v>1903959033</v>
      </c>
      <c r="B1320" s="1" t="s">
        <v>1667</v>
      </c>
      <c r="C1320" s="1" t="s">
        <v>1668</v>
      </c>
      <c r="E1320" s="1" t="s">
        <v>63</v>
      </c>
      <c r="F1320" s="1" t="s">
        <v>1657</v>
      </c>
      <c r="G1320" s="1" t="s">
        <v>1665</v>
      </c>
      <c r="H1320" s="1" t="s">
        <v>1713</v>
      </c>
    </row>
    <row r="1321" spans="1:8" x14ac:dyDescent="0.2">
      <c r="A1321" s="1">
        <v>9238266887</v>
      </c>
      <c r="B1321" s="1" t="s">
        <v>1667</v>
      </c>
      <c r="C1321" s="1" t="s">
        <v>1668</v>
      </c>
      <c r="E1321" s="1" t="s">
        <v>63</v>
      </c>
      <c r="F1321" s="1" t="s">
        <v>1657</v>
      </c>
      <c r="G1321" s="1" t="s">
        <v>1666</v>
      </c>
      <c r="H1321" s="1" t="s">
        <v>1713</v>
      </c>
    </row>
    <row r="1322" spans="1:8" x14ac:dyDescent="0.2">
      <c r="A1322" s="1">
        <v>9197389901</v>
      </c>
      <c r="B1322" s="1" t="s">
        <v>1667</v>
      </c>
      <c r="C1322" s="1" t="s">
        <v>1668</v>
      </c>
      <c r="E1322" s="1" t="s">
        <v>63</v>
      </c>
      <c r="F1322" s="1" t="s">
        <v>1657</v>
      </c>
      <c r="G1322" s="1" t="s">
        <v>1661</v>
      </c>
      <c r="H1322" s="1" t="s">
        <v>1713</v>
      </c>
    </row>
    <row r="1323" spans="1:8" x14ac:dyDescent="0.2">
      <c r="A1323" s="1">
        <v>7382810968</v>
      </c>
      <c r="B1323" s="1" t="s">
        <v>1667</v>
      </c>
      <c r="C1323" s="1" t="s">
        <v>1668</v>
      </c>
      <c r="E1323" s="1" t="s">
        <v>63</v>
      </c>
      <c r="F1323" s="1" t="s">
        <v>1657</v>
      </c>
      <c r="G1323" s="1" t="s">
        <v>1661</v>
      </c>
      <c r="H1323" s="1" t="s">
        <v>1713</v>
      </c>
    </row>
    <row r="1324" spans="1:8" x14ac:dyDescent="0.2">
      <c r="A1324" s="1">
        <v>7606857802</v>
      </c>
      <c r="B1324" s="1" t="s">
        <v>1667</v>
      </c>
      <c r="C1324" s="1" t="s">
        <v>1668</v>
      </c>
      <c r="E1324" s="1" t="s">
        <v>63</v>
      </c>
      <c r="F1324" s="1" t="s">
        <v>1657</v>
      </c>
      <c r="G1324" s="1" t="s">
        <v>1661</v>
      </c>
      <c r="H1324" s="1" t="s">
        <v>1713</v>
      </c>
    </row>
    <row r="1325" spans="1:8" x14ac:dyDescent="0.2">
      <c r="A1325" s="1">
        <v>4235181456</v>
      </c>
      <c r="B1325" s="1" t="s">
        <v>1667</v>
      </c>
      <c r="C1325" s="1" t="s">
        <v>1668</v>
      </c>
      <c r="E1325" s="1" t="s">
        <v>63</v>
      </c>
      <c r="F1325" s="1" t="s">
        <v>1657</v>
      </c>
      <c r="G1325" s="1" t="s">
        <v>1662</v>
      </c>
      <c r="H1325" s="1" t="s">
        <v>1713</v>
      </c>
    </row>
    <row r="1326" spans="1:8" x14ac:dyDescent="0.2">
      <c r="A1326" s="1">
        <v>9969971624</v>
      </c>
      <c r="B1326" s="1" t="s">
        <v>1667</v>
      </c>
      <c r="C1326" s="1" t="s">
        <v>1668</v>
      </c>
      <c r="E1326" s="1" t="s">
        <v>63</v>
      </c>
      <c r="F1326" s="1" t="s">
        <v>1657</v>
      </c>
      <c r="G1326" s="1" t="s">
        <v>1665</v>
      </c>
      <c r="H1326" s="1" t="s">
        <v>1713</v>
      </c>
    </row>
    <row r="1327" spans="1:8" x14ac:dyDescent="0.2">
      <c r="A1327" s="1">
        <v>4120239093</v>
      </c>
      <c r="B1327" s="1" t="s">
        <v>1667</v>
      </c>
      <c r="C1327" s="1" t="s">
        <v>1668</v>
      </c>
      <c r="E1327" s="1" t="s">
        <v>63</v>
      </c>
      <c r="F1327" s="1" t="s">
        <v>1657</v>
      </c>
      <c r="G1327" s="1" t="s">
        <v>1661</v>
      </c>
      <c r="H1327" s="1" t="s">
        <v>1713</v>
      </c>
    </row>
    <row r="1328" spans="1:8" x14ac:dyDescent="0.2">
      <c r="A1328" s="1">
        <v>3915770760</v>
      </c>
      <c r="B1328" s="1" t="s">
        <v>1667</v>
      </c>
      <c r="C1328" s="1" t="s">
        <v>1668</v>
      </c>
      <c r="E1328" s="1" t="s">
        <v>63</v>
      </c>
      <c r="F1328" s="1" t="s">
        <v>1657</v>
      </c>
      <c r="G1328" s="1" t="s">
        <v>1670</v>
      </c>
      <c r="H1328" s="1" t="s">
        <v>1713</v>
      </c>
    </row>
    <row r="1329" spans="1:8" x14ac:dyDescent="0.2">
      <c r="A1329" s="1">
        <v>6345204671</v>
      </c>
      <c r="B1329" s="1" t="s">
        <v>1667</v>
      </c>
      <c r="C1329" s="1" t="s">
        <v>1668</v>
      </c>
      <c r="E1329" s="1" t="s">
        <v>63</v>
      </c>
      <c r="F1329" s="1" t="s">
        <v>1657</v>
      </c>
      <c r="G1329" s="1" t="s">
        <v>1665</v>
      </c>
      <c r="H1329" s="1" t="s">
        <v>1713</v>
      </c>
    </row>
    <row r="1330" spans="1:8" x14ac:dyDescent="0.2">
      <c r="A1330" s="1">
        <v>6456215608</v>
      </c>
      <c r="B1330" s="1" t="s">
        <v>1667</v>
      </c>
      <c r="C1330" s="1" t="s">
        <v>1668</v>
      </c>
      <c r="E1330" s="1" t="s">
        <v>63</v>
      </c>
      <c r="F1330" s="1" t="s">
        <v>1657</v>
      </c>
      <c r="G1330" s="1" t="s">
        <v>1658</v>
      </c>
      <c r="H1330" s="1" t="s">
        <v>1713</v>
      </c>
    </row>
    <row r="1331" spans="1:8" x14ac:dyDescent="0.2">
      <c r="A1331" s="1">
        <v>3564121151</v>
      </c>
      <c r="B1331" s="1" t="s">
        <v>1667</v>
      </c>
      <c r="C1331" s="1" t="s">
        <v>1668</v>
      </c>
      <c r="E1331" s="1" t="s">
        <v>63</v>
      </c>
      <c r="F1331" s="1" t="s">
        <v>1657</v>
      </c>
      <c r="G1331" s="1" t="s">
        <v>1666</v>
      </c>
      <c r="H1331" s="1" t="s">
        <v>1713</v>
      </c>
    </row>
    <row r="1332" spans="1:8" x14ac:dyDescent="0.2">
      <c r="A1332" s="1">
        <v>8787351148</v>
      </c>
      <c r="B1332" s="1" t="s">
        <v>1667</v>
      </c>
      <c r="C1332" s="1" t="s">
        <v>1668</v>
      </c>
      <c r="E1332" s="1" t="s">
        <v>63</v>
      </c>
      <c r="F1332" s="1" t="s">
        <v>1657</v>
      </c>
      <c r="G1332" s="1" t="s">
        <v>1666</v>
      </c>
      <c r="H1332" s="1" t="s">
        <v>1713</v>
      </c>
    </row>
    <row r="1333" spans="1:8" x14ac:dyDescent="0.2">
      <c r="A1333" s="1">
        <v>5704814125</v>
      </c>
      <c r="B1333" s="1" t="s">
        <v>1667</v>
      </c>
      <c r="C1333" s="1" t="s">
        <v>1668</v>
      </c>
      <c r="E1333" s="1" t="s">
        <v>63</v>
      </c>
      <c r="F1333" s="1" t="s">
        <v>1657</v>
      </c>
      <c r="G1333" s="1" t="s">
        <v>1670</v>
      </c>
      <c r="H1333" s="1" t="s">
        <v>1713</v>
      </c>
    </row>
    <row r="1334" spans="1:8" x14ac:dyDescent="0.2">
      <c r="A1334" s="1">
        <v>8684682074</v>
      </c>
      <c r="B1334" s="1" t="s">
        <v>1667</v>
      </c>
      <c r="C1334" s="1" t="s">
        <v>1668</v>
      </c>
      <c r="E1334" s="1" t="s">
        <v>63</v>
      </c>
      <c r="F1334" s="1" t="s">
        <v>1657</v>
      </c>
      <c r="G1334" s="1" t="s">
        <v>1665</v>
      </c>
      <c r="H1334" s="1" t="s">
        <v>1713</v>
      </c>
    </row>
    <row r="1335" spans="1:8" x14ac:dyDescent="0.2">
      <c r="A1335" s="1">
        <v>1007374230</v>
      </c>
      <c r="B1335" s="1" t="s">
        <v>1667</v>
      </c>
      <c r="C1335" s="1" t="s">
        <v>1668</v>
      </c>
      <c r="E1335" s="1" t="s">
        <v>63</v>
      </c>
      <c r="F1335" s="1" t="s">
        <v>1657</v>
      </c>
      <c r="G1335" s="1" t="s">
        <v>1664</v>
      </c>
      <c r="H1335" s="1" t="s">
        <v>1713</v>
      </c>
    </row>
    <row r="1336" spans="1:8" x14ac:dyDescent="0.2">
      <c r="A1336" s="1">
        <v>3015690388</v>
      </c>
      <c r="B1336" s="1" t="s">
        <v>1667</v>
      </c>
      <c r="C1336" s="1" t="s">
        <v>1668</v>
      </c>
      <c r="E1336" s="1" t="s">
        <v>63</v>
      </c>
      <c r="F1336" s="1" t="s">
        <v>1657</v>
      </c>
      <c r="G1336" s="1" t="s">
        <v>1661</v>
      </c>
      <c r="H1336" s="1" t="s">
        <v>1713</v>
      </c>
    </row>
    <row r="1337" spans="1:8" x14ac:dyDescent="0.2">
      <c r="A1337" s="1">
        <v>3075316648</v>
      </c>
      <c r="B1337" s="1" t="s">
        <v>1667</v>
      </c>
      <c r="C1337" s="1" t="s">
        <v>1668</v>
      </c>
      <c r="E1337" s="1" t="s">
        <v>63</v>
      </c>
      <c r="F1337" s="1" t="s">
        <v>1657</v>
      </c>
      <c r="G1337" s="1" t="s">
        <v>1665</v>
      </c>
      <c r="H1337" s="1" t="s">
        <v>1713</v>
      </c>
    </row>
    <row r="1338" spans="1:8" x14ac:dyDescent="0.2">
      <c r="A1338" s="1">
        <v>3962109960</v>
      </c>
      <c r="B1338" s="1" t="s">
        <v>1667</v>
      </c>
      <c r="C1338" s="1" t="s">
        <v>1668</v>
      </c>
      <c r="E1338" s="1" t="s">
        <v>63</v>
      </c>
      <c r="F1338" s="1" t="s">
        <v>1657</v>
      </c>
      <c r="G1338" s="1" t="s">
        <v>1661</v>
      </c>
      <c r="H1338" s="1" t="s">
        <v>1713</v>
      </c>
    </row>
    <row r="1339" spans="1:8" x14ac:dyDescent="0.2">
      <c r="A1339" s="1">
        <v>9773823025</v>
      </c>
      <c r="B1339" s="1" t="s">
        <v>1667</v>
      </c>
      <c r="C1339" s="1" t="s">
        <v>1668</v>
      </c>
      <c r="E1339" s="1" t="s">
        <v>63</v>
      </c>
      <c r="F1339" s="1" t="s">
        <v>1657</v>
      </c>
      <c r="G1339" s="1" t="s">
        <v>1666</v>
      </c>
      <c r="H1339" s="1" t="s">
        <v>1713</v>
      </c>
    </row>
    <row r="1340" spans="1:8" x14ac:dyDescent="0.2">
      <c r="A1340" s="1">
        <v>7059186854</v>
      </c>
      <c r="B1340" s="1" t="s">
        <v>1667</v>
      </c>
      <c r="C1340" s="1" t="s">
        <v>1668</v>
      </c>
      <c r="E1340" s="1" t="s">
        <v>63</v>
      </c>
      <c r="F1340" s="1" t="s">
        <v>1657</v>
      </c>
      <c r="G1340" s="1" t="s">
        <v>1661</v>
      </c>
      <c r="H1340" s="1" t="s">
        <v>1713</v>
      </c>
    </row>
    <row r="1341" spans="1:8" x14ac:dyDescent="0.2">
      <c r="A1341" s="1">
        <v>2761313411</v>
      </c>
      <c r="B1341" s="1" t="s">
        <v>1667</v>
      </c>
      <c r="C1341" s="1" t="s">
        <v>1668</v>
      </c>
      <c r="E1341" s="1" t="s">
        <v>63</v>
      </c>
      <c r="F1341" s="1" t="s">
        <v>1657</v>
      </c>
      <c r="G1341" s="1" t="s">
        <v>1660</v>
      </c>
      <c r="H1341" s="1" t="s">
        <v>1713</v>
      </c>
    </row>
    <row r="1342" spans="1:8" x14ac:dyDescent="0.2">
      <c r="A1342" s="1">
        <v>6342119291</v>
      </c>
      <c r="B1342" s="1" t="s">
        <v>1667</v>
      </c>
      <c r="C1342" s="1" t="s">
        <v>1668</v>
      </c>
      <c r="E1342" s="1" t="s">
        <v>63</v>
      </c>
      <c r="F1342" s="1" t="s">
        <v>1657</v>
      </c>
      <c r="G1342" s="1" t="s">
        <v>1674</v>
      </c>
      <c r="H1342" s="1" t="s">
        <v>1713</v>
      </c>
    </row>
    <row r="1343" spans="1:8" x14ac:dyDescent="0.2">
      <c r="A1343" s="1">
        <v>2644115951</v>
      </c>
      <c r="B1343" s="1" t="s">
        <v>1667</v>
      </c>
      <c r="C1343" s="1" t="s">
        <v>1668</v>
      </c>
      <c r="E1343" s="1" t="s">
        <v>63</v>
      </c>
      <c r="F1343" s="1" t="s">
        <v>1657</v>
      </c>
      <c r="G1343" s="1" t="s">
        <v>1674</v>
      </c>
      <c r="H1343" s="1" t="s">
        <v>1713</v>
      </c>
    </row>
    <row r="1344" spans="1:8" x14ac:dyDescent="0.2">
      <c r="A1344" s="1">
        <v>4154124791</v>
      </c>
      <c r="B1344" s="1" t="s">
        <v>1667</v>
      </c>
      <c r="C1344" s="1" t="s">
        <v>1668</v>
      </c>
      <c r="E1344" s="1" t="s">
        <v>63</v>
      </c>
      <c r="F1344" s="1" t="s">
        <v>1657</v>
      </c>
      <c r="G1344" s="1" t="s">
        <v>1674</v>
      </c>
      <c r="H1344" s="1" t="s">
        <v>1713</v>
      </c>
    </row>
    <row r="1345" spans="1:8" x14ac:dyDescent="0.2">
      <c r="A1345" s="1">
        <v>7299437692</v>
      </c>
      <c r="B1345" s="1" t="s">
        <v>1667</v>
      </c>
      <c r="C1345" s="1" t="s">
        <v>1668</v>
      </c>
      <c r="E1345" s="1" t="s">
        <v>63</v>
      </c>
      <c r="F1345" s="1" t="s">
        <v>1657</v>
      </c>
      <c r="G1345" s="1" t="s">
        <v>1663</v>
      </c>
      <c r="H1345" s="1" t="s">
        <v>1713</v>
      </c>
    </row>
    <row r="1346" spans="1:8" x14ac:dyDescent="0.2">
      <c r="A1346" s="1">
        <v>3591889503</v>
      </c>
      <c r="B1346" s="1" t="s">
        <v>1667</v>
      </c>
      <c r="C1346" s="1" t="s">
        <v>1668</v>
      </c>
      <c r="E1346" s="1" t="s">
        <v>63</v>
      </c>
      <c r="F1346" s="1" t="s">
        <v>1657</v>
      </c>
      <c r="G1346" s="1" t="s">
        <v>1661</v>
      </c>
      <c r="H1346" s="1" t="s">
        <v>1713</v>
      </c>
    </row>
    <row r="1347" spans="1:8" x14ac:dyDescent="0.2">
      <c r="A1347" s="1">
        <v>5141394685</v>
      </c>
      <c r="B1347" s="1" t="s">
        <v>1667</v>
      </c>
      <c r="C1347" s="1" t="s">
        <v>1668</v>
      </c>
      <c r="E1347" s="1" t="s">
        <v>63</v>
      </c>
      <c r="F1347" s="1" t="s">
        <v>1657</v>
      </c>
      <c r="G1347" s="1" t="s">
        <v>1663</v>
      </c>
      <c r="H1347" s="1" t="s">
        <v>1713</v>
      </c>
    </row>
    <row r="1348" spans="1:8" x14ac:dyDescent="0.2">
      <c r="A1348" s="1">
        <v>9692538287</v>
      </c>
      <c r="B1348" s="1" t="s">
        <v>1667</v>
      </c>
      <c r="C1348" s="1" t="s">
        <v>1668</v>
      </c>
      <c r="E1348" s="1" t="s">
        <v>63</v>
      </c>
      <c r="F1348" s="1" t="s">
        <v>1657</v>
      </c>
      <c r="G1348" s="1" t="s">
        <v>1664</v>
      </c>
      <c r="H1348" s="1" t="s">
        <v>1713</v>
      </c>
    </row>
    <row r="1349" spans="1:8" x14ac:dyDescent="0.2">
      <c r="A1349" s="1">
        <v>7968788155</v>
      </c>
      <c r="B1349" s="1" t="s">
        <v>1667</v>
      </c>
      <c r="C1349" s="1" t="s">
        <v>1668</v>
      </c>
      <c r="E1349" s="1" t="s">
        <v>63</v>
      </c>
      <c r="F1349" s="1" t="s">
        <v>1657</v>
      </c>
      <c r="G1349" s="1" t="s">
        <v>1663</v>
      </c>
      <c r="H1349" s="1" t="s">
        <v>1713</v>
      </c>
    </row>
    <row r="1350" spans="1:8" x14ac:dyDescent="0.2">
      <c r="A1350" s="1">
        <v>3106028248</v>
      </c>
      <c r="B1350" s="1" t="s">
        <v>1667</v>
      </c>
      <c r="C1350" s="1" t="s">
        <v>1668</v>
      </c>
      <c r="E1350" s="1" t="s">
        <v>63</v>
      </c>
      <c r="F1350" s="1" t="s">
        <v>1657</v>
      </c>
      <c r="G1350" s="1" t="s">
        <v>1661</v>
      </c>
      <c r="H1350" s="1" t="s">
        <v>1713</v>
      </c>
    </row>
    <row r="1351" spans="1:8" x14ac:dyDescent="0.2">
      <c r="A1351" s="1">
        <v>9952926535</v>
      </c>
      <c r="B1351" s="1" t="s">
        <v>1667</v>
      </c>
      <c r="C1351" s="1" t="s">
        <v>1668</v>
      </c>
      <c r="E1351" s="1" t="s">
        <v>63</v>
      </c>
      <c r="F1351" s="1" t="s">
        <v>1657</v>
      </c>
      <c r="G1351" s="1" t="s">
        <v>1661</v>
      </c>
      <c r="H1351" s="1" t="s">
        <v>1713</v>
      </c>
    </row>
    <row r="1352" spans="1:8" x14ac:dyDescent="0.2">
      <c r="A1352" s="1">
        <v>2256713122</v>
      </c>
      <c r="B1352" s="1" t="s">
        <v>1667</v>
      </c>
      <c r="C1352" s="1" t="s">
        <v>1668</v>
      </c>
      <c r="E1352" s="1" t="s">
        <v>63</v>
      </c>
      <c r="F1352" s="1" t="s">
        <v>1657</v>
      </c>
      <c r="G1352" s="1" t="s">
        <v>1670</v>
      </c>
      <c r="H1352" s="1" t="s">
        <v>1713</v>
      </c>
    </row>
    <row r="1353" spans="1:8" x14ac:dyDescent="0.2">
      <c r="A1353" s="1">
        <v>5078923582</v>
      </c>
      <c r="B1353" s="1" t="s">
        <v>1667</v>
      </c>
      <c r="C1353" s="1" t="s">
        <v>1668</v>
      </c>
      <c r="E1353" s="1" t="s">
        <v>63</v>
      </c>
      <c r="F1353" s="1" t="s">
        <v>1657</v>
      </c>
      <c r="G1353" s="1" t="s">
        <v>1664</v>
      </c>
      <c r="H1353" s="1" t="s">
        <v>1713</v>
      </c>
    </row>
    <row r="1354" spans="1:8" x14ac:dyDescent="0.2">
      <c r="A1354" s="1">
        <v>2518504492</v>
      </c>
      <c r="B1354" s="1" t="s">
        <v>1667</v>
      </c>
      <c r="C1354" s="1" t="s">
        <v>1668</v>
      </c>
      <c r="E1354" s="1" t="s">
        <v>63</v>
      </c>
      <c r="F1354" s="1" t="s">
        <v>1657</v>
      </c>
      <c r="G1354" s="1" t="s">
        <v>1658</v>
      </c>
      <c r="H1354" s="1" t="s">
        <v>1713</v>
      </c>
    </row>
    <row r="1355" spans="1:8" x14ac:dyDescent="0.2">
      <c r="A1355" s="1">
        <v>7937042130</v>
      </c>
      <c r="B1355" s="1" t="s">
        <v>1667</v>
      </c>
      <c r="C1355" s="1" t="s">
        <v>1668</v>
      </c>
      <c r="E1355" s="1" t="s">
        <v>63</v>
      </c>
      <c r="F1355" s="1" t="s">
        <v>1657</v>
      </c>
      <c r="G1355" s="1" t="s">
        <v>1662</v>
      </c>
      <c r="H1355" s="1" t="s">
        <v>1713</v>
      </c>
    </row>
    <row r="1356" spans="1:8" x14ac:dyDescent="0.2">
      <c r="A1356" s="1">
        <v>8798739175</v>
      </c>
      <c r="B1356" s="1" t="s">
        <v>1667</v>
      </c>
      <c r="C1356" s="1" t="s">
        <v>1668</v>
      </c>
      <c r="E1356" s="1" t="s">
        <v>63</v>
      </c>
      <c r="F1356" s="1" t="s">
        <v>1657</v>
      </c>
      <c r="G1356" s="1" t="s">
        <v>1661</v>
      </c>
      <c r="H1356" s="1" t="s">
        <v>1713</v>
      </c>
    </row>
    <row r="1357" spans="1:8" x14ac:dyDescent="0.2">
      <c r="A1357" s="1">
        <v>9007192012</v>
      </c>
      <c r="B1357" s="1" t="s">
        <v>1667</v>
      </c>
      <c r="C1357" s="1" t="s">
        <v>1668</v>
      </c>
      <c r="E1357" s="1" t="s">
        <v>63</v>
      </c>
      <c r="F1357" s="1" t="s">
        <v>1657</v>
      </c>
      <c r="G1357" s="1" t="s">
        <v>1670</v>
      </c>
      <c r="H1357" s="1" t="s">
        <v>1713</v>
      </c>
    </row>
    <row r="1358" spans="1:8" x14ac:dyDescent="0.2">
      <c r="A1358" s="1">
        <v>5655905741</v>
      </c>
      <c r="B1358" s="1" t="s">
        <v>1667</v>
      </c>
      <c r="C1358" s="1" t="s">
        <v>1668</v>
      </c>
      <c r="E1358" s="1" t="s">
        <v>63</v>
      </c>
      <c r="F1358" s="1" t="s">
        <v>1657</v>
      </c>
      <c r="G1358" s="1" t="s">
        <v>1661</v>
      </c>
      <c r="H1358" s="1" t="s">
        <v>1713</v>
      </c>
    </row>
    <row r="1359" spans="1:8" x14ac:dyDescent="0.2">
      <c r="A1359" s="1">
        <v>2442573382</v>
      </c>
      <c r="B1359" s="1" t="s">
        <v>1667</v>
      </c>
      <c r="C1359" s="1" t="s">
        <v>1668</v>
      </c>
      <c r="E1359" s="1" t="s">
        <v>63</v>
      </c>
      <c r="F1359" s="1" t="s">
        <v>1657</v>
      </c>
      <c r="G1359" s="1" t="s">
        <v>1671</v>
      </c>
      <c r="H1359" s="1" t="s">
        <v>1713</v>
      </c>
    </row>
    <row r="1360" spans="1:8" x14ac:dyDescent="0.2">
      <c r="A1360" s="1">
        <v>8763687505</v>
      </c>
      <c r="B1360" s="1" t="s">
        <v>1667</v>
      </c>
      <c r="C1360" s="1" t="s">
        <v>1668</v>
      </c>
      <c r="E1360" s="1" t="s">
        <v>63</v>
      </c>
      <c r="F1360" s="1" t="s">
        <v>1657</v>
      </c>
      <c r="G1360" s="1" t="s">
        <v>1661</v>
      </c>
      <c r="H1360" s="1" t="s">
        <v>1713</v>
      </c>
    </row>
    <row r="1361" spans="1:8" x14ac:dyDescent="0.2">
      <c r="A1361" s="1">
        <v>5187927982</v>
      </c>
      <c r="B1361" s="1" t="s">
        <v>1667</v>
      </c>
      <c r="C1361" s="1" t="s">
        <v>1668</v>
      </c>
      <c r="E1361" s="1" t="s">
        <v>63</v>
      </c>
      <c r="F1361" s="1" t="s">
        <v>1657</v>
      </c>
      <c r="H1361" s="1" t="s">
        <v>1713</v>
      </c>
    </row>
    <row r="1362" spans="1:8" x14ac:dyDescent="0.2">
      <c r="A1362" s="1">
        <v>7925572012</v>
      </c>
      <c r="B1362" s="1" t="s">
        <v>1667</v>
      </c>
      <c r="C1362" s="1" t="s">
        <v>1668</v>
      </c>
      <c r="E1362" s="1" t="s">
        <v>63</v>
      </c>
      <c r="F1362" s="1" t="s">
        <v>1657</v>
      </c>
      <c r="G1362" s="1" t="s">
        <v>1662</v>
      </c>
      <c r="H1362" s="1" t="s">
        <v>1713</v>
      </c>
    </row>
    <row r="1363" spans="1:8" x14ac:dyDescent="0.2">
      <c r="A1363" s="1">
        <v>5925566722</v>
      </c>
      <c r="B1363" s="1" t="s">
        <v>1667</v>
      </c>
      <c r="C1363" s="1" t="s">
        <v>1668</v>
      </c>
      <c r="E1363" s="1" t="s">
        <v>63</v>
      </c>
      <c r="F1363" s="1" t="s">
        <v>1657</v>
      </c>
      <c r="G1363" s="1" t="s">
        <v>1666</v>
      </c>
      <c r="H1363" s="1" t="s">
        <v>1713</v>
      </c>
    </row>
    <row r="1364" spans="1:8" x14ac:dyDescent="0.2">
      <c r="A1364" s="1">
        <v>5194579950</v>
      </c>
      <c r="B1364" s="1" t="s">
        <v>1667</v>
      </c>
      <c r="C1364" s="1" t="s">
        <v>1668</v>
      </c>
      <c r="E1364" s="1" t="s">
        <v>63</v>
      </c>
      <c r="F1364" s="1" t="s">
        <v>1657</v>
      </c>
      <c r="G1364" s="1" t="s">
        <v>1663</v>
      </c>
      <c r="H1364" s="1" t="s">
        <v>1713</v>
      </c>
    </row>
    <row r="1365" spans="1:8" x14ac:dyDescent="0.2">
      <c r="A1365" s="1">
        <v>7311588726</v>
      </c>
      <c r="B1365" s="1" t="s">
        <v>1667</v>
      </c>
      <c r="C1365" s="1" t="s">
        <v>1668</v>
      </c>
      <c r="E1365" s="1" t="s">
        <v>63</v>
      </c>
      <c r="F1365" s="1" t="s">
        <v>1657</v>
      </c>
      <c r="G1365" s="1" t="s">
        <v>1660</v>
      </c>
      <c r="H1365" s="1" t="s">
        <v>1713</v>
      </c>
    </row>
    <row r="1366" spans="1:8" x14ac:dyDescent="0.2">
      <c r="A1366" s="1">
        <v>9966750693</v>
      </c>
      <c r="B1366" s="1" t="s">
        <v>1667</v>
      </c>
      <c r="C1366" s="1" t="s">
        <v>1668</v>
      </c>
      <c r="E1366" s="1" t="s">
        <v>63</v>
      </c>
      <c r="F1366" s="1" t="s">
        <v>1657</v>
      </c>
      <c r="G1366" s="1" t="s">
        <v>1664</v>
      </c>
      <c r="H1366" s="1" t="s">
        <v>1713</v>
      </c>
    </row>
    <row r="1367" spans="1:8" x14ac:dyDescent="0.2">
      <c r="A1367" s="1">
        <v>4312231604</v>
      </c>
      <c r="B1367" s="1" t="s">
        <v>1667</v>
      </c>
      <c r="C1367" s="1" t="s">
        <v>1668</v>
      </c>
      <c r="E1367" s="1" t="s">
        <v>63</v>
      </c>
      <c r="F1367" s="1" t="s">
        <v>1657</v>
      </c>
      <c r="G1367" s="1" t="s">
        <v>1663</v>
      </c>
      <c r="H1367" s="1" t="s">
        <v>1713</v>
      </c>
    </row>
    <row r="1368" spans="1:8" x14ac:dyDescent="0.2">
      <c r="A1368" s="1">
        <v>7583126130</v>
      </c>
      <c r="B1368" s="1" t="s">
        <v>1667</v>
      </c>
      <c r="C1368" s="1" t="s">
        <v>1668</v>
      </c>
      <c r="E1368" s="1" t="s">
        <v>63</v>
      </c>
      <c r="F1368" s="1" t="s">
        <v>1657</v>
      </c>
      <c r="G1368" s="1" t="s">
        <v>1670</v>
      </c>
      <c r="H1368" s="1" t="s">
        <v>1713</v>
      </c>
    </row>
    <row r="1369" spans="1:8" x14ac:dyDescent="0.2">
      <c r="A1369" s="1">
        <v>9920848364</v>
      </c>
      <c r="B1369" s="1" t="s">
        <v>1667</v>
      </c>
      <c r="C1369" s="1" t="s">
        <v>1668</v>
      </c>
      <c r="E1369" s="1" t="s">
        <v>63</v>
      </c>
      <c r="F1369" s="1" t="s">
        <v>1657</v>
      </c>
      <c r="G1369" s="1" t="s">
        <v>1670</v>
      </c>
      <c r="H1369" s="1" t="s">
        <v>1713</v>
      </c>
    </row>
    <row r="1370" spans="1:8" x14ac:dyDescent="0.2">
      <c r="A1370" s="1">
        <v>6633871874</v>
      </c>
      <c r="B1370" s="1" t="s">
        <v>1667</v>
      </c>
      <c r="C1370" s="1" t="s">
        <v>1668</v>
      </c>
      <c r="E1370" s="1" t="s">
        <v>63</v>
      </c>
      <c r="F1370" s="1" t="s">
        <v>1657</v>
      </c>
      <c r="G1370" s="1" t="s">
        <v>1661</v>
      </c>
      <c r="H1370" s="1" t="s">
        <v>1713</v>
      </c>
    </row>
    <row r="1371" spans="1:8" x14ac:dyDescent="0.2">
      <c r="A1371" s="1">
        <v>1407601023</v>
      </c>
      <c r="B1371" s="1" t="s">
        <v>1667</v>
      </c>
      <c r="C1371" s="1" t="s">
        <v>1668</v>
      </c>
      <c r="E1371" s="1" t="s">
        <v>63</v>
      </c>
      <c r="F1371" s="1" t="s">
        <v>1657</v>
      </c>
      <c r="G1371" s="1" t="s">
        <v>1661</v>
      </c>
      <c r="H1371" s="1" t="s">
        <v>1713</v>
      </c>
    </row>
    <row r="1372" spans="1:8" x14ac:dyDescent="0.2">
      <c r="A1372" s="1">
        <v>5203410524</v>
      </c>
      <c r="B1372" s="1" t="s">
        <v>1667</v>
      </c>
      <c r="C1372" s="1" t="s">
        <v>1668</v>
      </c>
      <c r="E1372" s="1" t="s">
        <v>63</v>
      </c>
      <c r="F1372" s="1" t="s">
        <v>1657</v>
      </c>
      <c r="G1372" s="1" t="s">
        <v>1661</v>
      </c>
      <c r="H1372" s="1" t="s">
        <v>1713</v>
      </c>
    </row>
    <row r="1373" spans="1:8" x14ac:dyDescent="0.2">
      <c r="A1373" s="1">
        <v>3037921198</v>
      </c>
      <c r="B1373" s="1" t="s">
        <v>1667</v>
      </c>
      <c r="C1373" s="1" t="s">
        <v>1668</v>
      </c>
      <c r="E1373" s="1" t="s">
        <v>63</v>
      </c>
      <c r="F1373" s="1" t="s">
        <v>1657</v>
      </c>
      <c r="G1373" s="1" t="s">
        <v>1674</v>
      </c>
      <c r="H1373" s="1" t="s">
        <v>1713</v>
      </c>
    </row>
    <row r="1374" spans="1:8" x14ac:dyDescent="0.2">
      <c r="A1374" s="1">
        <v>4939441470</v>
      </c>
      <c r="B1374" s="1" t="s">
        <v>1667</v>
      </c>
      <c r="C1374" s="1" t="s">
        <v>1668</v>
      </c>
      <c r="E1374" s="1" t="s">
        <v>63</v>
      </c>
      <c r="F1374" s="1" t="s">
        <v>1657</v>
      </c>
      <c r="G1374" s="1" t="s">
        <v>1670</v>
      </c>
      <c r="H1374" s="1" t="s">
        <v>1713</v>
      </c>
    </row>
    <row r="1375" spans="1:8" x14ac:dyDescent="0.2">
      <c r="A1375" s="1">
        <v>5327368920</v>
      </c>
      <c r="B1375" s="1" t="s">
        <v>1667</v>
      </c>
      <c r="C1375" s="1" t="s">
        <v>1668</v>
      </c>
      <c r="E1375" s="1" t="s">
        <v>63</v>
      </c>
      <c r="F1375" s="1" t="s">
        <v>1657</v>
      </c>
      <c r="G1375" s="1" t="s">
        <v>1661</v>
      </c>
      <c r="H1375" s="1" t="s">
        <v>1713</v>
      </c>
    </row>
    <row r="1376" spans="1:8" x14ac:dyDescent="0.2">
      <c r="A1376" s="1">
        <v>1527690431</v>
      </c>
      <c r="B1376" s="1" t="s">
        <v>1667</v>
      </c>
      <c r="C1376" s="1" t="s">
        <v>1668</v>
      </c>
      <c r="E1376" s="1" t="s">
        <v>63</v>
      </c>
      <c r="F1376" s="1" t="s">
        <v>1657</v>
      </c>
      <c r="G1376" s="1" t="s">
        <v>1661</v>
      </c>
      <c r="H1376" s="1" t="s">
        <v>1713</v>
      </c>
    </row>
    <row r="1377" spans="1:8" x14ac:dyDescent="0.2">
      <c r="A1377" s="1">
        <v>6155358603</v>
      </c>
      <c r="B1377" s="1" t="s">
        <v>1667</v>
      </c>
      <c r="C1377" s="1" t="s">
        <v>1668</v>
      </c>
      <c r="E1377" s="1" t="s">
        <v>63</v>
      </c>
      <c r="F1377" s="1" t="s">
        <v>1657</v>
      </c>
      <c r="G1377" s="1" t="s">
        <v>1658</v>
      </c>
      <c r="H1377" s="1" t="s">
        <v>1713</v>
      </c>
    </row>
    <row r="1378" spans="1:8" x14ac:dyDescent="0.2">
      <c r="A1378" s="1">
        <v>2155610373</v>
      </c>
      <c r="B1378" s="1" t="s">
        <v>1672</v>
      </c>
      <c r="C1378" s="1" t="s">
        <v>1673</v>
      </c>
      <c r="E1378" s="1" t="s">
        <v>76</v>
      </c>
      <c r="F1378" s="1" t="s">
        <v>1657</v>
      </c>
      <c r="G1378" s="1" t="s">
        <v>1671</v>
      </c>
      <c r="H1378" s="1" t="s">
        <v>1714</v>
      </c>
    </row>
    <row r="1379" spans="1:8" x14ac:dyDescent="0.2">
      <c r="A1379" s="1">
        <v>7362826020</v>
      </c>
      <c r="B1379" s="1" t="s">
        <v>1672</v>
      </c>
      <c r="C1379" s="1" t="s">
        <v>1673</v>
      </c>
      <c r="E1379" s="1" t="s">
        <v>76</v>
      </c>
      <c r="F1379" s="1" t="s">
        <v>1657</v>
      </c>
      <c r="G1379" s="1" t="s">
        <v>1662</v>
      </c>
      <c r="H1379" s="1" t="s">
        <v>1714</v>
      </c>
    </row>
    <row r="1380" spans="1:8" x14ac:dyDescent="0.2">
      <c r="A1380" s="1">
        <v>7921901316</v>
      </c>
      <c r="B1380" s="1" t="s">
        <v>1672</v>
      </c>
      <c r="C1380" s="1" t="s">
        <v>1673</v>
      </c>
      <c r="E1380" s="1" t="s">
        <v>76</v>
      </c>
      <c r="F1380" s="1" t="s">
        <v>1657</v>
      </c>
      <c r="G1380" s="1" t="s">
        <v>1664</v>
      </c>
      <c r="H1380" s="1" t="s">
        <v>1714</v>
      </c>
    </row>
    <row r="1381" spans="1:8" x14ac:dyDescent="0.2">
      <c r="A1381" s="1">
        <v>2774436513</v>
      </c>
      <c r="B1381" s="1" t="s">
        <v>1672</v>
      </c>
      <c r="C1381" s="1" t="s">
        <v>1673</v>
      </c>
      <c r="E1381" s="1" t="s">
        <v>76</v>
      </c>
      <c r="F1381" s="1" t="s">
        <v>1657</v>
      </c>
      <c r="G1381" s="1" t="s">
        <v>1663</v>
      </c>
      <c r="H1381" s="1" t="s">
        <v>1714</v>
      </c>
    </row>
    <row r="1382" spans="1:8" x14ac:dyDescent="0.2">
      <c r="A1382" s="1">
        <v>1568171981</v>
      </c>
      <c r="B1382" s="1" t="s">
        <v>1672</v>
      </c>
      <c r="C1382" s="1" t="s">
        <v>1673</v>
      </c>
      <c r="E1382" s="1" t="s">
        <v>76</v>
      </c>
      <c r="F1382" s="1" t="s">
        <v>1657</v>
      </c>
      <c r="G1382" s="1" t="s">
        <v>1665</v>
      </c>
      <c r="H1382" s="1" t="s">
        <v>1714</v>
      </c>
    </row>
    <row r="1383" spans="1:8" x14ac:dyDescent="0.2">
      <c r="A1383" s="1">
        <v>2024107468</v>
      </c>
      <c r="B1383" s="1" t="s">
        <v>1672</v>
      </c>
      <c r="C1383" s="1" t="s">
        <v>1673</v>
      </c>
      <c r="E1383" s="1" t="s">
        <v>76</v>
      </c>
      <c r="F1383" s="1" t="s">
        <v>1657</v>
      </c>
      <c r="G1383" s="1" t="s">
        <v>1662</v>
      </c>
      <c r="H1383" s="1" t="s">
        <v>1714</v>
      </c>
    </row>
    <row r="1384" spans="1:8" x14ac:dyDescent="0.2">
      <c r="A1384" s="1">
        <v>1070019821</v>
      </c>
      <c r="B1384" s="1" t="s">
        <v>1672</v>
      </c>
      <c r="C1384" s="1" t="s">
        <v>1673</v>
      </c>
      <c r="E1384" s="1" t="s">
        <v>76</v>
      </c>
      <c r="F1384" s="1" t="s">
        <v>1657</v>
      </c>
      <c r="G1384" s="1" t="s">
        <v>1662</v>
      </c>
      <c r="H1384" s="1" t="s">
        <v>1714</v>
      </c>
    </row>
    <row r="1385" spans="1:8" x14ac:dyDescent="0.2">
      <c r="A1385" s="1">
        <v>5009989950</v>
      </c>
      <c r="B1385" s="1" t="s">
        <v>1672</v>
      </c>
      <c r="C1385" s="1" t="s">
        <v>1673</v>
      </c>
      <c r="E1385" s="1" t="s">
        <v>76</v>
      </c>
      <c r="F1385" s="1" t="s">
        <v>1657</v>
      </c>
      <c r="G1385" s="1" t="s">
        <v>1664</v>
      </c>
      <c r="H1385" s="1" t="s">
        <v>1714</v>
      </c>
    </row>
    <row r="1386" spans="1:8" x14ac:dyDescent="0.2">
      <c r="A1386" s="1">
        <v>3460873206</v>
      </c>
      <c r="B1386" s="1" t="s">
        <v>1672</v>
      </c>
      <c r="C1386" s="1" t="s">
        <v>1673</v>
      </c>
      <c r="E1386" s="1" t="s">
        <v>76</v>
      </c>
      <c r="F1386" s="1" t="s">
        <v>1657</v>
      </c>
      <c r="G1386" s="1" t="s">
        <v>1662</v>
      </c>
      <c r="H1386" s="1" t="s">
        <v>1714</v>
      </c>
    </row>
    <row r="1387" spans="1:8" x14ac:dyDescent="0.2">
      <c r="A1387" s="1">
        <v>9313922182</v>
      </c>
      <c r="B1387" s="1" t="s">
        <v>1672</v>
      </c>
      <c r="C1387" s="1" t="s">
        <v>1673</v>
      </c>
      <c r="E1387" s="1" t="s">
        <v>76</v>
      </c>
      <c r="F1387" s="1" t="s">
        <v>1657</v>
      </c>
      <c r="G1387" s="1" t="s">
        <v>1660</v>
      </c>
      <c r="H1387" s="1" t="s">
        <v>1714</v>
      </c>
    </row>
    <row r="1388" spans="1:8" x14ac:dyDescent="0.2">
      <c r="A1388" s="1">
        <v>7953302294</v>
      </c>
      <c r="B1388" s="1" t="s">
        <v>1672</v>
      </c>
      <c r="C1388" s="1" t="s">
        <v>1673</v>
      </c>
      <c r="E1388" s="1" t="s">
        <v>76</v>
      </c>
      <c r="F1388" s="1" t="s">
        <v>1657</v>
      </c>
      <c r="G1388" s="1" t="s">
        <v>1662</v>
      </c>
      <c r="H1388" s="1" t="s">
        <v>1714</v>
      </c>
    </row>
    <row r="1389" spans="1:8" x14ac:dyDescent="0.2">
      <c r="A1389" s="1">
        <v>9331132116</v>
      </c>
      <c r="B1389" s="1" t="s">
        <v>1672</v>
      </c>
      <c r="C1389" s="1" t="s">
        <v>1673</v>
      </c>
      <c r="E1389" s="1" t="s">
        <v>76</v>
      </c>
      <c r="F1389" s="1" t="s">
        <v>1657</v>
      </c>
      <c r="G1389" s="1" t="s">
        <v>1662</v>
      </c>
      <c r="H1389" s="1" t="s">
        <v>1714</v>
      </c>
    </row>
    <row r="1390" spans="1:8" x14ac:dyDescent="0.2">
      <c r="A1390" s="1">
        <v>7584434188</v>
      </c>
      <c r="B1390" s="1" t="s">
        <v>1672</v>
      </c>
      <c r="C1390" s="1" t="s">
        <v>1673</v>
      </c>
      <c r="E1390" s="1" t="s">
        <v>76</v>
      </c>
      <c r="F1390" s="1" t="s">
        <v>1657</v>
      </c>
      <c r="G1390" s="1" t="s">
        <v>1671</v>
      </c>
      <c r="H1390" s="1" t="s">
        <v>1714</v>
      </c>
    </row>
    <row r="1391" spans="1:8" x14ac:dyDescent="0.2">
      <c r="A1391" s="1">
        <v>4546358054</v>
      </c>
      <c r="B1391" s="1" t="s">
        <v>1672</v>
      </c>
      <c r="C1391" s="1" t="s">
        <v>1673</v>
      </c>
      <c r="E1391" s="1" t="s">
        <v>76</v>
      </c>
      <c r="F1391" s="1" t="s">
        <v>1657</v>
      </c>
      <c r="G1391" s="1" t="s">
        <v>1670</v>
      </c>
      <c r="H1391" s="1" t="s">
        <v>1714</v>
      </c>
    </row>
    <row r="1392" spans="1:8" x14ac:dyDescent="0.2">
      <c r="A1392" s="1">
        <v>1442606545</v>
      </c>
      <c r="B1392" s="1" t="s">
        <v>1672</v>
      </c>
      <c r="C1392" s="1" t="s">
        <v>1673</v>
      </c>
      <c r="E1392" s="1" t="s">
        <v>76</v>
      </c>
      <c r="F1392" s="1" t="s">
        <v>1657</v>
      </c>
      <c r="G1392" s="1" t="s">
        <v>1670</v>
      </c>
      <c r="H1392" s="1" t="s">
        <v>1714</v>
      </c>
    </row>
    <row r="1393" spans="1:8" x14ac:dyDescent="0.2">
      <c r="A1393" s="1">
        <v>5799057164</v>
      </c>
      <c r="B1393" s="1" t="s">
        <v>1672</v>
      </c>
      <c r="C1393" s="1" t="s">
        <v>1673</v>
      </c>
      <c r="E1393" s="1" t="s">
        <v>76</v>
      </c>
      <c r="F1393" s="1" t="s">
        <v>1657</v>
      </c>
      <c r="G1393" s="1" t="s">
        <v>1660</v>
      </c>
      <c r="H1393" s="1" t="s">
        <v>1714</v>
      </c>
    </row>
    <row r="1394" spans="1:8" x14ac:dyDescent="0.2">
      <c r="A1394" s="1">
        <v>7667763557</v>
      </c>
      <c r="B1394" s="1" t="s">
        <v>1672</v>
      </c>
      <c r="C1394" s="1" t="s">
        <v>1673</v>
      </c>
      <c r="E1394" s="1" t="s">
        <v>76</v>
      </c>
      <c r="F1394" s="1" t="s">
        <v>1657</v>
      </c>
      <c r="G1394" s="1" t="s">
        <v>1663</v>
      </c>
      <c r="H1394" s="1" t="s">
        <v>1714</v>
      </c>
    </row>
    <row r="1395" spans="1:8" x14ac:dyDescent="0.2">
      <c r="A1395" s="1">
        <v>4147856853</v>
      </c>
      <c r="B1395" s="1" t="s">
        <v>1672</v>
      </c>
      <c r="C1395" s="1" t="s">
        <v>1673</v>
      </c>
      <c r="E1395" s="1" t="s">
        <v>76</v>
      </c>
      <c r="F1395" s="1" t="s">
        <v>1657</v>
      </c>
      <c r="G1395" s="1" t="s">
        <v>1664</v>
      </c>
      <c r="H1395" s="1" t="s">
        <v>1714</v>
      </c>
    </row>
    <row r="1396" spans="1:8" x14ac:dyDescent="0.2">
      <c r="A1396" s="1">
        <v>7124001614</v>
      </c>
      <c r="B1396" s="1" t="s">
        <v>1672</v>
      </c>
      <c r="C1396" s="1" t="s">
        <v>1673</v>
      </c>
      <c r="E1396" s="1" t="s">
        <v>76</v>
      </c>
      <c r="F1396" s="1" t="s">
        <v>1657</v>
      </c>
      <c r="G1396" s="1" t="s">
        <v>1662</v>
      </c>
      <c r="H1396" s="1" t="s">
        <v>1714</v>
      </c>
    </row>
    <row r="1397" spans="1:8" x14ac:dyDescent="0.2">
      <c r="A1397" s="1">
        <v>2349785160</v>
      </c>
      <c r="B1397" s="1" t="s">
        <v>1672</v>
      </c>
      <c r="C1397" s="1" t="s">
        <v>1673</v>
      </c>
      <c r="E1397" s="1" t="s">
        <v>76</v>
      </c>
      <c r="F1397" s="1" t="s">
        <v>1657</v>
      </c>
      <c r="G1397" s="1" t="s">
        <v>1663</v>
      </c>
      <c r="H1397" s="1" t="s">
        <v>1714</v>
      </c>
    </row>
    <row r="1398" spans="1:8" x14ac:dyDescent="0.2">
      <c r="A1398" s="1">
        <v>7049268854</v>
      </c>
      <c r="B1398" s="1" t="s">
        <v>1672</v>
      </c>
      <c r="C1398" s="1" t="s">
        <v>1673</v>
      </c>
      <c r="E1398" s="1" t="s">
        <v>76</v>
      </c>
      <c r="F1398" s="1" t="s">
        <v>1657</v>
      </c>
      <c r="G1398" s="1" t="s">
        <v>1671</v>
      </c>
      <c r="H1398" s="1" t="s">
        <v>1714</v>
      </c>
    </row>
    <row r="1399" spans="1:8" x14ac:dyDescent="0.2">
      <c r="A1399" s="1">
        <v>2191851123</v>
      </c>
      <c r="B1399" s="1" t="s">
        <v>1672</v>
      </c>
      <c r="C1399" s="1" t="s">
        <v>1673</v>
      </c>
      <c r="E1399" s="1" t="s">
        <v>76</v>
      </c>
      <c r="F1399" s="1" t="s">
        <v>1657</v>
      </c>
      <c r="G1399" s="1" t="s">
        <v>1662</v>
      </c>
      <c r="H1399" s="1" t="s">
        <v>1714</v>
      </c>
    </row>
    <row r="1400" spans="1:8" x14ac:dyDescent="0.2">
      <c r="A1400" s="1">
        <v>3447769050</v>
      </c>
      <c r="B1400" s="1" t="s">
        <v>1672</v>
      </c>
      <c r="C1400" s="1" t="s">
        <v>1673</v>
      </c>
      <c r="E1400" s="1" t="s">
        <v>76</v>
      </c>
      <c r="F1400" s="1" t="s">
        <v>1657</v>
      </c>
      <c r="G1400" s="1" t="s">
        <v>1662</v>
      </c>
      <c r="H1400" s="1" t="s">
        <v>1714</v>
      </c>
    </row>
    <row r="1401" spans="1:8" x14ac:dyDescent="0.2">
      <c r="A1401" s="1">
        <v>9160468345</v>
      </c>
      <c r="B1401" s="1" t="s">
        <v>1672</v>
      </c>
      <c r="C1401" s="1" t="s">
        <v>1673</v>
      </c>
      <c r="E1401" s="1" t="s">
        <v>76</v>
      </c>
      <c r="F1401" s="1" t="s">
        <v>1657</v>
      </c>
      <c r="G1401" s="1" t="s">
        <v>1662</v>
      </c>
      <c r="H1401" s="1" t="s">
        <v>1714</v>
      </c>
    </row>
    <row r="1402" spans="1:8" x14ac:dyDescent="0.2">
      <c r="A1402" s="1">
        <v>7716865601</v>
      </c>
      <c r="B1402" s="1" t="s">
        <v>1672</v>
      </c>
      <c r="C1402" s="1" t="s">
        <v>1673</v>
      </c>
      <c r="E1402" s="1" t="s">
        <v>76</v>
      </c>
      <c r="F1402" s="1" t="s">
        <v>1657</v>
      </c>
      <c r="G1402" s="1" t="s">
        <v>1666</v>
      </c>
      <c r="H1402" s="1" t="s">
        <v>1714</v>
      </c>
    </row>
    <row r="1403" spans="1:8" x14ac:dyDescent="0.2">
      <c r="A1403" s="1">
        <v>3652430038</v>
      </c>
      <c r="B1403" s="1" t="s">
        <v>1672</v>
      </c>
      <c r="C1403" s="1" t="s">
        <v>1673</v>
      </c>
      <c r="E1403" s="1" t="s">
        <v>76</v>
      </c>
      <c r="F1403" s="1" t="s">
        <v>1657</v>
      </c>
      <c r="G1403" s="1" t="s">
        <v>1662</v>
      </c>
      <c r="H1403" s="1" t="s">
        <v>1714</v>
      </c>
    </row>
    <row r="1404" spans="1:8" x14ac:dyDescent="0.2">
      <c r="A1404" s="1">
        <v>8521691095</v>
      </c>
      <c r="B1404" s="1" t="s">
        <v>1672</v>
      </c>
      <c r="C1404" s="1" t="s">
        <v>1673</v>
      </c>
      <c r="E1404" s="1" t="s">
        <v>76</v>
      </c>
      <c r="F1404" s="1" t="s">
        <v>1657</v>
      </c>
      <c r="G1404" s="1" t="s">
        <v>1671</v>
      </c>
      <c r="H1404" s="1" t="s">
        <v>1714</v>
      </c>
    </row>
    <row r="1405" spans="1:8" x14ac:dyDescent="0.2">
      <c r="A1405" s="1">
        <v>6080781003</v>
      </c>
      <c r="B1405" s="1" t="s">
        <v>1672</v>
      </c>
      <c r="C1405" s="1" t="s">
        <v>1673</v>
      </c>
      <c r="E1405" s="1" t="s">
        <v>76</v>
      </c>
      <c r="F1405" s="1" t="s">
        <v>1657</v>
      </c>
      <c r="G1405" s="1" t="s">
        <v>1662</v>
      </c>
      <c r="H1405" s="1" t="s">
        <v>1714</v>
      </c>
    </row>
    <row r="1406" spans="1:8" x14ac:dyDescent="0.2">
      <c r="A1406" s="1">
        <v>2735977241</v>
      </c>
      <c r="B1406" s="1" t="s">
        <v>1672</v>
      </c>
      <c r="C1406" s="1" t="s">
        <v>1673</v>
      </c>
      <c r="E1406" s="1" t="s">
        <v>76</v>
      </c>
      <c r="F1406" s="1" t="s">
        <v>1657</v>
      </c>
      <c r="G1406" s="1" t="s">
        <v>1663</v>
      </c>
      <c r="H1406" s="1" t="s">
        <v>1714</v>
      </c>
    </row>
    <row r="1407" spans="1:8" x14ac:dyDescent="0.2">
      <c r="A1407" s="1">
        <v>4661495908</v>
      </c>
      <c r="B1407" s="1" t="s">
        <v>1672</v>
      </c>
      <c r="C1407" s="1" t="s">
        <v>1673</v>
      </c>
      <c r="E1407" s="1" t="s">
        <v>76</v>
      </c>
      <c r="F1407" s="1" t="s">
        <v>1657</v>
      </c>
      <c r="G1407" s="1" t="s">
        <v>1670</v>
      </c>
      <c r="H1407" s="1" t="s">
        <v>1714</v>
      </c>
    </row>
    <row r="1408" spans="1:8" x14ac:dyDescent="0.2">
      <c r="A1408" s="1">
        <v>6258123630</v>
      </c>
      <c r="B1408" s="1" t="s">
        <v>1672</v>
      </c>
      <c r="C1408" s="1" t="s">
        <v>1673</v>
      </c>
      <c r="E1408" s="1" t="s">
        <v>76</v>
      </c>
      <c r="F1408" s="1" t="s">
        <v>1657</v>
      </c>
      <c r="G1408" s="1" t="s">
        <v>1665</v>
      </c>
      <c r="H1408" s="1" t="s">
        <v>1714</v>
      </c>
    </row>
    <row r="1409" spans="1:8" x14ac:dyDescent="0.2">
      <c r="A1409" s="1">
        <v>9340877531</v>
      </c>
      <c r="B1409" s="1" t="s">
        <v>1672</v>
      </c>
      <c r="C1409" s="1" t="s">
        <v>1673</v>
      </c>
      <c r="E1409" s="1" t="s">
        <v>76</v>
      </c>
      <c r="F1409" s="1" t="s">
        <v>1657</v>
      </c>
      <c r="G1409" s="1" t="s">
        <v>1664</v>
      </c>
      <c r="H1409" s="1" t="s">
        <v>1714</v>
      </c>
    </row>
    <row r="1410" spans="1:8" x14ac:dyDescent="0.2">
      <c r="A1410" s="1">
        <v>8659652016</v>
      </c>
      <c r="B1410" s="1" t="s">
        <v>1672</v>
      </c>
      <c r="C1410" s="1" t="s">
        <v>1673</v>
      </c>
      <c r="E1410" s="1" t="s">
        <v>76</v>
      </c>
      <c r="F1410" s="1" t="s">
        <v>1657</v>
      </c>
      <c r="G1410" s="1" t="s">
        <v>1662</v>
      </c>
      <c r="H1410" s="1" t="s">
        <v>1714</v>
      </c>
    </row>
    <row r="1411" spans="1:8" x14ac:dyDescent="0.2">
      <c r="A1411" s="1">
        <v>9467260288</v>
      </c>
      <c r="B1411" s="1" t="s">
        <v>1672</v>
      </c>
      <c r="C1411" s="1" t="s">
        <v>1673</v>
      </c>
      <c r="E1411" s="1" t="s">
        <v>76</v>
      </c>
      <c r="F1411" s="1" t="s">
        <v>1657</v>
      </c>
      <c r="G1411" s="1" t="s">
        <v>1665</v>
      </c>
      <c r="H1411" s="1" t="s">
        <v>1714</v>
      </c>
    </row>
    <row r="1412" spans="1:8" x14ac:dyDescent="0.2">
      <c r="A1412" s="1">
        <v>9397193163</v>
      </c>
      <c r="B1412" s="1" t="s">
        <v>1672</v>
      </c>
      <c r="C1412" s="1" t="s">
        <v>1673</v>
      </c>
      <c r="E1412" s="1" t="s">
        <v>76</v>
      </c>
      <c r="F1412" s="1" t="s">
        <v>1657</v>
      </c>
      <c r="G1412" s="1" t="s">
        <v>1665</v>
      </c>
      <c r="H1412" s="1" t="s">
        <v>1714</v>
      </c>
    </row>
    <row r="1413" spans="1:8" x14ac:dyDescent="0.2">
      <c r="A1413" s="1">
        <v>6910519241</v>
      </c>
      <c r="B1413" s="1" t="s">
        <v>1672</v>
      </c>
      <c r="C1413" s="1" t="s">
        <v>1673</v>
      </c>
      <c r="E1413" s="1" t="s">
        <v>76</v>
      </c>
      <c r="F1413" s="1" t="s">
        <v>1657</v>
      </c>
      <c r="G1413" s="1" t="s">
        <v>1663</v>
      </c>
      <c r="H1413" s="1" t="s">
        <v>1714</v>
      </c>
    </row>
    <row r="1414" spans="1:8" x14ac:dyDescent="0.2">
      <c r="A1414" s="1">
        <v>1412783943</v>
      </c>
      <c r="B1414" s="1" t="s">
        <v>1672</v>
      </c>
      <c r="C1414" s="1" t="s">
        <v>1673</v>
      </c>
      <c r="E1414" s="1" t="s">
        <v>76</v>
      </c>
      <c r="F1414" s="1" t="s">
        <v>1657</v>
      </c>
      <c r="G1414" s="1" t="s">
        <v>1662</v>
      </c>
      <c r="H1414" s="1" t="s">
        <v>1714</v>
      </c>
    </row>
    <row r="1415" spans="1:8" x14ac:dyDescent="0.2">
      <c r="A1415" s="1">
        <v>7096282378</v>
      </c>
      <c r="B1415" s="1" t="s">
        <v>1672</v>
      </c>
      <c r="C1415" s="1" t="s">
        <v>1673</v>
      </c>
      <c r="E1415" s="1" t="s">
        <v>76</v>
      </c>
      <c r="F1415" s="1" t="s">
        <v>1657</v>
      </c>
      <c r="G1415" s="1" t="s">
        <v>1658</v>
      </c>
      <c r="H1415" s="1" t="s">
        <v>1714</v>
      </c>
    </row>
    <row r="1416" spans="1:8" x14ac:dyDescent="0.2">
      <c r="A1416" s="1">
        <v>8148296171</v>
      </c>
      <c r="B1416" s="1" t="s">
        <v>1672</v>
      </c>
      <c r="C1416" s="1" t="s">
        <v>1673</v>
      </c>
      <c r="E1416" s="1" t="s">
        <v>76</v>
      </c>
      <c r="F1416" s="1" t="s">
        <v>1657</v>
      </c>
      <c r="G1416" s="1" t="s">
        <v>1662</v>
      </c>
      <c r="H1416" s="1" t="s">
        <v>1714</v>
      </c>
    </row>
    <row r="1417" spans="1:8" x14ac:dyDescent="0.2">
      <c r="A1417" s="1">
        <v>8636607887</v>
      </c>
      <c r="B1417" s="1" t="s">
        <v>1672</v>
      </c>
      <c r="C1417" s="1" t="s">
        <v>1673</v>
      </c>
      <c r="E1417" s="1" t="s">
        <v>76</v>
      </c>
      <c r="F1417" s="1" t="s">
        <v>1657</v>
      </c>
      <c r="G1417" s="1" t="s">
        <v>1663</v>
      </c>
      <c r="H1417" s="1" t="s">
        <v>1714</v>
      </c>
    </row>
    <row r="1418" spans="1:8" x14ac:dyDescent="0.2">
      <c r="A1418" s="1">
        <v>9447899861</v>
      </c>
      <c r="B1418" s="1" t="s">
        <v>1672</v>
      </c>
      <c r="C1418" s="1" t="s">
        <v>1673</v>
      </c>
      <c r="E1418" s="1" t="s">
        <v>76</v>
      </c>
      <c r="F1418" s="1" t="s">
        <v>1657</v>
      </c>
      <c r="G1418" s="1" t="s">
        <v>1658</v>
      </c>
      <c r="H1418" s="1" t="s">
        <v>1714</v>
      </c>
    </row>
    <row r="1419" spans="1:8" x14ac:dyDescent="0.2">
      <c r="A1419" s="1">
        <v>6523223826</v>
      </c>
      <c r="B1419" s="1" t="s">
        <v>1672</v>
      </c>
      <c r="C1419" s="1" t="s">
        <v>1673</v>
      </c>
      <c r="E1419" s="1" t="s">
        <v>76</v>
      </c>
      <c r="F1419" s="1" t="s">
        <v>1657</v>
      </c>
      <c r="G1419" s="1" t="s">
        <v>1662</v>
      </c>
      <c r="H1419" s="1" t="s">
        <v>1714</v>
      </c>
    </row>
    <row r="1420" spans="1:8" x14ac:dyDescent="0.2">
      <c r="A1420" s="1">
        <v>3142562308</v>
      </c>
      <c r="B1420" s="1" t="s">
        <v>1672</v>
      </c>
      <c r="C1420" s="1" t="s">
        <v>1673</v>
      </c>
      <c r="E1420" s="1" t="s">
        <v>76</v>
      </c>
      <c r="F1420" s="1" t="s">
        <v>1657</v>
      </c>
      <c r="G1420" s="1" t="s">
        <v>1662</v>
      </c>
      <c r="H1420" s="1" t="s">
        <v>1714</v>
      </c>
    </row>
    <row r="1421" spans="1:8" x14ac:dyDescent="0.2">
      <c r="A1421" s="1">
        <v>3697599598</v>
      </c>
      <c r="B1421" s="1" t="s">
        <v>1672</v>
      </c>
      <c r="C1421" s="1" t="s">
        <v>1673</v>
      </c>
      <c r="E1421" s="1" t="s">
        <v>76</v>
      </c>
      <c r="F1421" s="1" t="s">
        <v>1657</v>
      </c>
      <c r="G1421" s="1" t="s">
        <v>1665</v>
      </c>
      <c r="H1421" s="1" t="s">
        <v>1714</v>
      </c>
    </row>
    <row r="1422" spans="1:8" x14ac:dyDescent="0.2">
      <c r="A1422" s="1">
        <v>1348927132</v>
      </c>
      <c r="B1422" s="1" t="s">
        <v>1672</v>
      </c>
      <c r="C1422" s="1" t="s">
        <v>1673</v>
      </c>
      <c r="E1422" s="1" t="s">
        <v>76</v>
      </c>
      <c r="F1422" s="1" t="s">
        <v>1657</v>
      </c>
      <c r="G1422" s="1" t="s">
        <v>1662</v>
      </c>
      <c r="H1422" s="1" t="s">
        <v>1714</v>
      </c>
    </row>
    <row r="1423" spans="1:8" x14ac:dyDescent="0.2">
      <c r="A1423" s="1">
        <v>3683943540</v>
      </c>
      <c r="B1423" s="1" t="s">
        <v>1672</v>
      </c>
      <c r="C1423" s="1" t="s">
        <v>1673</v>
      </c>
      <c r="E1423" s="1" t="s">
        <v>76</v>
      </c>
      <c r="F1423" s="1" t="s">
        <v>1657</v>
      </c>
      <c r="G1423" s="1" t="s">
        <v>1663</v>
      </c>
      <c r="H1423" s="1" t="s">
        <v>1714</v>
      </c>
    </row>
    <row r="1424" spans="1:8" x14ac:dyDescent="0.2">
      <c r="A1424" s="1">
        <v>9268621525</v>
      </c>
      <c r="B1424" s="1" t="s">
        <v>1672</v>
      </c>
      <c r="C1424" s="1" t="s">
        <v>1673</v>
      </c>
      <c r="E1424" s="1" t="s">
        <v>76</v>
      </c>
      <c r="F1424" s="1" t="s">
        <v>1657</v>
      </c>
      <c r="G1424" s="1" t="s">
        <v>1658</v>
      </c>
      <c r="H1424" s="1" t="s">
        <v>1714</v>
      </c>
    </row>
    <row r="1425" spans="1:8" x14ac:dyDescent="0.2">
      <c r="A1425" s="1">
        <v>6417363396</v>
      </c>
      <c r="B1425" s="1" t="s">
        <v>1672</v>
      </c>
      <c r="C1425" s="1" t="s">
        <v>1673</v>
      </c>
      <c r="E1425" s="1" t="s">
        <v>76</v>
      </c>
      <c r="F1425" s="1" t="s">
        <v>1657</v>
      </c>
      <c r="G1425" s="1" t="s">
        <v>1660</v>
      </c>
      <c r="H1425" s="1" t="s">
        <v>1714</v>
      </c>
    </row>
    <row r="1426" spans="1:8" x14ac:dyDescent="0.2">
      <c r="A1426" s="1">
        <v>6722559325</v>
      </c>
      <c r="B1426" s="1" t="s">
        <v>1672</v>
      </c>
      <c r="C1426" s="1" t="s">
        <v>1673</v>
      </c>
      <c r="E1426" s="1" t="s">
        <v>76</v>
      </c>
      <c r="F1426" s="1" t="s">
        <v>1657</v>
      </c>
      <c r="G1426" s="1" t="s">
        <v>1662</v>
      </c>
      <c r="H1426" s="1" t="s">
        <v>1714</v>
      </c>
    </row>
    <row r="1427" spans="1:8" x14ac:dyDescent="0.2">
      <c r="A1427" s="1">
        <v>6724298474</v>
      </c>
      <c r="B1427" s="1" t="s">
        <v>1672</v>
      </c>
      <c r="C1427" s="1" t="s">
        <v>1673</v>
      </c>
      <c r="E1427" s="1" t="s">
        <v>76</v>
      </c>
      <c r="F1427" s="1" t="s">
        <v>1657</v>
      </c>
      <c r="G1427" s="1" t="s">
        <v>1665</v>
      </c>
      <c r="H1427" s="1" t="s">
        <v>1714</v>
      </c>
    </row>
    <row r="1428" spans="1:8" x14ac:dyDescent="0.2">
      <c r="A1428" s="1">
        <v>2252336837</v>
      </c>
      <c r="B1428" s="1" t="s">
        <v>1672</v>
      </c>
      <c r="C1428" s="1" t="s">
        <v>1673</v>
      </c>
      <c r="E1428" s="1" t="s">
        <v>76</v>
      </c>
      <c r="F1428" s="1" t="s">
        <v>1657</v>
      </c>
      <c r="G1428" s="1" t="s">
        <v>1658</v>
      </c>
      <c r="H1428" s="1" t="s">
        <v>1714</v>
      </c>
    </row>
    <row r="1429" spans="1:8" x14ac:dyDescent="0.2">
      <c r="A1429" s="1">
        <v>9970661812</v>
      </c>
      <c r="B1429" s="1" t="s">
        <v>1672</v>
      </c>
      <c r="C1429" s="1" t="s">
        <v>1673</v>
      </c>
      <c r="E1429" s="1" t="s">
        <v>76</v>
      </c>
      <c r="F1429" s="1" t="s">
        <v>1657</v>
      </c>
      <c r="G1429" s="1" t="s">
        <v>1658</v>
      </c>
      <c r="H1429" s="1" t="s">
        <v>1714</v>
      </c>
    </row>
    <row r="1430" spans="1:8" x14ac:dyDescent="0.2">
      <c r="A1430" s="1">
        <v>4147745207</v>
      </c>
      <c r="B1430" s="1" t="s">
        <v>1672</v>
      </c>
      <c r="C1430" s="1" t="s">
        <v>1673</v>
      </c>
      <c r="E1430" s="1" t="s">
        <v>76</v>
      </c>
      <c r="F1430" s="1" t="s">
        <v>1657</v>
      </c>
      <c r="G1430" s="1" t="s">
        <v>1671</v>
      </c>
      <c r="H1430" s="1" t="s">
        <v>1714</v>
      </c>
    </row>
    <row r="1431" spans="1:8" x14ac:dyDescent="0.2">
      <c r="A1431" s="1">
        <v>7750148275</v>
      </c>
      <c r="B1431" s="1" t="s">
        <v>1672</v>
      </c>
      <c r="C1431" s="1" t="s">
        <v>1673</v>
      </c>
      <c r="E1431" s="1" t="s">
        <v>76</v>
      </c>
      <c r="F1431" s="1" t="s">
        <v>1657</v>
      </c>
      <c r="G1431" s="1" t="s">
        <v>1662</v>
      </c>
      <c r="H1431" s="1" t="s">
        <v>1714</v>
      </c>
    </row>
    <row r="1432" spans="1:8" x14ac:dyDescent="0.2">
      <c r="A1432" s="1">
        <v>1607459894</v>
      </c>
      <c r="B1432" s="1" t="s">
        <v>1672</v>
      </c>
      <c r="C1432" s="1" t="s">
        <v>1673</v>
      </c>
      <c r="E1432" s="1" t="s">
        <v>76</v>
      </c>
      <c r="F1432" s="1" t="s">
        <v>1657</v>
      </c>
      <c r="G1432" s="1" t="s">
        <v>1663</v>
      </c>
      <c r="H1432" s="1" t="s">
        <v>1714</v>
      </c>
    </row>
    <row r="1433" spans="1:8" x14ac:dyDescent="0.2">
      <c r="A1433" s="1">
        <v>1365260850</v>
      </c>
      <c r="B1433" s="1" t="s">
        <v>1672</v>
      </c>
      <c r="C1433" s="1" t="s">
        <v>1673</v>
      </c>
      <c r="E1433" s="1" t="s">
        <v>76</v>
      </c>
      <c r="F1433" s="1" t="s">
        <v>1657</v>
      </c>
      <c r="G1433" s="1" t="s">
        <v>1664</v>
      </c>
      <c r="H1433" s="1" t="s">
        <v>1714</v>
      </c>
    </row>
    <row r="1434" spans="1:8" x14ac:dyDescent="0.2">
      <c r="A1434" s="1">
        <v>6516576281</v>
      </c>
      <c r="B1434" s="1" t="s">
        <v>1672</v>
      </c>
      <c r="C1434" s="1" t="s">
        <v>1673</v>
      </c>
      <c r="E1434" s="1" t="s">
        <v>76</v>
      </c>
      <c r="F1434" s="1" t="s">
        <v>1657</v>
      </c>
      <c r="G1434" s="1" t="s">
        <v>1664</v>
      </c>
      <c r="H1434" s="1" t="s">
        <v>1714</v>
      </c>
    </row>
    <row r="1435" spans="1:8" x14ac:dyDescent="0.2">
      <c r="A1435" s="1">
        <v>4014765674</v>
      </c>
      <c r="B1435" s="1" t="s">
        <v>1672</v>
      </c>
      <c r="C1435" s="1" t="s">
        <v>1673</v>
      </c>
      <c r="E1435" s="1" t="s">
        <v>76</v>
      </c>
      <c r="F1435" s="1" t="s">
        <v>1657</v>
      </c>
      <c r="G1435" s="1" t="s">
        <v>1662</v>
      </c>
      <c r="H1435" s="1" t="s">
        <v>1714</v>
      </c>
    </row>
    <row r="1436" spans="1:8" x14ac:dyDescent="0.2">
      <c r="A1436" s="1">
        <v>6137145270</v>
      </c>
      <c r="B1436" s="1" t="s">
        <v>1672</v>
      </c>
      <c r="C1436" s="1" t="s">
        <v>1673</v>
      </c>
      <c r="E1436" s="1" t="s">
        <v>76</v>
      </c>
      <c r="F1436" s="1" t="s">
        <v>1657</v>
      </c>
      <c r="G1436" s="1" t="s">
        <v>1662</v>
      </c>
      <c r="H1436" s="1" t="s">
        <v>1714</v>
      </c>
    </row>
    <row r="1437" spans="1:8" x14ac:dyDescent="0.2">
      <c r="A1437" s="1">
        <v>6303065668</v>
      </c>
      <c r="B1437" s="1" t="s">
        <v>1672</v>
      </c>
      <c r="C1437" s="1" t="s">
        <v>1673</v>
      </c>
      <c r="E1437" s="1" t="s">
        <v>76</v>
      </c>
      <c r="F1437" s="1" t="s">
        <v>1657</v>
      </c>
      <c r="G1437" s="1" t="s">
        <v>1665</v>
      </c>
      <c r="H1437" s="1" t="s">
        <v>1714</v>
      </c>
    </row>
    <row r="1438" spans="1:8" x14ac:dyDescent="0.2">
      <c r="A1438" s="1">
        <v>9485955483</v>
      </c>
      <c r="B1438" s="1" t="s">
        <v>1672</v>
      </c>
      <c r="C1438" s="1" t="s">
        <v>1673</v>
      </c>
      <c r="E1438" s="1" t="s">
        <v>76</v>
      </c>
      <c r="F1438" s="1" t="s">
        <v>1657</v>
      </c>
      <c r="G1438" s="1" t="s">
        <v>1660</v>
      </c>
      <c r="H1438" s="1" t="s">
        <v>1714</v>
      </c>
    </row>
    <row r="1439" spans="1:8" x14ac:dyDescent="0.2">
      <c r="A1439" s="1">
        <v>1402041745</v>
      </c>
      <c r="B1439" s="1" t="s">
        <v>1672</v>
      </c>
      <c r="C1439" s="1" t="s">
        <v>1673</v>
      </c>
      <c r="E1439" s="1" t="s">
        <v>76</v>
      </c>
      <c r="F1439" s="1" t="s">
        <v>1657</v>
      </c>
      <c r="G1439" s="1" t="s">
        <v>1662</v>
      </c>
      <c r="H1439" s="1" t="s">
        <v>1714</v>
      </c>
    </row>
    <row r="1440" spans="1:8" x14ac:dyDescent="0.2">
      <c r="A1440" s="1">
        <v>2522703115</v>
      </c>
      <c r="B1440" s="1" t="s">
        <v>1672</v>
      </c>
      <c r="C1440" s="1" t="s">
        <v>1673</v>
      </c>
      <c r="E1440" s="1" t="s">
        <v>76</v>
      </c>
      <c r="F1440" s="1" t="s">
        <v>1657</v>
      </c>
      <c r="G1440" s="1" t="s">
        <v>1662</v>
      </c>
      <c r="H1440" s="1" t="s">
        <v>1714</v>
      </c>
    </row>
    <row r="1441" spans="1:8" x14ac:dyDescent="0.2">
      <c r="A1441" s="1">
        <v>1636654296</v>
      </c>
      <c r="B1441" s="1" t="s">
        <v>1672</v>
      </c>
      <c r="C1441" s="1" t="s">
        <v>1673</v>
      </c>
      <c r="E1441" s="1" t="s">
        <v>76</v>
      </c>
      <c r="F1441" s="1" t="s">
        <v>1657</v>
      </c>
      <c r="G1441" s="1" t="s">
        <v>1671</v>
      </c>
      <c r="H1441" s="1" t="s">
        <v>1714</v>
      </c>
    </row>
    <row r="1442" spans="1:8" x14ac:dyDescent="0.2">
      <c r="A1442" s="1">
        <v>8030163194</v>
      </c>
      <c r="B1442" s="1" t="s">
        <v>1672</v>
      </c>
      <c r="C1442" s="1" t="s">
        <v>1673</v>
      </c>
      <c r="E1442" s="1" t="s">
        <v>76</v>
      </c>
      <c r="F1442" s="1" t="s">
        <v>1657</v>
      </c>
      <c r="G1442" s="1" t="s">
        <v>1662</v>
      </c>
      <c r="H1442" s="1" t="s">
        <v>1714</v>
      </c>
    </row>
    <row r="1443" spans="1:8" x14ac:dyDescent="0.2">
      <c r="A1443" s="1">
        <v>5786095713</v>
      </c>
      <c r="B1443" s="1" t="s">
        <v>1672</v>
      </c>
      <c r="C1443" s="1" t="s">
        <v>1673</v>
      </c>
      <c r="E1443" s="1" t="s">
        <v>76</v>
      </c>
      <c r="F1443" s="1" t="s">
        <v>1657</v>
      </c>
      <c r="G1443" s="1" t="s">
        <v>1662</v>
      </c>
      <c r="H1443" s="1" t="s">
        <v>1714</v>
      </c>
    </row>
    <row r="1444" spans="1:8" x14ac:dyDescent="0.2">
      <c r="A1444" s="1">
        <v>8205147641</v>
      </c>
      <c r="B1444" s="1" t="s">
        <v>1675</v>
      </c>
      <c r="C1444" s="1" t="s">
        <v>1676</v>
      </c>
      <c r="D1444" s="1" t="s">
        <v>1677</v>
      </c>
      <c r="E1444" s="1" t="s">
        <v>69</v>
      </c>
      <c r="F1444" s="1" t="s">
        <v>1679</v>
      </c>
      <c r="G1444" s="1" t="s">
        <v>1662</v>
      </c>
      <c r="H1444" s="1" t="s">
        <v>1715</v>
      </c>
    </row>
    <row r="1445" spans="1:8" x14ac:dyDescent="0.2">
      <c r="A1445" s="1">
        <v>9939882633</v>
      </c>
      <c r="B1445" s="1" t="s">
        <v>1675</v>
      </c>
      <c r="C1445" s="1" t="s">
        <v>1676</v>
      </c>
      <c r="D1445" s="1" t="s">
        <v>1677</v>
      </c>
      <c r="E1445" s="1" t="s">
        <v>69</v>
      </c>
      <c r="F1445" s="1" t="s">
        <v>1679</v>
      </c>
      <c r="G1445" s="1" t="s">
        <v>1662</v>
      </c>
      <c r="H1445" s="1" t="s">
        <v>1715</v>
      </c>
    </row>
    <row r="1446" spans="1:8" x14ac:dyDescent="0.2">
      <c r="A1446" s="1">
        <v>2106520301</v>
      </c>
      <c r="B1446" s="1" t="s">
        <v>1675</v>
      </c>
      <c r="C1446" s="1" t="s">
        <v>1676</v>
      </c>
      <c r="D1446" s="1" t="s">
        <v>1677</v>
      </c>
      <c r="E1446" s="1" t="s">
        <v>69</v>
      </c>
      <c r="F1446" s="1" t="s">
        <v>1679</v>
      </c>
      <c r="G1446" s="1" t="s">
        <v>1665</v>
      </c>
      <c r="H1446" s="1" t="s">
        <v>1715</v>
      </c>
    </row>
    <row r="1447" spans="1:8" x14ac:dyDescent="0.2">
      <c r="A1447" s="1">
        <v>5654904693</v>
      </c>
      <c r="B1447" s="1" t="s">
        <v>1675</v>
      </c>
      <c r="C1447" s="1" t="s">
        <v>1676</v>
      </c>
      <c r="D1447" s="1" t="s">
        <v>1677</v>
      </c>
      <c r="E1447" s="1" t="s">
        <v>69</v>
      </c>
      <c r="F1447" s="1" t="s">
        <v>1679</v>
      </c>
      <c r="G1447" s="1" t="s">
        <v>1670</v>
      </c>
      <c r="H1447" s="1" t="s">
        <v>1715</v>
      </c>
    </row>
    <row r="1448" spans="1:8" x14ac:dyDescent="0.2">
      <c r="A1448" s="1">
        <v>8266312304</v>
      </c>
      <c r="B1448" s="1" t="s">
        <v>1675</v>
      </c>
      <c r="C1448" s="1" t="s">
        <v>1676</v>
      </c>
      <c r="D1448" s="1" t="s">
        <v>1677</v>
      </c>
      <c r="E1448" s="1" t="s">
        <v>69</v>
      </c>
      <c r="F1448" s="1" t="s">
        <v>1679</v>
      </c>
      <c r="G1448" s="1" t="s">
        <v>1662</v>
      </c>
      <c r="H1448" s="1" t="s">
        <v>1715</v>
      </c>
    </row>
    <row r="1449" spans="1:8" x14ac:dyDescent="0.2">
      <c r="A1449" s="1">
        <v>4435586460</v>
      </c>
      <c r="B1449" s="1" t="s">
        <v>1675</v>
      </c>
      <c r="C1449" s="1" t="s">
        <v>1676</v>
      </c>
      <c r="D1449" s="1" t="s">
        <v>1677</v>
      </c>
      <c r="E1449" s="1" t="s">
        <v>69</v>
      </c>
      <c r="F1449" s="1" t="s">
        <v>1679</v>
      </c>
      <c r="G1449" s="1" t="s">
        <v>1662</v>
      </c>
      <c r="H1449" s="1" t="s">
        <v>1715</v>
      </c>
    </row>
    <row r="1450" spans="1:8" x14ac:dyDescent="0.2">
      <c r="A1450" s="1">
        <v>7427940041</v>
      </c>
      <c r="B1450" s="1" t="s">
        <v>1675</v>
      </c>
      <c r="C1450" s="1" t="s">
        <v>1676</v>
      </c>
      <c r="D1450" s="1" t="s">
        <v>1677</v>
      </c>
      <c r="E1450" s="1" t="s">
        <v>69</v>
      </c>
      <c r="F1450" s="1" t="s">
        <v>1679</v>
      </c>
      <c r="G1450" s="1" t="s">
        <v>1660</v>
      </c>
      <c r="H1450" s="1" t="s">
        <v>1715</v>
      </c>
    </row>
    <row r="1451" spans="1:8" x14ac:dyDescent="0.2">
      <c r="A1451" s="1">
        <v>7483249113</v>
      </c>
      <c r="B1451" s="1" t="s">
        <v>1675</v>
      </c>
      <c r="C1451" s="1" t="s">
        <v>1676</v>
      </c>
      <c r="D1451" s="1" t="s">
        <v>1677</v>
      </c>
      <c r="E1451" s="1" t="s">
        <v>69</v>
      </c>
      <c r="F1451" s="1" t="s">
        <v>1679</v>
      </c>
      <c r="G1451" s="1" t="s">
        <v>1661</v>
      </c>
      <c r="H1451" s="1" t="s">
        <v>1715</v>
      </c>
    </row>
    <row r="1452" spans="1:8" x14ac:dyDescent="0.2">
      <c r="A1452" s="1">
        <v>4634299348</v>
      </c>
      <c r="B1452" s="1" t="s">
        <v>1675</v>
      </c>
      <c r="C1452" s="1" t="s">
        <v>1676</v>
      </c>
      <c r="D1452" s="1" t="s">
        <v>1677</v>
      </c>
      <c r="E1452" s="1" t="s">
        <v>69</v>
      </c>
      <c r="F1452" s="1" t="s">
        <v>1679</v>
      </c>
      <c r="G1452" s="1" t="s">
        <v>1666</v>
      </c>
      <c r="H1452" s="1" t="s">
        <v>1715</v>
      </c>
    </row>
    <row r="1453" spans="1:8" x14ac:dyDescent="0.2">
      <c r="A1453" s="1">
        <v>5433532705</v>
      </c>
      <c r="B1453" s="1" t="s">
        <v>1675</v>
      </c>
      <c r="C1453" s="1" t="s">
        <v>1676</v>
      </c>
      <c r="D1453" s="1" t="s">
        <v>1677</v>
      </c>
      <c r="E1453" s="1" t="s">
        <v>69</v>
      </c>
      <c r="F1453" s="1" t="s">
        <v>1679</v>
      </c>
      <c r="G1453" s="1" t="s">
        <v>1661</v>
      </c>
      <c r="H1453" s="1" t="s">
        <v>1715</v>
      </c>
    </row>
    <row r="1454" spans="1:8" x14ac:dyDescent="0.2">
      <c r="A1454" s="1">
        <v>9317463175</v>
      </c>
      <c r="B1454" s="1" t="s">
        <v>1675</v>
      </c>
      <c r="C1454" s="1" t="s">
        <v>1676</v>
      </c>
      <c r="D1454" s="1" t="s">
        <v>1677</v>
      </c>
      <c r="E1454" s="1" t="s">
        <v>69</v>
      </c>
      <c r="F1454" s="1" t="s">
        <v>1679</v>
      </c>
      <c r="G1454" s="1" t="s">
        <v>1665</v>
      </c>
      <c r="H1454" s="1" t="s">
        <v>1715</v>
      </c>
    </row>
    <row r="1455" spans="1:8" x14ac:dyDescent="0.2">
      <c r="A1455" s="1">
        <v>5356160820</v>
      </c>
      <c r="B1455" s="1" t="s">
        <v>1675</v>
      </c>
      <c r="C1455" s="1" t="s">
        <v>1676</v>
      </c>
      <c r="D1455" s="1" t="s">
        <v>1677</v>
      </c>
      <c r="E1455" s="1" t="s">
        <v>69</v>
      </c>
      <c r="F1455" s="1" t="s">
        <v>1679</v>
      </c>
      <c r="G1455" s="1" t="s">
        <v>1661</v>
      </c>
      <c r="H1455" s="1" t="s">
        <v>1715</v>
      </c>
    </row>
    <row r="1456" spans="1:8" x14ac:dyDescent="0.2">
      <c r="A1456" s="1">
        <v>3211546320</v>
      </c>
      <c r="B1456" s="1" t="s">
        <v>1675</v>
      </c>
      <c r="C1456" s="1" t="s">
        <v>1676</v>
      </c>
      <c r="D1456" s="1" t="s">
        <v>1677</v>
      </c>
      <c r="E1456" s="1" t="s">
        <v>69</v>
      </c>
      <c r="F1456" s="1" t="s">
        <v>1679</v>
      </c>
      <c r="G1456" s="1" t="s">
        <v>1662</v>
      </c>
      <c r="H1456" s="1" t="s">
        <v>1715</v>
      </c>
    </row>
    <row r="1457" spans="1:8" x14ac:dyDescent="0.2">
      <c r="A1457" s="1">
        <v>1938915641</v>
      </c>
      <c r="B1457" s="1" t="s">
        <v>1675</v>
      </c>
      <c r="C1457" s="1" t="s">
        <v>1676</v>
      </c>
      <c r="D1457" s="1" t="s">
        <v>1677</v>
      </c>
      <c r="E1457" s="1" t="s">
        <v>69</v>
      </c>
      <c r="F1457" s="1" t="s">
        <v>1679</v>
      </c>
      <c r="G1457" s="1" t="s">
        <v>1662</v>
      </c>
      <c r="H1457" s="1" t="s">
        <v>1715</v>
      </c>
    </row>
    <row r="1458" spans="1:8" x14ac:dyDescent="0.2">
      <c r="A1458" s="1">
        <v>3916332900</v>
      </c>
      <c r="B1458" s="1" t="s">
        <v>1675</v>
      </c>
      <c r="C1458" s="1" t="s">
        <v>1676</v>
      </c>
      <c r="D1458" s="1" t="s">
        <v>1677</v>
      </c>
      <c r="E1458" s="1" t="s">
        <v>69</v>
      </c>
      <c r="F1458" s="1" t="s">
        <v>1679</v>
      </c>
      <c r="G1458" s="1" t="s">
        <v>1662</v>
      </c>
      <c r="H1458" s="1" t="s">
        <v>1715</v>
      </c>
    </row>
    <row r="1459" spans="1:8" x14ac:dyDescent="0.2">
      <c r="A1459" s="1">
        <v>4966933195</v>
      </c>
      <c r="B1459" s="1" t="s">
        <v>1675</v>
      </c>
      <c r="C1459" s="1" t="s">
        <v>1676</v>
      </c>
      <c r="D1459" s="1" t="s">
        <v>1677</v>
      </c>
      <c r="E1459" s="1" t="s">
        <v>69</v>
      </c>
      <c r="F1459" s="1" t="s">
        <v>1679</v>
      </c>
      <c r="G1459" s="1" t="s">
        <v>1666</v>
      </c>
      <c r="H1459" s="1" t="s">
        <v>1715</v>
      </c>
    </row>
    <row r="1460" spans="1:8" x14ac:dyDescent="0.2">
      <c r="A1460" s="1">
        <v>8130377981</v>
      </c>
      <c r="B1460" s="1" t="s">
        <v>1675</v>
      </c>
      <c r="C1460" s="1" t="s">
        <v>1676</v>
      </c>
      <c r="D1460" s="1" t="s">
        <v>1677</v>
      </c>
      <c r="E1460" s="1" t="s">
        <v>69</v>
      </c>
      <c r="F1460" s="1" t="s">
        <v>1679</v>
      </c>
      <c r="G1460" s="1" t="s">
        <v>1665</v>
      </c>
      <c r="H1460" s="1" t="s">
        <v>1715</v>
      </c>
    </row>
    <row r="1461" spans="1:8" x14ac:dyDescent="0.2">
      <c r="A1461" s="1">
        <v>4436837032</v>
      </c>
      <c r="B1461" s="1" t="s">
        <v>1675</v>
      </c>
      <c r="C1461" s="1" t="s">
        <v>1676</v>
      </c>
      <c r="D1461" s="1" t="s">
        <v>1677</v>
      </c>
      <c r="E1461" s="1" t="s">
        <v>69</v>
      </c>
      <c r="F1461" s="1" t="s">
        <v>1679</v>
      </c>
      <c r="G1461" s="1" t="s">
        <v>1662</v>
      </c>
      <c r="H1461" s="1" t="s">
        <v>1715</v>
      </c>
    </row>
    <row r="1462" spans="1:8" x14ac:dyDescent="0.2">
      <c r="A1462" s="1">
        <v>6332414477</v>
      </c>
      <c r="B1462" s="1" t="s">
        <v>1675</v>
      </c>
      <c r="C1462" s="1" t="s">
        <v>1676</v>
      </c>
      <c r="D1462" s="1" t="s">
        <v>1677</v>
      </c>
      <c r="E1462" s="1" t="s">
        <v>69</v>
      </c>
      <c r="F1462" s="1" t="s">
        <v>1679</v>
      </c>
      <c r="G1462" s="1" t="s">
        <v>1663</v>
      </c>
      <c r="H1462" s="1" t="s">
        <v>1715</v>
      </c>
    </row>
    <row r="1463" spans="1:8" x14ac:dyDescent="0.2">
      <c r="A1463" s="1">
        <v>9253761952</v>
      </c>
      <c r="B1463" s="1" t="s">
        <v>1675</v>
      </c>
      <c r="C1463" s="1" t="s">
        <v>1676</v>
      </c>
      <c r="D1463" s="1" t="s">
        <v>1677</v>
      </c>
      <c r="E1463" s="1" t="s">
        <v>69</v>
      </c>
      <c r="F1463" s="1" t="s">
        <v>1679</v>
      </c>
      <c r="G1463" s="1" t="s">
        <v>1663</v>
      </c>
      <c r="H1463" s="1" t="s">
        <v>1715</v>
      </c>
    </row>
    <row r="1464" spans="1:8" x14ac:dyDescent="0.2">
      <c r="A1464" s="1">
        <v>8590450296</v>
      </c>
      <c r="B1464" s="1" t="s">
        <v>1675</v>
      </c>
      <c r="C1464" s="1" t="s">
        <v>1676</v>
      </c>
      <c r="D1464" s="1" t="s">
        <v>1677</v>
      </c>
      <c r="E1464" s="1" t="s">
        <v>69</v>
      </c>
      <c r="F1464" s="1" t="s">
        <v>1679</v>
      </c>
      <c r="G1464" s="1" t="s">
        <v>1661</v>
      </c>
      <c r="H1464" s="1" t="s">
        <v>1715</v>
      </c>
    </row>
    <row r="1465" spans="1:8" x14ac:dyDescent="0.2">
      <c r="A1465" s="1">
        <v>4923585516</v>
      </c>
      <c r="B1465" s="1" t="s">
        <v>1675</v>
      </c>
      <c r="C1465" s="1" t="s">
        <v>1676</v>
      </c>
      <c r="D1465" s="1" t="s">
        <v>1677</v>
      </c>
      <c r="E1465" s="1" t="s">
        <v>69</v>
      </c>
      <c r="F1465" s="1" t="s">
        <v>1679</v>
      </c>
      <c r="G1465" s="1" t="s">
        <v>1662</v>
      </c>
      <c r="H1465" s="1" t="s">
        <v>1715</v>
      </c>
    </row>
    <row r="1466" spans="1:8" x14ac:dyDescent="0.2">
      <c r="A1466" s="1">
        <v>3713134364</v>
      </c>
      <c r="B1466" s="1" t="s">
        <v>1675</v>
      </c>
      <c r="C1466" s="1" t="s">
        <v>1676</v>
      </c>
      <c r="D1466" s="1" t="s">
        <v>1677</v>
      </c>
      <c r="E1466" s="1" t="s">
        <v>69</v>
      </c>
      <c r="F1466" s="1" t="s">
        <v>1679</v>
      </c>
      <c r="G1466" s="1" t="s">
        <v>1663</v>
      </c>
      <c r="H1466" s="1" t="s">
        <v>1715</v>
      </c>
    </row>
    <row r="1467" spans="1:8" x14ac:dyDescent="0.2">
      <c r="A1467" s="1">
        <v>4567159473</v>
      </c>
      <c r="B1467" s="1" t="s">
        <v>1675</v>
      </c>
      <c r="C1467" s="1" t="s">
        <v>1676</v>
      </c>
      <c r="D1467" s="1" t="s">
        <v>1677</v>
      </c>
      <c r="E1467" s="1" t="s">
        <v>69</v>
      </c>
      <c r="F1467" s="1" t="s">
        <v>1679</v>
      </c>
      <c r="G1467" s="1" t="s">
        <v>1661</v>
      </c>
      <c r="H1467" s="1" t="s">
        <v>1715</v>
      </c>
    </row>
    <row r="1468" spans="1:8" x14ac:dyDescent="0.2">
      <c r="A1468" s="1">
        <v>2294249196</v>
      </c>
      <c r="B1468" s="1" t="s">
        <v>1675</v>
      </c>
      <c r="C1468" s="1" t="s">
        <v>1676</v>
      </c>
      <c r="D1468" s="1" t="s">
        <v>1677</v>
      </c>
      <c r="E1468" s="1" t="s">
        <v>69</v>
      </c>
      <c r="F1468" s="1" t="s">
        <v>1679</v>
      </c>
      <c r="G1468" s="1" t="s">
        <v>1661</v>
      </c>
      <c r="H1468" s="1" t="s">
        <v>1715</v>
      </c>
    </row>
    <row r="1469" spans="1:8" x14ac:dyDescent="0.2">
      <c r="A1469" s="1">
        <v>5367009565</v>
      </c>
      <c r="B1469" s="1" t="s">
        <v>1675</v>
      </c>
      <c r="C1469" s="1" t="s">
        <v>1676</v>
      </c>
      <c r="D1469" s="1" t="s">
        <v>1677</v>
      </c>
      <c r="E1469" s="1" t="s">
        <v>69</v>
      </c>
      <c r="F1469" s="1" t="s">
        <v>1679</v>
      </c>
      <c r="G1469" s="1" t="s">
        <v>1660</v>
      </c>
      <c r="H1469" s="1" t="s">
        <v>1715</v>
      </c>
    </row>
    <row r="1470" spans="1:8" x14ac:dyDescent="0.2">
      <c r="A1470" s="1">
        <v>6235197535</v>
      </c>
      <c r="B1470" s="1" t="s">
        <v>1675</v>
      </c>
      <c r="C1470" s="1" t="s">
        <v>1676</v>
      </c>
      <c r="D1470" s="1" t="s">
        <v>1677</v>
      </c>
      <c r="E1470" s="1" t="s">
        <v>69</v>
      </c>
      <c r="F1470" s="1" t="s">
        <v>1679</v>
      </c>
      <c r="G1470" s="1" t="s">
        <v>1658</v>
      </c>
      <c r="H1470" s="1" t="s">
        <v>1715</v>
      </c>
    </row>
    <row r="1471" spans="1:8" x14ac:dyDescent="0.2">
      <c r="A1471" s="1">
        <v>1545867595</v>
      </c>
      <c r="B1471" s="1" t="s">
        <v>1675</v>
      </c>
      <c r="C1471" s="1" t="s">
        <v>1676</v>
      </c>
      <c r="D1471" s="1" t="s">
        <v>1677</v>
      </c>
      <c r="E1471" s="1" t="s">
        <v>69</v>
      </c>
      <c r="F1471" s="1" t="s">
        <v>1679</v>
      </c>
      <c r="G1471" s="1" t="s">
        <v>1670</v>
      </c>
      <c r="H1471" s="1" t="s">
        <v>1715</v>
      </c>
    </row>
    <row r="1472" spans="1:8" x14ac:dyDescent="0.2">
      <c r="A1472" s="1">
        <v>4010958347</v>
      </c>
      <c r="B1472" s="1" t="s">
        <v>1681</v>
      </c>
      <c r="C1472" s="1" t="s">
        <v>1682</v>
      </c>
      <c r="D1472" s="1" t="s">
        <v>1677</v>
      </c>
      <c r="E1472" s="1" t="s">
        <v>69</v>
      </c>
      <c r="F1472" s="1" t="s">
        <v>1679</v>
      </c>
      <c r="G1472" s="1" t="s">
        <v>1662</v>
      </c>
      <c r="H1472" s="1" t="s">
        <v>1715</v>
      </c>
    </row>
    <row r="1473" spans="1:8" x14ac:dyDescent="0.2">
      <c r="A1473" s="1">
        <v>9289489893</v>
      </c>
      <c r="B1473" s="1" t="s">
        <v>1681</v>
      </c>
      <c r="C1473" s="1" t="s">
        <v>1682</v>
      </c>
      <c r="D1473" s="1" t="s">
        <v>1677</v>
      </c>
      <c r="E1473" s="1" t="s">
        <v>69</v>
      </c>
      <c r="F1473" s="1" t="s">
        <v>1679</v>
      </c>
      <c r="G1473" s="1" t="s">
        <v>1670</v>
      </c>
      <c r="H1473" s="1" t="s">
        <v>1715</v>
      </c>
    </row>
    <row r="1474" spans="1:8" x14ac:dyDescent="0.2">
      <c r="A1474" s="1">
        <v>3483679601</v>
      </c>
      <c r="B1474" s="1" t="s">
        <v>1681</v>
      </c>
      <c r="C1474" s="1" t="s">
        <v>1682</v>
      </c>
      <c r="D1474" s="1" t="s">
        <v>1677</v>
      </c>
      <c r="E1474" s="1" t="s">
        <v>69</v>
      </c>
      <c r="F1474" s="1" t="s">
        <v>1679</v>
      </c>
      <c r="G1474" s="1" t="s">
        <v>1661</v>
      </c>
      <c r="H1474" s="1" t="s">
        <v>1715</v>
      </c>
    </row>
    <row r="1475" spans="1:8" x14ac:dyDescent="0.2">
      <c r="A1475" s="1">
        <v>4697303152</v>
      </c>
      <c r="B1475" s="1" t="s">
        <v>1681</v>
      </c>
      <c r="C1475" s="1" t="s">
        <v>1682</v>
      </c>
      <c r="D1475" s="1" t="s">
        <v>1677</v>
      </c>
      <c r="E1475" s="1" t="s">
        <v>69</v>
      </c>
      <c r="F1475" s="1" t="s">
        <v>1679</v>
      </c>
      <c r="G1475" s="1" t="s">
        <v>1664</v>
      </c>
      <c r="H1475" s="1" t="s">
        <v>1715</v>
      </c>
    </row>
    <row r="1476" spans="1:8" x14ac:dyDescent="0.2">
      <c r="A1476" s="1">
        <v>3236003223</v>
      </c>
      <c r="B1476" s="1" t="s">
        <v>1681</v>
      </c>
      <c r="C1476" s="1" t="s">
        <v>1682</v>
      </c>
      <c r="D1476" s="1" t="s">
        <v>1677</v>
      </c>
      <c r="E1476" s="1" t="s">
        <v>69</v>
      </c>
      <c r="F1476" s="1" t="s">
        <v>1679</v>
      </c>
      <c r="G1476" s="1" t="s">
        <v>1662</v>
      </c>
      <c r="H1476" s="1" t="s">
        <v>1715</v>
      </c>
    </row>
    <row r="1477" spans="1:8" x14ac:dyDescent="0.2">
      <c r="A1477" s="1">
        <v>2503807481</v>
      </c>
      <c r="B1477" s="1" t="s">
        <v>1681</v>
      </c>
      <c r="C1477" s="1" t="s">
        <v>1682</v>
      </c>
      <c r="D1477" s="1" t="s">
        <v>1677</v>
      </c>
      <c r="E1477" s="1" t="s">
        <v>69</v>
      </c>
      <c r="F1477" s="1" t="s">
        <v>1679</v>
      </c>
      <c r="G1477" s="1" t="s">
        <v>1662</v>
      </c>
      <c r="H1477" s="1" t="s">
        <v>1715</v>
      </c>
    </row>
    <row r="1478" spans="1:8" x14ac:dyDescent="0.2">
      <c r="A1478" s="1">
        <v>3304144563</v>
      </c>
      <c r="B1478" s="1" t="s">
        <v>1681</v>
      </c>
      <c r="C1478" s="1" t="s">
        <v>1682</v>
      </c>
      <c r="D1478" s="1" t="s">
        <v>1677</v>
      </c>
      <c r="E1478" s="1" t="s">
        <v>69</v>
      </c>
      <c r="F1478" s="1" t="s">
        <v>1679</v>
      </c>
      <c r="G1478" s="1" t="s">
        <v>1662</v>
      </c>
      <c r="H1478" s="1" t="s">
        <v>1715</v>
      </c>
    </row>
    <row r="1479" spans="1:8" x14ac:dyDescent="0.2">
      <c r="A1479" s="1">
        <v>9307258828</v>
      </c>
      <c r="B1479" s="1" t="s">
        <v>1681</v>
      </c>
      <c r="C1479" s="1" t="s">
        <v>1682</v>
      </c>
      <c r="D1479" s="1" t="s">
        <v>1677</v>
      </c>
      <c r="E1479" s="1" t="s">
        <v>69</v>
      </c>
      <c r="F1479" s="1" t="s">
        <v>1679</v>
      </c>
      <c r="G1479" s="1" t="s">
        <v>1666</v>
      </c>
      <c r="H1479" s="1" t="s">
        <v>1715</v>
      </c>
    </row>
    <row r="1480" spans="1:8" x14ac:dyDescent="0.2">
      <c r="A1480" s="1">
        <v>3397739286</v>
      </c>
      <c r="B1480" s="1" t="s">
        <v>1681</v>
      </c>
      <c r="C1480" s="1" t="s">
        <v>1682</v>
      </c>
      <c r="D1480" s="1" t="s">
        <v>1677</v>
      </c>
      <c r="E1480" s="1" t="s">
        <v>69</v>
      </c>
      <c r="F1480" s="1" t="s">
        <v>1679</v>
      </c>
      <c r="G1480" s="1" t="s">
        <v>1670</v>
      </c>
      <c r="H1480" s="1" t="s">
        <v>1715</v>
      </c>
    </row>
    <row r="1481" spans="1:8" x14ac:dyDescent="0.2">
      <c r="A1481" s="1">
        <v>6458292494</v>
      </c>
      <c r="B1481" s="1" t="s">
        <v>1681</v>
      </c>
      <c r="C1481" s="1" t="s">
        <v>1682</v>
      </c>
      <c r="D1481" s="1" t="s">
        <v>1677</v>
      </c>
      <c r="E1481" s="1" t="s">
        <v>69</v>
      </c>
      <c r="F1481" s="1" t="s">
        <v>1679</v>
      </c>
      <c r="G1481" s="1" t="s">
        <v>1662</v>
      </c>
      <c r="H1481" s="1" t="s">
        <v>1715</v>
      </c>
    </row>
    <row r="1482" spans="1:8" x14ac:dyDescent="0.2">
      <c r="A1482" s="1">
        <v>4673350664</v>
      </c>
      <c r="B1482" s="1" t="s">
        <v>1681</v>
      </c>
      <c r="C1482" s="1" t="s">
        <v>1682</v>
      </c>
      <c r="D1482" s="1" t="s">
        <v>1677</v>
      </c>
      <c r="E1482" s="1" t="s">
        <v>69</v>
      </c>
      <c r="F1482" s="1" t="s">
        <v>1679</v>
      </c>
      <c r="G1482" s="1" t="s">
        <v>1662</v>
      </c>
      <c r="H1482" s="1" t="s">
        <v>1715</v>
      </c>
    </row>
    <row r="1483" spans="1:8" x14ac:dyDescent="0.2">
      <c r="A1483" s="1">
        <v>9374225850</v>
      </c>
      <c r="B1483" s="1" t="s">
        <v>1681</v>
      </c>
      <c r="C1483" s="1" t="s">
        <v>1682</v>
      </c>
      <c r="D1483" s="1" t="s">
        <v>1677</v>
      </c>
      <c r="E1483" s="1" t="s">
        <v>69</v>
      </c>
      <c r="F1483" s="1" t="s">
        <v>1679</v>
      </c>
      <c r="G1483" s="1" t="s">
        <v>1658</v>
      </c>
      <c r="H1483" s="1" t="s">
        <v>1715</v>
      </c>
    </row>
    <row r="1484" spans="1:8" x14ac:dyDescent="0.2">
      <c r="A1484" s="1">
        <v>9215864706</v>
      </c>
      <c r="B1484" s="1" t="s">
        <v>1681</v>
      </c>
      <c r="C1484" s="1" t="s">
        <v>1682</v>
      </c>
      <c r="D1484" s="1" t="s">
        <v>1677</v>
      </c>
      <c r="E1484" s="1" t="s">
        <v>69</v>
      </c>
      <c r="F1484" s="1" t="s">
        <v>1679</v>
      </c>
      <c r="G1484" s="1" t="s">
        <v>1658</v>
      </c>
      <c r="H1484" s="1" t="s">
        <v>1715</v>
      </c>
    </row>
    <row r="1485" spans="1:8" x14ac:dyDescent="0.2">
      <c r="A1485" s="1">
        <v>2512879266</v>
      </c>
      <c r="B1485" s="1" t="s">
        <v>1681</v>
      </c>
      <c r="C1485" s="1" t="s">
        <v>1682</v>
      </c>
      <c r="D1485" s="1" t="s">
        <v>1677</v>
      </c>
      <c r="E1485" s="1" t="s">
        <v>69</v>
      </c>
      <c r="F1485" s="1" t="s">
        <v>1679</v>
      </c>
      <c r="G1485" s="1" t="s">
        <v>1664</v>
      </c>
      <c r="H1485" s="1" t="s">
        <v>1715</v>
      </c>
    </row>
    <row r="1486" spans="1:8" x14ac:dyDescent="0.2">
      <c r="A1486" s="1">
        <v>8197511488</v>
      </c>
      <c r="B1486" s="1" t="s">
        <v>1681</v>
      </c>
      <c r="C1486" s="1" t="s">
        <v>1682</v>
      </c>
      <c r="D1486" s="1" t="s">
        <v>1677</v>
      </c>
      <c r="E1486" s="1" t="s">
        <v>69</v>
      </c>
      <c r="F1486" s="1" t="s">
        <v>1679</v>
      </c>
      <c r="G1486" s="1" t="s">
        <v>1662</v>
      </c>
      <c r="H1486" s="1" t="s">
        <v>1715</v>
      </c>
    </row>
    <row r="1487" spans="1:8" x14ac:dyDescent="0.2">
      <c r="A1487" s="1">
        <v>7188306276</v>
      </c>
      <c r="B1487" s="1" t="s">
        <v>1681</v>
      </c>
      <c r="C1487" s="1" t="s">
        <v>1682</v>
      </c>
      <c r="D1487" s="1" t="s">
        <v>1677</v>
      </c>
      <c r="E1487" s="1" t="s">
        <v>69</v>
      </c>
      <c r="F1487" s="1" t="s">
        <v>1679</v>
      </c>
      <c r="G1487" s="1" t="s">
        <v>1662</v>
      </c>
      <c r="H1487" s="1" t="s">
        <v>1715</v>
      </c>
    </row>
    <row r="1488" spans="1:8" x14ac:dyDescent="0.2">
      <c r="A1488" s="1">
        <v>6979891353</v>
      </c>
      <c r="B1488" s="1" t="s">
        <v>1681</v>
      </c>
      <c r="C1488" s="1" t="s">
        <v>1682</v>
      </c>
      <c r="D1488" s="1" t="s">
        <v>1677</v>
      </c>
      <c r="E1488" s="1" t="s">
        <v>69</v>
      </c>
      <c r="F1488" s="1" t="s">
        <v>1679</v>
      </c>
      <c r="G1488" s="1" t="s">
        <v>1660</v>
      </c>
      <c r="H1488" s="1" t="s">
        <v>1715</v>
      </c>
    </row>
    <row r="1489" spans="1:8" x14ac:dyDescent="0.2">
      <c r="A1489" s="1">
        <v>1194977463</v>
      </c>
      <c r="B1489" s="1" t="s">
        <v>1681</v>
      </c>
      <c r="C1489" s="1" t="s">
        <v>1682</v>
      </c>
      <c r="D1489" s="1" t="s">
        <v>1677</v>
      </c>
      <c r="E1489" s="1" t="s">
        <v>69</v>
      </c>
      <c r="F1489" s="1" t="s">
        <v>1679</v>
      </c>
      <c r="G1489" s="1" t="s">
        <v>1665</v>
      </c>
      <c r="H1489" s="1" t="s">
        <v>1715</v>
      </c>
    </row>
    <row r="1490" spans="1:8" x14ac:dyDescent="0.2">
      <c r="A1490" s="1">
        <v>7133643843</v>
      </c>
      <c r="B1490" s="1" t="s">
        <v>1681</v>
      </c>
      <c r="C1490" s="1" t="s">
        <v>1682</v>
      </c>
      <c r="D1490" s="1" t="s">
        <v>1677</v>
      </c>
      <c r="E1490" s="1" t="s">
        <v>69</v>
      </c>
      <c r="F1490" s="1" t="s">
        <v>1679</v>
      </c>
      <c r="G1490" s="1" t="s">
        <v>1670</v>
      </c>
      <c r="H1490" s="1" t="s">
        <v>1715</v>
      </c>
    </row>
    <row r="1491" spans="1:8" x14ac:dyDescent="0.2">
      <c r="A1491" s="1">
        <v>2390597302</v>
      </c>
      <c r="B1491" s="1" t="s">
        <v>1681</v>
      </c>
      <c r="C1491" s="1" t="s">
        <v>1682</v>
      </c>
      <c r="D1491" s="1" t="s">
        <v>1677</v>
      </c>
      <c r="E1491" s="1" t="s">
        <v>69</v>
      </c>
      <c r="F1491" s="1" t="s">
        <v>1679</v>
      </c>
      <c r="G1491" s="1" t="s">
        <v>1662</v>
      </c>
      <c r="H1491" s="1" t="s">
        <v>1715</v>
      </c>
    </row>
    <row r="1492" spans="1:8" x14ac:dyDescent="0.2">
      <c r="A1492" s="1">
        <v>5964640626</v>
      </c>
      <c r="B1492" s="1" t="s">
        <v>1681</v>
      </c>
      <c r="C1492" s="1" t="s">
        <v>1682</v>
      </c>
      <c r="D1492" s="1" t="s">
        <v>1677</v>
      </c>
      <c r="E1492" s="1" t="s">
        <v>69</v>
      </c>
      <c r="F1492" s="1" t="s">
        <v>1679</v>
      </c>
      <c r="G1492" s="1" t="s">
        <v>1674</v>
      </c>
      <c r="H1492" s="1" t="s">
        <v>1715</v>
      </c>
    </row>
    <row r="1493" spans="1:8" x14ac:dyDescent="0.2">
      <c r="A1493" s="1">
        <v>3267393838</v>
      </c>
      <c r="B1493" s="1" t="s">
        <v>1681</v>
      </c>
      <c r="C1493" s="1" t="s">
        <v>1682</v>
      </c>
      <c r="D1493" s="1" t="s">
        <v>1677</v>
      </c>
      <c r="E1493" s="1" t="s">
        <v>69</v>
      </c>
      <c r="F1493" s="1" t="s">
        <v>1679</v>
      </c>
      <c r="G1493" s="1" t="s">
        <v>1660</v>
      </c>
      <c r="H1493" s="1" t="s">
        <v>1715</v>
      </c>
    </row>
    <row r="1494" spans="1:8" x14ac:dyDescent="0.2">
      <c r="A1494" s="1">
        <v>9627523738</v>
      </c>
      <c r="B1494" s="1" t="s">
        <v>1681</v>
      </c>
      <c r="C1494" s="1" t="s">
        <v>1682</v>
      </c>
      <c r="D1494" s="1" t="s">
        <v>1677</v>
      </c>
      <c r="E1494" s="1" t="s">
        <v>69</v>
      </c>
      <c r="F1494" s="1" t="s">
        <v>1679</v>
      </c>
      <c r="G1494" s="1" t="s">
        <v>1674</v>
      </c>
      <c r="H1494" s="1" t="s">
        <v>1715</v>
      </c>
    </row>
    <row r="1495" spans="1:8" x14ac:dyDescent="0.2">
      <c r="A1495" s="1">
        <v>6394667534</v>
      </c>
      <c r="B1495" s="1" t="s">
        <v>1681</v>
      </c>
      <c r="C1495" s="1" t="s">
        <v>1682</v>
      </c>
      <c r="D1495" s="1" t="s">
        <v>1677</v>
      </c>
      <c r="E1495" s="1" t="s">
        <v>69</v>
      </c>
      <c r="F1495" s="1" t="s">
        <v>1679</v>
      </c>
      <c r="G1495" s="1" t="s">
        <v>1670</v>
      </c>
      <c r="H1495" s="1" t="s">
        <v>1715</v>
      </c>
    </row>
    <row r="1496" spans="1:8" x14ac:dyDescent="0.2">
      <c r="A1496" s="1">
        <v>7196091996</v>
      </c>
      <c r="B1496" s="1" t="s">
        <v>1681</v>
      </c>
      <c r="C1496" s="1" t="s">
        <v>1682</v>
      </c>
      <c r="D1496" s="1" t="s">
        <v>1677</v>
      </c>
      <c r="E1496" s="1" t="s">
        <v>69</v>
      </c>
      <c r="F1496" s="1" t="s">
        <v>1679</v>
      </c>
      <c r="G1496" s="1" t="s">
        <v>1666</v>
      </c>
      <c r="H1496" s="1" t="s">
        <v>1715</v>
      </c>
    </row>
    <row r="1497" spans="1:8" x14ac:dyDescent="0.2">
      <c r="A1497" s="1">
        <v>2721667331</v>
      </c>
      <c r="B1497" s="1" t="s">
        <v>1681</v>
      </c>
      <c r="C1497" s="1" t="s">
        <v>1682</v>
      </c>
      <c r="D1497" s="1" t="s">
        <v>1677</v>
      </c>
      <c r="E1497" s="1" t="s">
        <v>69</v>
      </c>
      <c r="F1497" s="1" t="s">
        <v>1679</v>
      </c>
      <c r="G1497" s="1" t="s">
        <v>1666</v>
      </c>
      <c r="H1497" s="1" t="s">
        <v>1715</v>
      </c>
    </row>
    <row r="1498" spans="1:8" x14ac:dyDescent="0.2">
      <c r="A1498" s="1">
        <v>3677315512</v>
      </c>
      <c r="B1498" s="1" t="s">
        <v>1681</v>
      </c>
      <c r="C1498" s="1" t="s">
        <v>1682</v>
      </c>
      <c r="D1498" s="1" t="s">
        <v>1677</v>
      </c>
      <c r="E1498" s="1" t="s">
        <v>69</v>
      </c>
      <c r="F1498" s="1" t="s">
        <v>1679</v>
      </c>
      <c r="G1498" s="1" t="s">
        <v>1661</v>
      </c>
      <c r="H1498" s="1" t="s">
        <v>1715</v>
      </c>
    </row>
    <row r="1499" spans="1:8" x14ac:dyDescent="0.2">
      <c r="A1499" s="1">
        <v>2133883552</v>
      </c>
      <c r="B1499" s="1" t="s">
        <v>1681</v>
      </c>
      <c r="C1499" s="1" t="s">
        <v>1682</v>
      </c>
      <c r="D1499" s="1" t="s">
        <v>1677</v>
      </c>
      <c r="E1499" s="1" t="s">
        <v>69</v>
      </c>
      <c r="F1499" s="1" t="s">
        <v>1679</v>
      </c>
      <c r="G1499" s="1" t="s">
        <v>1666</v>
      </c>
      <c r="H1499" s="1" t="s">
        <v>1715</v>
      </c>
    </row>
    <row r="1500" spans="1:8" x14ac:dyDescent="0.2">
      <c r="A1500" s="1">
        <v>1327908791</v>
      </c>
      <c r="B1500" s="1" t="s">
        <v>1681</v>
      </c>
      <c r="C1500" s="1" t="s">
        <v>1682</v>
      </c>
      <c r="D1500" s="1" t="s">
        <v>1677</v>
      </c>
      <c r="E1500" s="1" t="s">
        <v>69</v>
      </c>
      <c r="F1500" s="1" t="s">
        <v>1679</v>
      </c>
      <c r="G1500" s="1" t="s">
        <v>1674</v>
      </c>
      <c r="H1500" s="1" t="s">
        <v>1715</v>
      </c>
    </row>
    <row r="1501" spans="1:8" x14ac:dyDescent="0.2">
      <c r="A1501" s="1">
        <v>5602217567</v>
      </c>
      <c r="B1501" s="1" t="s">
        <v>1681</v>
      </c>
      <c r="C1501" s="1" t="s">
        <v>1682</v>
      </c>
      <c r="D1501" s="1" t="s">
        <v>1677</v>
      </c>
      <c r="E1501" s="1" t="s">
        <v>69</v>
      </c>
      <c r="F1501" s="1" t="s">
        <v>1679</v>
      </c>
      <c r="G1501" s="1" t="s">
        <v>1662</v>
      </c>
      <c r="H1501" s="1" t="s">
        <v>1715</v>
      </c>
    </row>
    <row r="1502" spans="1:8" x14ac:dyDescent="0.2">
      <c r="A1502" s="1">
        <v>8940756442</v>
      </c>
      <c r="B1502" s="1" t="s">
        <v>1681</v>
      </c>
      <c r="C1502" s="1" t="s">
        <v>1682</v>
      </c>
      <c r="D1502" s="1" t="s">
        <v>1677</v>
      </c>
      <c r="E1502" s="1" t="s">
        <v>69</v>
      </c>
      <c r="F1502" s="1" t="s">
        <v>1679</v>
      </c>
      <c r="G1502" s="1" t="s">
        <v>1666</v>
      </c>
      <c r="H1502" s="1" t="s">
        <v>1715</v>
      </c>
    </row>
    <row r="1503" spans="1:8" x14ac:dyDescent="0.2">
      <c r="A1503" s="1">
        <v>8273346142</v>
      </c>
      <c r="B1503" s="1" t="s">
        <v>1681</v>
      </c>
      <c r="C1503" s="1" t="s">
        <v>1682</v>
      </c>
      <c r="D1503" s="1" t="s">
        <v>1677</v>
      </c>
      <c r="E1503" s="1" t="s">
        <v>69</v>
      </c>
      <c r="F1503" s="1" t="s">
        <v>1679</v>
      </c>
      <c r="G1503" s="1" t="s">
        <v>1660</v>
      </c>
      <c r="H1503" s="1" t="s">
        <v>1715</v>
      </c>
    </row>
    <row r="1504" spans="1:8" x14ac:dyDescent="0.2">
      <c r="A1504" s="1">
        <v>8192365648</v>
      </c>
      <c r="B1504" s="1" t="s">
        <v>1681</v>
      </c>
      <c r="C1504" s="1" t="s">
        <v>1682</v>
      </c>
      <c r="D1504" s="1" t="s">
        <v>1677</v>
      </c>
      <c r="E1504" s="1" t="s">
        <v>69</v>
      </c>
      <c r="F1504" s="1" t="s">
        <v>1679</v>
      </c>
      <c r="G1504" s="1" t="s">
        <v>1658</v>
      </c>
      <c r="H1504" s="1" t="s">
        <v>1715</v>
      </c>
    </row>
    <row r="1505" spans="1:8" x14ac:dyDescent="0.2">
      <c r="A1505" s="1">
        <v>5765306040</v>
      </c>
      <c r="B1505" s="1" t="s">
        <v>1681</v>
      </c>
      <c r="C1505" s="1" t="s">
        <v>1682</v>
      </c>
      <c r="D1505" s="1" t="s">
        <v>1677</v>
      </c>
      <c r="E1505" s="1" t="s">
        <v>69</v>
      </c>
      <c r="F1505" s="1" t="s">
        <v>1679</v>
      </c>
      <c r="G1505" s="1" t="s">
        <v>1666</v>
      </c>
      <c r="H1505" s="1" t="s">
        <v>1715</v>
      </c>
    </row>
    <row r="1506" spans="1:8" x14ac:dyDescent="0.2">
      <c r="A1506" s="1">
        <v>4789693620</v>
      </c>
      <c r="B1506" s="1" t="s">
        <v>1681</v>
      </c>
      <c r="C1506" s="1" t="s">
        <v>1682</v>
      </c>
      <c r="D1506" s="1" t="s">
        <v>1677</v>
      </c>
      <c r="E1506" s="1" t="s">
        <v>69</v>
      </c>
      <c r="F1506" s="1" t="s">
        <v>1679</v>
      </c>
      <c r="G1506" s="1" t="s">
        <v>1665</v>
      </c>
      <c r="H1506" s="1" t="s">
        <v>1715</v>
      </c>
    </row>
    <row r="1507" spans="1:8" x14ac:dyDescent="0.2">
      <c r="A1507" s="1">
        <v>7645087260</v>
      </c>
      <c r="B1507" s="1" t="s">
        <v>1681</v>
      </c>
      <c r="C1507" s="1" t="s">
        <v>1682</v>
      </c>
      <c r="D1507" s="1" t="s">
        <v>1677</v>
      </c>
      <c r="E1507" s="1" t="s">
        <v>69</v>
      </c>
      <c r="F1507" s="1" t="s">
        <v>1679</v>
      </c>
      <c r="G1507" s="1" t="s">
        <v>1660</v>
      </c>
      <c r="H1507" s="1" t="s">
        <v>1715</v>
      </c>
    </row>
    <row r="1508" spans="1:8" x14ac:dyDescent="0.2">
      <c r="A1508" s="1">
        <v>4181372976</v>
      </c>
      <c r="B1508" s="1" t="s">
        <v>1681</v>
      </c>
      <c r="C1508" s="1" t="s">
        <v>1682</v>
      </c>
      <c r="D1508" s="1" t="s">
        <v>1677</v>
      </c>
      <c r="E1508" s="1" t="s">
        <v>69</v>
      </c>
      <c r="F1508" s="1" t="s">
        <v>1679</v>
      </c>
      <c r="G1508" s="1" t="s">
        <v>1661</v>
      </c>
      <c r="H1508" s="1" t="s">
        <v>1715</v>
      </c>
    </row>
    <row r="1509" spans="1:8" x14ac:dyDescent="0.2">
      <c r="A1509" s="1">
        <v>2932380696</v>
      </c>
      <c r="B1509" s="1" t="s">
        <v>1681</v>
      </c>
      <c r="C1509" s="1" t="s">
        <v>1682</v>
      </c>
      <c r="D1509" s="1" t="s">
        <v>1677</v>
      </c>
      <c r="E1509" s="1" t="s">
        <v>69</v>
      </c>
      <c r="F1509" s="1" t="s">
        <v>1679</v>
      </c>
      <c r="G1509" s="1" t="s">
        <v>1664</v>
      </c>
      <c r="H1509" s="1" t="s">
        <v>1715</v>
      </c>
    </row>
    <row r="1510" spans="1:8" x14ac:dyDescent="0.2">
      <c r="A1510" s="1">
        <v>3212659811</v>
      </c>
      <c r="B1510" s="1" t="s">
        <v>1681</v>
      </c>
      <c r="C1510" s="1" t="s">
        <v>1682</v>
      </c>
      <c r="D1510" s="1" t="s">
        <v>1677</v>
      </c>
      <c r="E1510" s="1" t="s">
        <v>69</v>
      </c>
      <c r="F1510" s="1" t="s">
        <v>1679</v>
      </c>
      <c r="G1510" s="1" t="s">
        <v>1664</v>
      </c>
      <c r="H1510" s="1" t="s">
        <v>1715</v>
      </c>
    </row>
    <row r="1511" spans="1:8" x14ac:dyDescent="0.2">
      <c r="A1511" s="1">
        <v>1198382883</v>
      </c>
      <c r="B1511" s="1" t="s">
        <v>1681</v>
      </c>
      <c r="C1511" s="1" t="s">
        <v>1682</v>
      </c>
      <c r="D1511" s="1" t="s">
        <v>1677</v>
      </c>
      <c r="E1511" s="1" t="s">
        <v>69</v>
      </c>
      <c r="F1511" s="1" t="s">
        <v>1679</v>
      </c>
      <c r="G1511" s="1" t="s">
        <v>1658</v>
      </c>
      <c r="H1511" s="1" t="s">
        <v>1715</v>
      </c>
    </row>
    <row r="1512" spans="1:8" x14ac:dyDescent="0.2">
      <c r="A1512" s="1">
        <v>4095780581</v>
      </c>
      <c r="B1512" s="1" t="s">
        <v>1681</v>
      </c>
      <c r="C1512" s="1" t="s">
        <v>1682</v>
      </c>
      <c r="D1512" s="1" t="s">
        <v>1677</v>
      </c>
      <c r="E1512" s="1" t="s">
        <v>69</v>
      </c>
      <c r="F1512" s="1" t="s">
        <v>1679</v>
      </c>
      <c r="G1512" s="1" t="s">
        <v>1660</v>
      </c>
      <c r="H1512" s="1" t="s">
        <v>1715</v>
      </c>
    </row>
    <row r="1513" spans="1:8" x14ac:dyDescent="0.2">
      <c r="A1513" s="1">
        <v>8054240670</v>
      </c>
      <c r="B1513" s="1" t="s">
        <v>1681</v>
      </c>
      <c r="C1513" s="1" t="s">
        <v>1682</v>
      </c>
      <c r="D1513" s="1" t="s">
        <v>1677</v>
      </c>
      <c r="E1513" s="1" t="s">
        <v>69</v>
      </c>
      <c r="F1513" s="1" t="s">
        <v>1679</v>
      </c>
      <c r="G1513" s="1" t="s">
        <v>1662</v>
      </c>
      <c r="H1513" s="1" t="s">
        <v>1715</v>
      </c>
    </row>
    <row r="1514" spans="1:8" x14ac:dyDescent="0.2">
      <c r="A1514" s="1">
        <v>9776094120</v>
      </c>
      <c r="B1514" s="1" t="s">
        <v>1681</v>
      </c>
      <c r="C1514" s="1" t="s">
        <v>1682</v>
      </c>
      <c r="D1514" s="1" t="s">
        <v>1677</v>
      </c>
      <c r="E1514" s="1" t="s">
        <v>69</v>
      </c>
      <c r="F1514" s="1" t="s">
        <v>1679</v>
      </c>
      <c r="G1514" s="1" t="s">
        <v>1670</v>
      </c>
      <c r="H1514" s="1" t="s">
        <v>1715</v>
      </c>
    </row>
    <row r="1515" spans="1:8" x14ac:dyDescent="0.2">
      <c r="A1515" s="1">
        <v>4417823417</v>
      </c>
      <c r="B1515" s="1" t="s">
        <v>1681</v>
      </c>
      <c r="C1515" s="1" t="s">
        <v>1682</v>
      </c>
      <c r="D1515" s="1" t="s">
        <v>1677</v>
      </c>
      <c r="E1515" s="1" t="s">
        <v>69</v>
      </c>
      <c r="F1515" s="1" t="s">
        <v>1679</v>
      </c>
      <c r="G1515" s="1" t="s">
        <v>1670</v>
      </c>
      <c r="H1515" s="1" t="s">
        <v>1715</v>
      </c>
    </row>
    <row r="1516" spans="1:8" x14ac:dyDescent="0.2">
      <c r="A1516" s="1">
        <v>2085617755</v>
      </c>
      <c r="B1516" s="1" t="s">
        <v>1681</v>
      </c>
      <c r="C1516" s="1" t="s">
        <v>1682</v>
      </c>
      <c r="D1516" s="1" t="s">
        <v>1677</v>
      </c>
      <c r="E1516" s="1" t="s">
        <v>69</v>
      </c>
      <c r="F1516" s="1" t="s">
        <v>1679</v>
      </c>
      <c r="G1516" s="1" t="s">
        <v>1663</v>
      </c>
      <c r="H1516" s="1" t="s">
        <v>1715</v>
      </c>
    </row>
    <row r="1517" spans="1:8" x14ac:dyDescent="0.2">
      <c r="A1517" s="1">
        <v>6175949894</v>
      </c>
      <c r="B1517" s="1" t="s">
        <v>1681</v>
      </c>
      <c r="C1517" s="1" t="s">
        <v>1682</v>
      </c>
      <c r="D1517" s="1" t="s">
        <v>1677</v>
      </c>
      <c r="E1517" s="1" t="s">
        <v>69</v>
      </c>
      <c r="F1517" s="1" t="s">
        <v>1679</v>
      </c>
      <c r="G1517" s="1" t="s">
        <v>1662</v>
      </c>
      <c r="H1517" s="1" t="s">
        <v>1715</v>
      </c>
    </row>
    <row r="1518" spans="1:8" x14ac:dyDescent="0.2">
      <c r="A1518" s="1">
        <v>6198745184</v>
      </c>
      <c r="B1518" s="1" t="s">
        <v>1681</v>
      </c>
      <c r="C1518" s="1" t="s">
        <v>1682</v>
      </c>
      <c r="D1518" s="1" t="s">
        <v>1677</v>
      </c>
      <c r="E1518" s="1" t="s">
        <v>69</v>
      </c>
      <c r="F1518" s="1" t="s">
        <v>1679</v>
      </c>
      <c r="G1518" s="1" t="s">
        <v>1670</v>
      </c>
      <c r="H1518" s="1" t="s">
        <v>1715</v>
      </c>
    </row>
    <row r="1519" spans="1:8" x14ac:dyDescent="0.2">
      <c r="A1519" s="1">
        <v>2906752410</v>
      </c>
      <c r="B1519" s="1" t="s">
        <v>1681</v>
      </c>
      <c r="C1519" s="1" t="s">
        <v>1682</v>
      </c>
      <c r="D1519" s="1" t="s">
        <v>1677</v>
      </c>
      <c r="E1519" s="1" t="s">
        <v>69</v>
      </c>
      <c r="F1519" s="1" t="s">
        <v>1679</v>
      </c>
      <c r="G1519" s="1" t="s">
        <v>1666</v>
      </c>
      <c r="H1519" s="1" t="s">
        <v>1715</v>
      </c>
    </row>
    <row r="1520" spans="1:8" x14ac:dyDescent="0.2">
      <c r="A1520" s="1">
        <v>5482962055</v>
      </c>
      <c r="B1520" s="1" t="s">
        <v>1681</v>
      </c>
      <c r="C1520" s="1" t="s">
        <v>1682</v>
      </c>
      <c r="D1520" s="1" t="s">
        <v>1677</v>
      </c>
      <c r="E1520" s="1" t="s">
        <v>69</v>
      </c>
      <c r="F1520" s="1" t="s">
        <v>1679</v>
      </c>
      <c r="G1520" s="1" t="s">
        <v>1658</v>
      </c>
      <c r="H1520" s="1" t="s">
        <v>1715</v>
      </c>
    </row>
    <row r="1521" spans="1:8" x14ac:dyDescent="0.2">
      <c r="A1521" s="1">
        <v>8384240340</v>
      </c>
      <c r="B1521" s="1" t="s">
        <v>1681</v>
      </c>
      <c r="C1521" s="1" t="s">
        <v>1682</v>
      </c>
      <c r="D1521" s="1" t="s">
        <v>1677</v>
      </c>
      <c r="E1521" s="1" t="s">
        <v>69</v>
      </c>
      <c r="F1521" s="1" t="s">
        <v>1679</v>
      </c>
      <c r="G1521" s="1" t="s">
        <v>1664</v>
      </c>
      <c r="H1521" s="1" t="s">
        <v>1715</v>
      </c>
    </row>
    <row r="1522" spans="1:8" x14ac:dyDescent="0.2">
      <c r="A1522" s="1">
        <v>3073151474</v>
      </c>
      <c r="B1522" s="1" t="s">
        <v>1681</v>
      </c>
      <c r="C1522" s="1" t="s">
        <v>1682</v>
      </c>
      <c r="D1522" s="1" t="s">
        <v>1677</v>
      </c>
      <c r="E1522" s="1" t="s">
        <v>69</v>
      </c>
      <c r="F1522" s="1" t="s">
        <v>1679</v>
      </c>
      <c r="G1522" s="1" t="s">
        <v>1670</v>
      </c>
      <c r="H1522" s="1" t="s">
        <v>1715</v>
      </c>
    </row>
    <row r="1523" spans="1:8" x14ac:dyDescent="0.2">
      <c r="A1523" s="1">
        <v>8337088967</v>
      </c>
      <c r="B1523" s="1" t="s">
        <v>1681</v>
      </c>
      <c r="C1523" s="1" t="s">
        <v>1682</v>
      </c>
      <c r="D1523" s="1" t="s">
        <v>1677</v>
      </c>
      <c r="E1523" s="1" t="s">
        <v>69</v>
      </c>
      <c r="F1523" s="1" t="s">
        <v>1679</v>
      </c>
      <c r="G1523" s="1" t="s">
        <v>1665</v>
      </c>
      <c r="H1523" s="1" t="s">
        <v>1715</v>
      </c>
    </row>
    <row r="1524" spans="1:8" x14ac:dyDescent="0.2">
      <c r="A1524" s="1">
        <v>8298626106</v>
      </c>
      <c r="B1524" s="1" t="s">
        <v>1681</v>
      </c>
      <c r="C1524" s="1" t="s">
        <v>1682</v>
      </c>
      <c r="D1524" s="1" t="s">
        <v>1677</v>
      </c>
      <c r="E1524" s="1" t="s">
        <v>69</v>
      </c>
      <c r="F1524" s="1" t="s">
        <v>1679</v>
      </c>
      <c r="G1524" s="1" t="s">
        <v>1674</v>
      </c>
      <c r="H1524" s="1" t="s">
        <v>1715</v>
      </c>
    </row>
    <row r="1525" spans="1:8" x14ac:dyDescent="0.2">
      <c r="A1525" s="1">
        <v>8043271852</v>
      </c>
      <c r="B1525" s="1" t="s">
        <v>1681</v>
      </c>
      <c r="C1525" s="1" t="s">
        <v>1682</v>
      </c>
      <c r="D1525" s="1" t="s">
        <v>1677</v>
      </c>
      <c r="E1525" s="1" t="s">
        <v>69</v>
      </c>
      <c r="F1525" s="1" t="s">
        <v>1679</v>
      </c>
      <c r="G1525" s="1" t="s">
        <v>1670</v>
      </c>
      <c r="H1525" s="1" t="s">
        <v>1715</v>
      </c>
    </row>
    <row r="1526" spans="1:8" x14ac:dyDescent="0.2">
      <c r="A1526" s="1">
        <v>4505423253</v>
      </c>
      <c r="B1526" s="1" t="s">
        <v>1681</v>
      </c>
      <c r="C1526" s="1" t="s">
        <v>1682</v>
      </c>
      <c r="D1526" s="1" t="s">
        <v>1677</v>
      </c>
      <c r="E1526" s="1" t="s">
        <v>69</v>
      </c>
      <c r="F1526" s="1" t="s">
        <v>1679</v>
      </c>
      <c r="G1526" s="1" t="s">
        <v>1662</v>
      </c>
      <c r="H1526" s="1" t="s">
        <v>1715</v>
      </c>
    </row>
    <row r="1527" spans="1:8" x14ac:dyDescent="0.2">
      <c r="A1527" s="1">
        <v>5581645244</v>
      </c>
      <c r="B1527" s="1" t="s">
        <v>1681</v>
      </c>
      <c r="C1527" s="1" t="s">
        <v>1682</v>
      </c>
      <c r="D1527" s="1" t="s">
        <v>1677</v>
      </c>
      <c r="E1527" s="1" t="s">
        <v>69</v>
      </c>
      <c r="F1527" s="1" t="s">
        <v>1679</v>
      </c>
      <c r="G1527" s="1" t="s">
        <v>1664</v>
      </c>
      <c r="H1527" s="1" t="s">
        <v>1715</v>
      </c>
    </row>
    <row r="1528" spans="1:8" x14ac:dyDescent="0.2">
      <c r="A1528" s="1">
        <v>4390381631</v>
      </c>
      <c r="B1528" s="1" t="s">
        <v>1681</v>
      </c>
      <c r="C1528" s="1" t="s">
        <v>1682</v>
      </c>
      <c r="D1528" s="1" t="s">
        <v>1677</v>
      </c>
      <c r="E1528" s="1" t="s">
        <v>69</v>
      </c>
      <c r="F1528" s="1" t="s">
        <v>1679</v>
      </c>
      <c r="G1528" s="1" t="s">
        <v>1664</v>
      </c>
      <c r="H1528" s="1" t="s">
        <v>1715</v>
      </c>
    </row>
    <row r="1529" spans="1:8" x14ac:dyDescent="0.2">
      <c r="A1529" s="1">
        <v>5543942883</v>
      </c>
      <c r="B1529" s="1" t="s">
        <v>1681</v>
      </c>
      <c r="C1529" s="1" t="s">
        <v>1682</v>
      </c>
      <c r="D1529" s="1" t="s">
        <v>1677</v>
      </c>
      <c r="E1529" s="1" t="s">
        <v>69</v>
      </c>
      <c r="F1529" s="1" t="s">
        <v>1679</v>
      </c>
      <c r="G1529" s="1" t="s">
        <v>1662</v>
      </c>
      <c r="H1529" s="1" t="s">
        <v>1715</v>
      </c>
    </row>
    <row r="1530" spans="1:8" x14ac:dyDescent="0.2">
      <c r="A1530" s="1">
        <v>9443209590</v>
      </c>
      <c r="B1530" s="1" t="s">
        <v>1681</v>
      </c>
      <c r="C1530" s="1" t="s">
        <v>1682</v>
      </c>
      <c r="D1530" s="1" t="s">
        <v>1677</v>
      </c>
      <c r="E1530" s="1" t="s">
        <v>69</v>
      </c>
      <c r="F1530" s="1" t="s">
        <v>1679</v>
      </c>
      <c r="G1530" s="1" t="s">
        <v>1660</v>
      </c>
      <c r="H1530" s="1" t="s">
        <v>1715</v>
      </c>
    </row>
    <row r="1531" spans="1:8" x14ac:dyDescent="0.2">
      <c r="A1531" s="1">
        <v>5247659779</v>
      </c>
      <c r="B1531" s="1" t="s">
        <v>1667</v>
      </c>
      <c r="C1531" s="1" t="s">
        <v>1668</v>
      </c>
      <c r="E1531" s="1" t="s">
        <v>63</v>
      </c>
      <c r="F1531" s="1" t="s">
        <v>1657</v>
      </c>
      <c r="G1531" s="1" t="s">
        <v>1670</v>
      </c>
      <c r="H1531" s="1" t="s">
        <v>1716</v>
      </c>
    </row>
    <row r="1532" spans="1:8" x14ac:dyDescent="0.2">
      <c r="A1532" s="1">
        <v>7760353140</v>
      </c>
      <c r="B1532" s="1" t="s">
        <v>1667</v>
      </c>
      <c r="C1532" s="1" t="s">
        <v>1668</v>
      </c>
      <c r="E1532" s="1" t="s">
        <v>63</v>
      </c>
      <c r="F1532" s="1" t="s">
        <v>1657</v>
      </c>
      <c r="G1532" s="1" t="s">
        <v>1670</v>
      </c>
      <c r="H1532" s="1" t="s">
        <v>1716</v>
      </c>
    </row>
    <row r="1533" spans="1:8" x14ac:dyDescent="0.2">
      <c r="A1533" s="1">
        <v>6627862743</v>
      </c>
      <c r="B1533" s="1" t="s">
        <v>1667</v>
      </c>
      <c r="C1533" s="1" t="s">
        <v>1668</v>
      </c>
      <c r="E1533" s="1" t="s">
        <v>63</v>
      </c>
      <c r="F1533" s="1" t="s">
        <v>1657</v>
      </c>
      <c r="G1533" s="1" t="s">
        <v>1658</v>
      </c>
      <c r="H1533" s="1" t="s">
        <v>1716</v>
      </c>
    </row>
    <row r="1534" spans="1:8" x14ac:dyDescent="0.2">
      <c r="A1534" s="1">
        <v>1754850205</v>
      </c>
      <c r="B1534" s="1" t="s">
        <v>1667</v>
      </c>
      <c r="C1534" s="1" t="s">
        <v>1668</v>
      </c>
      <c r="E1534" s="1" t="s">
        <v>63</v>
      </c>
      <c r="F1534" s="1" t="s">
        <v>1657</v>
      </c>
      <c r="G1534" s="1" t="s">
        <v>1661</v>
      </c>
      <c r="H1534" s="1" t="s">
        <v>1716</v>
      </c>
    </row>
    <row r="1535" spans="1:8" x14ac:dyDescent="0.2">
      <c r="A1535" s="1">
        <v>7989252513</v>
      </c>
      <c r="B1535" s="1" t="s">
        <v>1667</v>
      </c>
      <c r="C1535" s="1" t="s">
        <v>1668</v>
      </c>
      <c r="E1535" s="1" t="s">
        <v>63</v>
      </c>
      <c r="F1535" s="1" t="s">
        <v>1657</v>
      </c>
      <c r="G1535" s="1" t="s">
        <v>1663</v>
      </c>
      <c r="H1535" s="1" t="s">
        <v>1716</v>
      </c>
    </row>
    <row r="1536" spans="1:8" x14ac:dyDescent="0.2">
      <c r="A1536" s="1">
        <v>2660153398</v>
      </c>
      <c r="B1536" s="1" t="s">
        <v>1667</v>
      </c>
      <c r="C1536" s="1" t="s">
        <v>1668</v>
      </c>
      <c r="E1536" s="1" t="s">
        <v>63</v>
      </c>
      <c r="F1536" s="1" t="s">
        <v>1657</v>
      </c>
      <c r="G1536" s="1" t="s">
        <v>1663</v>
      </c>
      <c r="H1536" s="1" t="s">
        <v>1716</v>
      </c>
    </row>
    <row r="1537" spans="1:8" x14ac:dyDescent="0.2">
      <c r="A1537" s="1">
        <v>8538797531</v>
      </c>
      <c r="B1537" s="1" t="s">
        <v>1667</v>
      </c>
      <c r="C1537" s="1" t="s">
        <v>1668</v>
      </c>
      <c r="E1537" s="1" t="s">
        <v>63</v>
      </c>
      <c r="F1537" s="1" t="s">
        <v>1657</v>
      </c>
      <c r="G1537" s="1" t="s">
        <v>1662</v>
      </c>
      <c r="H1537" s="1" t="s">
        <v>1716</v>
      </c>
    </row>
    <row r="1538" spans="1:8" x14ac:dyDescent="0.2">
      <c r="A1538" s="1">
        <v>9972023411</v>
      </c>
      <c r="B1538" s="1" t="s">
        <v>1667</v>
      </c>
      <c r="C1538" s="1" t="s">
        <v>1668</v>
      </c>
      <c r="E1538" s="1" t="s">
        <v>63</v>
      </c>
      <c r="F1538" s="1" t="s">
        <v>1657</v>
      </c>
      <c r="G1538" s="1" t="s">
        <v>1661</v>
      </c>
      <c r="H1538" s="1" t="s">
        <v>1716</v>
      </c>
    </row>
    <row r="1539" spans="1:8" x14ac:dyDescent="0.2">
      <c r="A1539" s="1">
        <v>1468828642</v>
      </c>
      <c r="B1539" s="1" t="s">
        <v>1667</v>
      </c>
      <c r="C1539" s="1" t="s">
        <v>1668</v>
      </c>
      <c r="E1539" s="1" t="s">
        <v>63</v>
      </c>
      <c r="F1539" s="1" t="s">
        <v>1657</v>
      </c>
      <c r="G1539" s="1" t="s">
        <v>1674</v>
      </c>
      <c r="H1539" s="1" t="s">
        <v>1716</v>
      </c>
    </row>
    <row r="1540" spans="1:8" x14ac:dyDescent="0.2">
      <c r="A1540" s="1">
        <v>5966876384</v>
      </c>
      <c r="B1540" s="1" t="s">
        <v>1667</v>
      </c>
      <c r="C1540" s="1" t="s">
        <v>1668</v>
      </c>
      <c r="E1540" s="1" t="s">
        <v>63</v>
      </c>
      <c r="F1540" s="1" t="s">
        <v>1657</v>
      </c>
      <c r="G1540" s="1" t="s">
        <v>1671</v>
      </c>
      <c r="H1540" s="1" t="s">
        <v>1716</v>
      </c>
    </row>
    <row r="1541" spans="1:8" x14ac:dyDescent="0.2">
      <c r="A1541" s="1">
        <v>9182893559</v>
      </c>
      <c r="B1541" s="1" t="s">
        <v>1667</v>
      </c>
      <c r="C1541" s="1" t="s">
        <v>1668</v>
      </c>
      <c r="E1541" s="1" t="s">
        <v>63</v>
      </c>
      <c r="F1541" s="1" t="s">
        <v>1657</v>
      </c>
      <c r="G1541" s="1" t="s">
        <v>1661</v>
      </c>
      <c r="H1541" s="1" t="s">
        <v>1716</v>
      </c>
    </row>
    <row r="1542" spans="1:8" x14ac:dyDescent="0.2">
      <c r="A1542" s="1">
        <v>5623140813</v>
      </c>
      <c r="B1542" s="1" t="s">
        <v>1667</v>
      </c>
      <c r="C1542" s="1" t="s">
        <v>1668</v>
      </c>
      <c r="E1542" s="1" t="s">
        <v>63</v>
      </c>
      <c r="F1542" s="1" t="s">
        <v>1657</v>
      </c>
      <c r="G1542" s="1" t="s">
        <v>1671</v>
      </c>
      <c r="H1542" s="1" t="s">
        <v>1716</v>
      </c>
    </row>
    <row r="1543" spans="1:8" x14ac:dyDescent="0.2">
      <c r="A1543" s="1">
        <v>6723136901</v>
      </c>
      <c r="B1543" s="1" t="s">
        <v>1667</v>
      </c>
      <c r="C1543" s="1" t="s">
        <v>1668</v>
      </c>
      <c r="E1543" s="1" t="s">
        <v>63</v>
      </c>
      <c r="F1543" s="1" t="s">
        <v>1657</v>
      </c>
      <c r="G1543" s="1" t="s">
        <v>1660</v>
      </c>
      <c r="H1543" s="1" t="s">
        <v>1716</v>
      </c>
    </row>
    <row r="1544" spans="1:8" x14ac:dyDescent="0.2">
      <c r="A1544" s="1">
        <v>6037996410</v>
      </c>
      <c r="B1544" s="1" t="s">
        <v>1667</v>
      </c>
      <c r="C1544" s="1" t="s">
        <v>1668</v>
      </c>
      <c r="E1544" s="1" t="s">
        <v>63</v>
      </c>
      <c r="F1544" s="1" t="s">
        <v>1657</v>
      </c>
      <c r="G1544" s="1" t="s">
        <v>1662</v>
      </c>
      <c r="H1544" s="1" t="s">
        <v>1716</v>
      </c>
    </row>
    <row r="1545" spans="1:8" x14ac:dyDescent="0.2">
      <c r="A1545" s="1">
        <v>2318734023</v>
      </c>
      <c r="B1545" s="1" t="s">
        <v>1667</v>
      </c>
      <c r="C1545" s="1" t="s">
        <v>1668</v>
      </c>
      <c r="E1545" s="1" t="s">
        <v>63</v>
      </c>
      <c r="F1545" s="1" t="s">
        <v>1657</v>
      </c>
      <c r="G1545" s="1" t="s">
        <v>1666</v>
      </c>
      <c r="H1545" s="1" t="s">
        <v>1716</v>
      </c>
    </row>
    <row r="1546" spans="1:8" x14ac:dyDescent="0.2">
      <c r="A1546" s="1">
        <v>7769259448</v>
      </c>
      <c r="B1546" s="1" t="s">
        <v>1667</v>
      </c>
      <c r="C1546" s="1" t="s">
        <v>1668</v>
      </c>
      <c r="E1546" s="1" t="s">
        <v>63</v>
      </c>
      <c r="F1546" s="1" t="s">
        <v>1657</v>
      </c>
      <c r="G1546" s="1" t="s">
        <v>1671</v>
      </c>
      <c r="H1546" s="1" t="s">
        <v>1716</v>
      </c>
    </row>
    <row r="1547" spans="1:8" x14ac:dyDescent="0.2">
      <c r="A1547" s="1">
        <v>5040280978</v>
      </c>
      <c r="B1547" s="1" t="s">
        <v>1667</v>
      </c>
      <c r="C1547" s="1" t="s">
        <v>1668</v>
      </c>
      <c r="E1547" s="1" t="s">
        <v>63</v>
      </c>
      <c r="F1547" s="1" t="s">
        <v>1657</v>
      </c>
      <c r="G1547" s="1" t="s">
        <v>1661</v>
      </c>
      <c r="H1547" s="1" t="s">
        <v>1716</v>
      </c>
    </row>
    <row r="1548" spans="1:8" x14ac:dyDescent="0.2">
      <c r="A1548" s="1">
        <v>5564028598</v>
      </c>
      <c r="B1548" s="1" t="s">
        <v>1667</v>
      </c>
      <c r="C1548" s="1" t="s">
        <v>1668</v>
      </c>
      <c r="E1548" s="1" t="s">
        <v>63</v>
      </c>
      <c r="F1548" s="1" t="s">
        <v>1657</v>
      </c>
      <c r="G1548" s="1" t="s">
        <v>1658</v>
      </c>
      <c r="H1548" s="1" t="s">
        <v>1716</v>
      </c>
    </row>
    <row r="1549" spans="1:8" x14ac:dyDescent="0.2">
      <c r="A1549" s="1">
        <v>8230678244</v>
      </c>
      <c r="B1549" s="1" t="s">
        <v>1667</v>
      </c>
      <c r="C1549" s="1" t="s">
        <v>1668</v>
      </c>
      <c r="E1549" s="1" t="s">
        <v>63</v>
      </c>
      <c r="F1549" s="1" t="s">
        <v>1657</v>
      </c>
      <c r="G1549" s="1" t="s">
        <v>1662</v>
      </c>
      <c r="H1549" s="1" t="s">
        <v>1716</v>
      </c>
    </row>
    <row r="1550" spans="1:8" x14ac:dyDescent="0.2">
      <c r="A1550" s="1">
        <v>6783491147</v>
      </c>
      <c r="B1550" s="1" t="s">
        <v>1667</v>
      </c>
      <c r="C1550" s="1" t="s">
        <v>1668</v>
      </c>
      <c r="E1550" s="1" t="s">
        <v>63</v>
      </c>
      <c r="F1550" s="1" t="s">
        <v>1657</v>
      </c>
      <c r="G1550" s="1" t="s">
        <v>1665</v>
      </c>
      <c r="H1550" s="1" t="s">
        <v>1716</v>
      </c>
    </row>
    <row r="1551" spans="1:8" x14ac:dyDescent="0.2">
      <c r="A1551" s="1">
        <v>5436843873</v>
      </c>
      <c r="B1551" s="1" t="s">
        <v>1667</v>
      </c>
      <c r="C1551" s="1" t="s">
        <v>1668</v>
      </c>
      <c r="E1551" s="1" t="s">
        <v>63</v>
      </c>
      <c r="F1551" s="1" t="s">
        <v>1657</v>
      </c>
      <c r="G1551" s="1" t="s">
        <v>1658</v>
      </c>
      <c r="H1551" s="1" t="s">
        <v>1716</v>
      </c>
    </row>
    <row r="1552" spans="1:8" x14ac:dyDescent="0.2">
      <c r="A1552" s="1">
        <v>6141647237</v>
      </c>
      <c r="B1552" s="1" t="s">
        <v>1667</v>
      </c>
      <c r="C1552" s="1" t="s">
        <v>1668</v>
      </c>
      <c r="E1552" s="1" t="s">
        <v>63</v>
      </c>
      <c r="F1552" s="1" t="s">
        <v>1657</v>
      </c>
      <c r="G1552" s="1" t="s">
        <v>1670</v>
      </c>
      <c r="H1552" s="1" t="s">
        <v>1716</v>
      </c>
    </row>
    <row r="1553" spans="1:8" x14ac:dyDescent="0.2">
      <c r="A1553" s="1">
        <v>1100934156</v>
      </c>
      <c r="B1553" s="1" t="s">
        <v>1667</v>
      </c>
      <c r="C1553" s="1" t="s">
        <v>1668</v>
      </c>
      <c r="E1553" s="1" t="s">
        <v>63</v>
      </c>
      <c r="F1553" s="1" t="s">
        <v>1657</v>
      </c>
      <c r="G1553" s="1" t="s">
        <v>1664</v>
      </c>
      <c r="H1553" s="1" t="s">
        <v>1716</v>
      </c>
    </row>
    <row r="1554" spans="1:8" x14ac:dyDescent="0.2">
      <c r="A1554" s="1">
        <v>2538065665</v>
      </c>
      <c r="B1554" s="1" t="s">
        <v>1667</v>
      </c>
      <c r="C1554" s="1" t="s">
        <v>1668</v>
      </c>
      <c r="E1554" s="1" t="s">
        <v>63</v>
      </c>
      <c r="F1554" s="1" t="s">
        <v>1657</v>
      </c>
      <c r="G1554" s="1" t="s">
        <v>1661</v>
      </c>
      <c r="H1554" s="1" t="s">
        <v>1716</v>
      </c>
    </row>
    <row r="1555" spans="1:8" x14ac:dyDescent="0.2">
      <c r="A1555" s="1">
        <v>1089761736</v>
      </c>
      <c r="B1555" s="1" t="s">
        <v>1667</v>
      </c>
      <c r="C1555" s="1" t="s">
        <v>1668</v>
      </c>
      <c r="E1555" s="1" t="s">
        <v>63</v>
      </c>
      <c r="F1555" s="1" t="s">
        <v>1657</v>
      </c>
      <c r="G1555" s="1" t="s">
        <v>1662</v>
      </c>
      <c r="H1555" s="1" t="s">
        <v>1716</v>
      </c>
    </row>
    <row r="1556" spans="1:8" x14ac:dyDescent="0.2">
      <c r="A1556" s="1">
        <v>4428957194</v>
      </c>
      <c r="B1556" s="1" t="s">
        <v>1667</v>
      </c>
      <c r="C1556" s="1" t="s">
        <v>1668</v>
      </c>
      <c r="E1556" s="1" t="s">
        <v>63</v>
      </c>
      <c r="F1556" s="1" t="s">
        <v>1657</v>
      </c>
      <c r="G1556" s="1" t="s">
        <v>1661</v>
      </c>
      <c r="H1556" s="1" t="s">
        <v>1716</v>
      </c>
    </row>
    <row r="1557" spans="1:8" x14ac:dyDescent="0.2">
      <c r="A1557" s="1">
        <v>3920512713</v>
      </c>
      <c r="B1557" s="1" t="s">
        <v>1667</v>
      </c>
      <c r="C1557" s="1" t="s">
        <v>1668</v>
      </c>
      <c r="E1557" s="1" t="s">
        <v>63</v>
      </c>
      <c r="F1557" s="1" t="s">
        <v>1657</v>
      </c>
      <c r="G1557" s="1" t="s">
        <v>1666</v>
      </c>
      <c r="H1557" s="1" t="s">
        <v>1716</v>
      </c>
    </row>
    <row r="1558" spans="1:8" x14ac:dyDescent="0.2">
      <c r="A1558" s="1">
        <v>3063184165</v>
      </c>
      <c r="B1558" s="1" t="s">
        <v>1667</v>
      </c>
      <c r="C1558" s="1" t="s">
        <v>1668</v>
      </c>
      <c r="E1558" s="1" t="s">
        <v>63</v>
      </c>
      <c r="F1558" s="1" t="s">
        <v>1657</v>
      </c>
      <c r="G1558" s="1" t="s">
        <v>1666</v>
      </c>
      <c r="H1558" s="1" t="s">
        <v>1716</v>
      </c>
    </row>
    <row r="1559" spans="1:8" x14ac:dyDescent="0.2">
      <c r="A1559" s="1">
        <v>7628358172</v>
      </c>
      <c r="B1559" s="1" t="s">
        <v>1667</v>
      </c>
      <c r="C1559" s="1" t="s">
        <v>1668</v>
      </c>
      <c r="E1559" s="1" t="s">
        <v>63</v>
      </c>
      <c r="F1559" s="1" t="s">
        <v>1657</v>
      </c>
      <c r="G1559" s="1" t="s">
        <v>1664</v>
      </c>
      <c r="H1559" s="1" t="s">
        <v>1716</v>
      </c>
    </row>
    <row r="1560" spans="1:8" x14ac:dyDescent="0.2">
      <c r="A1560" s="1">
        <v>1477983824</v>
      </c>
      <c r="B1560" s="1" t="s">
        <v>1667</v>
      </c>
      <c r="C1560" s="1" t="s">
        <v>1668</v>
      </c>
      <c r="E1560" s="1" t="s">
        <v>63</v>
      </c>
      <c r="F1560" s="1" t="s">
        <v>1657</v>
      </c>
      <c r="G1560" s="1" t="s">
        <v>1670</v>
      </c>
      <c r="H1560" s="1" t="s">
        <v>1716</v>
      </c>
    </row>
    <row r="1561" spans="1:8" x14ac:dyDescent="0.2">
      <c r="A1561" s="1">
        <v>6520385158</v>
      </c>
      <c r="B1561" s="1" t="s">
        <v>1667</v>
      </c>
      <c r="C1561" s="1" t="s">
        <v>1668</v>
      </c>
      <c r="E1561" s="1" t="s">
        <v>63</v>
      </c>
      <c r="F1561" s="1" t="s">
        <v>1657</v>
      </c>
      <c r="G1561" s="1" t="s">
        <v>1663</v>
      </c>
      <c r="H1561" s="1" t="s">
        <v>1716</v>
      </c>
    </row>
    <row r="1562" spans="1:8" x14ac:dyDescent="0.2">
      <c r="A1562" s="1">
        <v>3296917866</v>
      </c>
      <c r="B1562" s="1" t="s">
        <v>1667</v>
      </c>
      <c r="C1562" s="1" t="s">
        <v>1668</v>
      </c>
      <c r="E1562" s="1" t="s">
        <v>63</v>
      </c>
      <c r="F1562" s="1" t="s">
        <v>1657</v>
      </c>
      <c r="G1562" s="1" t="s">
        <v>1662</v>
      </c>
      <c r="H1562" s="1" t="s">
        <v>1716</v>
      </c>
    </row>
    <row r="1563" spans="1:8" x14ac:dyDescent="0.2">
      <c r="A1563" s="1">
        <v>6388371360</v>
      </c>
      <c r="B1563" s="1" t="s">
        <v>1667</v>
      </c>
      <c r="C1563" s="1" t="s">
        <v>1668</v>
      </c>
      <c r="E1563" s="1" t="s">
        <v>63</v>
      </c>
      <c r="F1563" s="1" t="s">
        <v>1657</v>
      </c>
      <c r="G1563" s="1" t="s">
        <v>1658</v>
      </c>
      <c r="H1563" s="1" t="s">
        <v>1716</v>
      </c>
    </row>
    <row r="1564" spans="1:8" x14ac:dyDescent="0.2">
      <c r="A1564" s="1">
        <v>8046397574</v>
      </c>
      <c r="B1564" s="1" t="s">
        <v>1667</v>
      </c>
      <c r="C1564" s="1" t="s">
        <v>1668</v>
      </c>
      <c r="E1564" s="1" t="s">
        <v>63</v>
      </c>
      <c r="F1564" s="1" t="s">
        <v>1657</v>
      </c>
      <c r="G1564" s="1" t="s">
        <v>1663</v>
      </c>
      <c r="H1564" s="1" t="s">
        <v>1716</v>
      </c>
    </row>
    <row r="1565" spans="1:8" x14ac:dyDescent="0.2">
      <c r="A1565" s="1">
        <v>7258296993</v>
      </c>
      <c r="B1565" s="1" t="s">
        <v>1667</v>
      </c>
      <c r="C1565" s="1" t="s">
        <v>1668</v>
      </c>
      <c r="E1565" s="1" t="s">
        <v>63</v>
      </c>
      <c r="F1565" s="1" t="s">
        <v>1657</v>
      </c>
      <c r="G1565" s="1" t="s">
        <v>1665</v>
      </c>
      <c r="H1565" s="1" t="s">
        <v>1716</v>
      </c>
    </row>
    <row r="1566" spans="1:8" x14ac:dyDescent="0.2">
      <c r="A1566" s="1">
        <v>2610649315</v>
      </c>
      <c r="B1566" s="1" t="s">
        <v>1667</v>
      </c>
      <c r="C1566" s="1" t="s">
        <v>1668</v>
      </c>
      <c r="E1566" s="1" t="s">
        <v>63</v>
      </c>
      <c r="F1566" s="1" t="s">
        <v>1657</v>
      </c>
      <c r="G1566" s="1" t="s">
        <v>1662</v>
      </c>
      <c r="H1566" s="1" t="s">
        <v>1716</v>
      </c>
    </row>
    <row r="1567" spans="1:8" x14ac:dyDescent="0.2">
      <c r="A1567" s="1">
        <v>7099590273</v>
      </c>
      <c r="B1567" s="1" t="s">
        <v>1667</v>
      </c>
      <c r="C1567" s="1" t="s">
        <v>1668</v>
      </c>
      <c r="E1567" s="1" t="s">
        <v>63</v>
      </c>
      <c r="F1567" s="1" t="s">
        <v>1657</v>
      </c>
      <c r="G1567" s="1" t="s">
        <v>1662</v>
      </c>
      <c r="H1567" s="1" t="s">
        <v>1716</v>
      </c>
    </row>
    <row r="1568" spans="1:8" x14ac:dyDescent="0.2">
      <c r="A1568" s="1">
        <v>6563368721</v>
      </c>
      <c r="B1568" s="1" t="s">
        <v>1667</v>
      </c>
      <c r="C1568" s="1" t="s">
        <v>1668</v>
      </c>
      <c r="E1568" s="1" t="s">
        <v>63</v>
      </c>
      <c r="F1568" s="1" t="s">
        <v>1657</v>
      </c>
      <c r="G1568" s="1" t="s">
        <v>1661</v>
      </c>
      <c r="H1568" s="1" t="s">
        <v>1716</v>
      </c>
    </row>
    <row r="1569" spans="1:8" x14ac:dyDescent="0.2">
      <c r="A1569" s="1">
        <v>8274624625</v>
      </c>
      <c r="B1569" s="1" t="s">
        <v>1667</v>
      </c>
      <c r="C1569" s="1" t="s">
        <v>1668</v>
      </c>
      <c r="E1569" s="1" t="s">
        <v>63</v>
      </c>
      <c r="F1569" s="1" t="s">
        <v>1657</v>
      </c>
      <c r="G1569" s="1" t="s">
        <v>1670</v>
      </c>
      <c r="H1569" s="1" t="s">
        <v>1716</v>
      </c>
    </row>
    <row r="1570" spans="1:8" x14ac:dyDescent="0.2">
      <c r="A1570" s="1">
        <v>1385929833</v>
      </c>
      <c r="B1570" s="1" t="s">
        <v>1667</v>
      </c>
      <c r="C1570" s="1" t="s">
        <v>1668</v>
      </c>
      <c r="E1570" s="1" t="s">
        <v>63</v>
      </c>
      <c r="F1570" s="1" t="s">
        <v>1657</v>
      </c>
      <c r="G1570" s="1" t="s">
        <v>1662</v>
      </c>
      <c r="H1570" s="1" t="s">
        <v>1716</v>
      </c>
    </row>
    <row r="1571" spans="1:8" x14ac:dyDescent="0.2">
      <c r="A1571" s="1">
        <v>2370979247</v>
      </c>
      <c r="B1571" s="1" t="s">
        <v>1667</v>
      </c>
      <c r="C1571" s="1" t="s">
        <v>1668</v>
      </c>
      <c r="E1571" s="1" t="s">
        <v>63</v>
      </c>
      <c r="F1571" s="1" t="s">
        <v>1657</v>
      </c>
      <c r="G1571" s="1" t="s">
        <v>1665</v>
      </c>
      <c r="H1571" s="1" t="s">
        <v>1716</v>
      </c>
    </row>
    <row r="1572" spans="1:8" x14ac:dyDescent="0.2">
      <c r="A1572" s="1">
        <v>7064615913</v>
      </c>
      <c r="B1572" s="1" t="s">
        <v>1667</v>
      </c>
      <c r="C1572" s="1" t="s">
        <v>1668</v>
      </c>
      <c r="E1572" s="1" t="s">
        <v>63</v>
      </c>
      <c r="F1572" s="1" t="s">
        <v>1657</v>
      </c>
      <c r="G1572" s="1" t="s">
        <v>1664</v>
      </c>
      <c r="H1572" s="1" t="s">
        <v>1716</v>
      </c>
    </row>
    <row r="1573" spans="1:8" x14ac:dyDescent="0.2">
      <c r="A1573" s="1">
        <v>4495362041</v>
      </c>
      <c r="B1573" s="1" t="s">
        <v>1667</v>
      </c>
      <c r="C1573" s="1" t="s">
        <v>1668</v>
      </c>
      <c r="E1573" s="1" t="s">
        <v>63</v>
      </c>
      <c r="F1573" s="1" t="s">
        <v>1657</v>
      </c>
      <c r="G1573" s="1" t="s">
        <v>1661</v>
      </c>
      <c r="H1573" s="1" t="s">
        <v>1716</v>
      </c>
    </row>
    <row r="1574" spans="1:8" x14ac:dyDescent="0.2">
      <c r="A1574" s="1">
        <v>8939010669</v>
      </c>
      <c r="B1574" s="1" t="s">
        <v>1667</v>
      </c>
      <c r="C1574" s="1" t="s">
        <v>1668</v>
      </c>
      <c r="E1574" s="1" t="s">
        <v>63</v>
      </c>
      <c r="F1574" s="1" t="s">
        <v>1657</v>
      </c>
      <c r="G1574" s="1" t="s">
        <v>1670</v>
      </c>
      <c r="H1574" s="1" t="s">
        <v>1716</v>
      </c>
    </row>
    <row r="1575" spans="1:8" x14ac:dyDescent="0.2">
      <c r="A1575" s="1">
        <v>4975815565</v>
      </c>
      <c r="B1575" s="1" t="s">
        <v>1667</v>
      </c>
      <c r="C1575" s="1" t="s">
        <v>1668</v>
      </c>
      <c r="E1575" s="1" t="s">
        <v>63</v>
      </c>
      <c r="F1575" s="1" t="s">
        <v>1657</v>
      </c>
      <c r="G1575" s="1" t="s">
        <v>1663</v>
      </c>
      <c r="H1575" s="1" t="s">
        <v>1716</v>
      </c>
    </row>
    <row r="1576" spans="1:8" x14ac:dyDescent="0.2">
      <c r="A1576" s="1">
        <v>2097296908</v>
      </c>
      <c r="B1576" s="1" t="s">
        <v>1667</v>
      </c>
      <c r="C1576" s="1" t="s">
        <v>1668</v>
      </c>
      <c r="E1576" s="1" t="s">
        <v>63</v>
      </c>
      <c r="F1576" s="1" t="s">
        <v>1657</v>
      </c>
      <c r="G1576" s="1" t="s">
        <v>1661</v>
      </c>
      <c r="H1576" s="1" t="s">
        <v>1716</v>
      </c>
    </row>
    <row r="1577" spans="1:8" x14ac:dyDescent="0.2">
      <c r="A1577" s="1">
        <v>5608680827</v>
      </c>
      <c r="B1577" s="1" t="s">
        <v>1667</v>
      </c>
      <c r="C1577" s="1" t="s">
        <v>1668</v>
      </c>
      <c r="E1577" s="1" t="s">
        <v>63</v>
      </c>
      <c r="F1577" s="1" t="s">
        <v>1657</v>
      </c>
      <c r="G1577" s="1" t="s">
        <v>1664</v>
      </c>
      <c r="H1577" s="1" t="s">
        <v>1716</v>
      </c>
    </row>
    <row r="1578" spans="1:8" x14ac:dyDescent="0.2">
      <c r="A1578" s="1">
        <v>3750809218</v>
      </c>
      <c r="B1578" s="1" t="s">
        <v>1667</v>
      </c>
      <c r="C1578" s="1" t="s">
        <v>1668</v>
      </c>
      <c r="E1578" s="1" t="s">
        <v>63</v>
      </c>
      <c r="F1578" s="1" t="s">
        <v>1657</v>
      </c>
      <c r="G1578" s="1" t="s">
        <v>1662</v>
      </c>
      <c r="H1578" s="1" t="s">
        <v>1716</v>
      </c>
    </row>
    <row r="1579" spans="1:8" x14ac:dyDescent="0.2">
      <c r="A1579" s="1">
        <v>2622528448</v>
      </c>
      <c r="B1579" s="1" t="s">
        <v>1667</v>
      </c>
      <c r="C1579" s="1" t="s">
        <v>1668</v>
      </c>
      <c r="E1579" s="1" t="s">
        <v>63</v>
      </c>
      <c r="F1579" s="1" t="s">
        <v>1657</v>
      </c>
      <c r="G1579" s="1" t="s">
        <v>1662</v>
      </c>
      <c r="H1579" s="1" t="s">
        <v>1716</v>
      </c>
    </row>
    <row r="1580" spans="1:8" x14ac:dyDescent="0.2">
      <c r="A1580" s="1">
        <v>1243626693</v>
      </c>
      <c r="B1580" s="1" t="s">
        <v>1667</v>
      </c>
      <c r="C1580" s="1" t="s">
        <v>1668</v>
      </c>
      <c r="E1580" s="1" t="s">
        <v>63</v>
      </c>
      <c r="F1580" s="1" t="s">
        <v>1657</v>
      </c>
      <c r="G1580" s="1" t="s">
        <v>1664</v>
      </c>
      <c r="H1580" s="1" t="s">
        <v>1716</v>
      </c>
    </row>
    <row r="1581" spans="1:8" x14ac:dyDescent="0.2">
      <c r="A1581" s="1">
        <v>3959297256</v>
      </c>
      <c r="B1581" s="1" t="s">
        <v>1667</v>
      </c>
      <c r="C1581" s="1" t="s">
        <v>1668</v>
      </c>
      <c r="E1581" s="1" t="s">
        <v>63</v>
      </c>
      <c r="F1581" s="1" t="s">
        <v>1657</v>
      </c>
      <c r="G1581" s="1" t="s">
        <v>1663</v>
      </c>
      <c r="H1581" s="1" t="s">
        <v>1716</v>
      </c>
    </row>
    <row r="1582" spans="1:8" x14ac:dyDescent="0.2">
      <c r="A1582" s="1">
        <v>1040899667</v>
      </c>
      <c r="B1582" s="1" t="s">
        <v>1667</v>
      </c>
      <c r="C1582" s="1" t="s">
        <v>1668</v>
      </c>
      <c r="E1582" s="1" t="s">
        <v>63</v>
      </c>
      <c r="F1582" s="1" t="s">
        <v>1657</v>
      </c>
      <c r="G1582" s="1" t="s">
        <v>1661</v>
      </c>
      <c r="H1582" s="1" t="s">
        <v>1716</v>
      </c>
    </row>
    <row r="1583" spans="1:8" x14ac:dyDescent="0.2">
      <c r="A1583" s="1">
        <v>3367294200</v>
      </c>
      <c r="B1583" s="1" t="s">
        <v>1667</v>
      </c>
      <c r="C1583" s="1" t="s">
        <v>1668</v>
      </c>
      <c r="E1583" s="1" t="s">
        <v>63</v>
      </c>
      <c r="F1583" s="1" t="s">
        <v>1657</v>
      </c>
      <c r="G1583" s="1" t="s">
        <v>1666</v>
      </c>
      <c r="H1583" s="1" t="s">
        <v>1716</v>
      </c>
    </row>
    <row r="1584" spans="1:8" x14ac:dyDescent="0.2">
      <c r="A1584" s="1">
        <v>4183671352</v>
      </c>
      <c r="B1584" s="1" t="s">
        <v>1667</v>
      </c>
      <c r="C1584" s="1" t="s">
        <v>1668</v>
      </c>
      <c r="E1584" s="1" t="s">
        <v>63</v>
      </c>
      <c r="F1584" s="1" t="s">
        <v>1657</v>
      </c>
      <c r="G1584" s="1" t="s">
        <v>1665</v>
      </c>
      <c r="H1584" s="1" t="s">
        <v>1716</v>
      </c>
    </row>
    <row r="1585" spans="1:8" x14ac:dyDescent="0.2">
      <c r="A1585" s="1">
        <v>5513564733</v>
      </c>
      <c r="B1585" s="1" t="s">
        <v>1667</v>
      </c>
      <c r="C1585" s="1" t="s">
        <v>1668</v>
      </c>
      <c r="E1585" s="1" t="s">
        <v>63</v>
      </c>
      <c r="F1585" s="1" t="s">
        <v>1657</v>
      </c>
      <c r="G1585" s="1" t="s">
        <v>1661</v>
      </c>
      <c r="H1585" s="1" t="s">
        <v>1716</v>
      </c>
    </row>
    <row r="1586" spans="1:8" x14ac:dyDescent="0.2">
      <c r="A1586" s="1">
        <v>8324410926</v>
      </c>
      <c r="B1586" s="1" t="s">
        <v>1667</v>
      </c>
      <c r="C1586" s="1" t="s">
        <v>1668</v>
      </c>
      <c r="E1586" s="1" t="s">
        <v>63</v>
      </c>
      <c r="F1586" s="1" t="s">
        <v>1657</v>
      </c>
      <c r="G1586" s="1" t="s">
        <v>1665</v>
      </c>
      <c r="H1586" s="1" t="s">
        <v>1716</v>
      </c>
    </row>
    <row r="1587" spans="1:8" x14ac:dyDescent="0.2">
      <c r="A1587" s="1">
        <v>2579025014</v>
      </c>
      <c r="B1587" s="1" t="s">
        <v>1667</v>
      </c>
      <c r="C1587" s="1" t="s">
        <v>1668</v>
      </c>
      <c r="E1587" s="1" t="s">
        <v>63</v>
      </c>
      <c r="F1587" s="1" t="s">
        <v>1657</v>
      </c>
      <c r="G1587" s="1" t="s">
        <v>1660</v>
      </c>
      <c r="H1587" s="1" t="s">
        <v>1716</v>
      </c>
    </row>
    <row r="1588" spans="1:8" x14ac:dyDescent="0.2">
      <c r="A1588" s="1">
        <v>6728495580</v>
      </c>
      <c r="B1588" s="1" t="s">
        <v>1667</v>
      </c>
      <c r="C1588" s="1" t="s">
        <v>1668</v>
      </c>
      <c r="E1588" s="1" t="s">
        <v>63</v>
      </c>
      <c r="F1588" s="1" t="s">
        <v>1657</v>
      </c>
      <c r="G1588" s="1" t="s">
        <v>1671</v>
      </c>
      <c r="H1588" s="1" t="s">
        <v>1716</v>
      </c>
    </row>
    <row r="1589" spans="1:8" x14ac:dyDescent="0.2">
      <c r="A1589" s="1">
        <v>2963166783</v>
      </c>
      <c r="B1589" s="1" t="s">
        <v>1667</v>
      </c>
      <c r="C1589" s="1" t="s">
        <v>1668</v>
      </c>
      <c r="E1589" s="1" t="s">
        <v>63</v>
      </c>
      <c r="F1589" s="1" t="s">
        <v>1657</v>
      </c>
      <c r="G1589" s="1" t="s">
        <v>1674</v>
      </c>
      <c r="H1589" s="1" t="s">
        <v>1716</v>
      </c>
    </row>
    <row r="1590" spans="1:8" x14ac:dyDescent="0.2">
      <c r="A1590" s="1">
        <v>9210458158</v>
      </c>
      <c r="B1590" s="1" t="s">
        <v>1667</v>
      </c>
      <c r="C1590" s="1" t="s">
        <v>1668</v>
      </c>
      <c r="E1590" s="1" t="s">
        <v>63</v>
      </c>
      <c r="F1590" s="1" t="s">
        <v>1657</v>
      </c>
      <c r="G1590" s="1" t="s">
        <v>1662</v>
      </c>
      <c r="H1590" s="1" t="s">
        <v>1716</v>
      </c>
    </row>
    <row r="1591" spans="1:8" x14ac:dyDescent="0.2">
      <c r="A1591" s="1">
        <v>6329869817</v>
      </c>
      <c r="B1591" s="1" t="s">
        <v>1667</v>
      </c>
      <c r="C1591" s="1" t="s">
        <v>1668</v>
      </c>
      <c r="E1591" s="1" t="s">
        <v>63</v>
      </c>
      <c r="F1591" s="1" t="s">
        <v>1657</v>
      </c>
      <c r="G1591" s="1" t="s">
        <v>1670</v>
      </c>
      <c r="H1591" s="1" t="s">
        <v>1716</v>
      </c>
    </row>
    <row r="1592" spans="1:8" x14ac:dyDescent="0.2">
      <c r="A1592" s="1">
        <v>6684490901</v>
      </c>
      <c r="B1592" s="1" t="s">
        <v>1667</v>
      </c>
      <c r="C1592" s="1" t="s">
        <v>1668</v>
      </c>
      <c r="E1592" s="1" t="s">
        <v>63</v>
      </c>
      <c r="F1592" s="1" t="s">
        <v>1657</v>
      </c>
      <c r="G1592" s="1" t="s">
        <v>1662</v>
      </c>
      <c r="H1592" s="1" t="s">
        <v>1716</v>
      </c>
    </row>
    <row r="1593" spans="1:8" x14ac:dyDescent="0.2">
      <c r="A1593" s="1">
        <v>3129609892</v>
      </c>
      <c r="B1593" s="1" t="s">
        <v>1667</v>
      </c>
      <c r="C1593" s="1" t="s">
        <v>1668</v>
      </c>
      <c r="E1593" s="1" t="s">
        <v>63</v>
      </c>
      <c r="F1593" s="1" t="s">
        <v>1657</v>
      </c>
      <c r="G1593" s="1" t="s">
        <v>1663</v>
      </c>
      <c r="H1593" s="1" t="s">
        <v>1716</v>
      </c>
    </row>
    <row r="1594" spans="1:8" x14ac:dyDescent="0.2">
      <c r="A1594" s="1">
        <v>7190619006</v>
      </c>
      <c r="B1594" s="1" t="s">
        <v>1692</v>
      </c>
      <c r="C1594" s="1" t="s">
        <v>1693</v>
      </c>
      <c r="D1594" s="1" t="s">
        <v>1677</v>
      </c>
      <c r="E1594" s="1" t="s">
        <v>72</v>
      </c>
      <c r="F1594" s="1" t="s">
        <v>1657</v>
      </c>
      <c r="G1594" s="1" t="s">
        <v>1671</v>
      </c>
      <c r="H1594" s="1" t="s">
        <v>1687</v>
      </c>
    </row>
    <row r="1595" spans="1:8" x14ac:dyDescent="0.2">
      <c r="A1595" s="1">
        <v>1356633707</v>
      </c>
      <c r="B1595" s="1" t="s">
        <v>1692</v>
      </c>
      <c r="C1595" s="1" t="s">
        <v>1693</v>
      </c>
      <c r="D1595" s="1" t="s">
        <v>1677</v>
      </c>
      <c r="E1595" s="1" t="s">
        <v>72</v>
      </c>
      <c r="F1595" s="1" t="s">
        <v>1657</v>
      </c>
      <c r="G1595" s="1" t="s">
        <v>1664</v>
      </c>
      <c r="H1595" s="1" t="s">
        <v>1687</v>
      </c>
    </row>
    <row r="1596" spans="1:8" x14ac:dyDescent="0.2">
      <c r="A1596" s="1">
        <v>3177370967</v>
      </c>
      <c r="B1596" s="1" t="s">
        <v>1692</v>
      </c>
      <c r="C1596" s="1" t="s">
        <v>1693</v>
      </c>
      <c r="D1596" s="1" t="s">
        <v>1677</v>
      </c>
      <c r="E1596" s="1" t="s">
        <v>72</v>
      </c>
      <c r="F1596" s="1" t="s">
        <v>1657</v>
      </c>
      <c r="G1596" s="1" t="s">
        <v>1664</v>
      </c>
      <c r="H1596" s="1" t="s">
        <v>1687</v>
      </c>
    </row>
    <row r="1597" spans="1:8" x14ac:dyDescent="0.2">
      <c r="A1597" s="1">
        <v>1181464413</v>
      </c>
      <c r="B1597" s="1" t="s">
        <v>1692</v>
      </c>
      <c r="C1597" s="1" t="s">
        <v>1693</v>
      </c>
      <c r="D1597" s="1" t="s">
        <v>1677</v>
      </c>
      <c r="E1597" s="1" t="s">
        <v>72</v>
      </c>
      <c r="F1597" s="1" t="s">
        <v>1657</v>
      </c>
      <c r="G1597" s="1" t="s">
        <v>1674</v>
      </c>
      <c r="H1597" s="1" t="s">
        <v>1687</v>
      </c>
    </row>
    <row r="1598" spans="1:8" x14ac:dyDescent="0.2">
      <c r="A1598" s="1">
        <v>3184301147</v>
      </c>
      <c r="B1598" s="1" t="s">
        <v>1692</v>
      </c>
      <c r="C1598" s="1" t="s">
        <v>1693</v>
      </c>
      <c r="D1598" s="1" t="s">
        <v>1677</v>
      </c>
      <c r="E1598" s="1" t="s">
        <v>72</v>
      </c>
      <c r="F1598" s="1" t="s">
        <v>1657</v>
      </c>
      <c r="G1598" s="1" t="s">
        <v>1670</v>
      </c>
      <c r="H1598" s="1" t="s">
        <v>1687</v>
      </c>
    </row>
    <row r="1599" spans="1:8" x14ac:dyDescent="0.2">
      <c r="A1599" s="1">
        <v>4196048400</v>
      </c>
      <c r="B1599" s="1" t="s">
        <v>1692</v>
      </c>
      <c r="C1599" s="1" t="s">
        <v>1693</v>
      </c>
      <c r="D1599" s="1" t="s">
        <v>1677</v>
      </c>
      <c r="E1599" s="1" t="s">
        <v>72</v>
      </c>
      <c r="F1599" s="1" t="s">
        <v>1657</v>
      </c>
      <c r="G1599" s="1" t="s">
        <v>1674</v>
      </c>
      <c r="H1599" s="1" t="s">
        <v>1687</v>
      </c>
    </row>
    <row r="1600" spans="1:8" x14ac:dyDescent="0.2">
      <c r="A1600" s="1">
        <v>3135580727</v>
      </c>
      <c r="B1600" s="1" t="s">
        <v>1692</v>
      </c>
      <c r="C1600" s="1" t="s">
        <v>1693</v>
      </c>
      <c r="D1600" s="1" t="s">
        <v>1677</v>
      </c>
      <c r="E1600" s="1" t="s">
        <v>72</v>
      </c>
      <c r="F1600" s="1" t="s">
        <v>1657</v>
      </c>
      <c r="G1600" s="1" t="s">
        <v>1671</v>
      </c>
      <c r="H1600" s="1" t="s">
        <v>1687</v>
      </c>
    </row>
    <row r="1601" spans="1:8" x14ac:dyDescent="0.2">
      <c r="A1601" s="1">
        <v>7175426106</v>
      </c>
      <c r="B1601" s="1" t="s">
        <v>1692</v>
      </c>
      <c r="C1601" s="1" t="s">
        <v>1693</v>
      </c>
      <c r="D1601" s="1" t="s">
        <v>1677</v>
      </c>
      <c r="E1601" s="1" t="s">
        <v>72</v>
      </c>
      <c r="F1601" s="1" t="s">
        <v>1657</v>
      </c>
      <c r="G1601" s="1" t="s">
        <v>1666</v>
      </c>
      <c r="H1601" s="1" t="s">
        <v>1687</v>
      </c>
    </row>
    <row r="1602" spans="1:8" x14ac:dyDescent="0.2">
      <c r="A1602" s="1">
        <v>8180803618</v>
      </c>
      <c r="B1602" s="1" t="s">
        <v>1692</v>
      </c>
      <c r="C1602" s="1" t="s">
        <v>1693</v>
      </c>
      <c r="D1602" s="1" t="s">
        <v>1677</v>
      </c>
      <c r="E1602" s="1" t="s">
        <v>72</v>
      </c>
      <c r="F1602" s="1" t="s">
        <v>1657</v>
      </c>
      <c r="G1602" s="1" t="s">
        <v>1660</v>
      </c>
      <c r="H1602" s="1" t="s">
        <v>1687</v>
      </c>
    </row>
    <row r="1603" spans="1:8" x14ac:dyDescent="0.2">
      <c r="A1603" s="1">
        <v>7184971236</v>
      </c>
      <c r="B1603" s="1" t="s">
        <v>1692</v>
      </c>
      <c r="C1603" s="1" t="s">
        <v>1693</v>
      </c>
      <c r="D1603" s="1" t="s">
        <v>1677</v>
      </c>
      <c r="E1603" s="1" t="s">
        <v>72</v>
      </c>
      <c r="F1603" s="1" t="s">
        <v>1657</v>
      </c>
      <c r="G1603" s="1" t="s">
        <v>1658</v>
      </c>
      <c r="H1603" s="1" t="s">
        <v>1687</v>
      </c>
    </row>
    <row r="1604" spans="1:8" x14ac:dyDescent="0.2">
      <c r="A1604" s="1">
        <v>6256462500</v>
      </c>
      <c r="B1604" s="1" t="s">
        <v>1692</v>
      </c>
      <c r="C1604" s="1" t="s">
        <v>1693</v>
      </c>
      <c r="D1604" s="1" t="s">
        <v>1677</v>
      </c>
      <c r="E1604" s="1" t="s">
        <v>72</v>
      </c>
      <c r="F1604" s="1" t="s">
        <v>1657</v>
      </c>
      <c r="G1604" s="1" t="s">
        <v>1658</v>
      </c>
      <c r="H1604" s="1" t="s">
        <v>1687</v>
      </c>
    </row>
    <row r="1605" spans="1:8" x14ac:dyDescent="0.2">
      <c r="A1605" s="1">
        <v>8191295638</v>
      </c>
      <c r="B1605" s="1" t="s">
        <v>1692</v>
      </c>
      <c r="C1605" s="1" t="s">
        <v>1693</v>
      </c>
      <c r="D1605" s="1" t="s">
        <v>1677</v>
      </c>
      <c r="E1605" s="1" t="s">
        <v>72</v>
      </c>
      <c r="F1605" s="1" t="s">
        <v>1657</v>
      </c>
      <c r="G1605" s="1" t="s">
        <v>1658</v>
      </c>
      <c r="H1605" s="1" t="s">
        <v>1687</v>
      </c>
    </row>
    <row r="1606" spans="1:8" x14ac:dyDescent="0.2">
      <c r="A1606" s="1">
        <v>5184674752</v>
      </c>
      <c r="B1606" s="1" t="s">
        <v>1692</v>
      </c>
      <c r="C1606" s="1" t="s">
        <v>1693</v>
      </c>
      <c r="D1606" s="1" t="s">
        <v>1677</v>
      </c>
      <c r="E1606" s="1" t="s">
        <v>72</v>
      </c>
      <c r="F1606" s="1" t="s">
        <v>1657</v>
      </c>
      <c r="G1606" s="1" t="s">
        <v>1674</v>
      </c>
      <c r="H1606" s="1" t="s">
        <v>1687</v>
      </c>
    </row>
    <row r="1607" spans="1:8" x14ac:dyDescent="0.2">
      <c r="A1607" s="1">
        <v>6186807224</v>
      </c>
      <c r="B1607" s="1" t="s">
        <v>1692</v>
      </c>
      <c r="C1607" s="1" t="s">
        <v>1693</v>
      </c>
      <c r="D1607" s="1" t="s">
        <v>1677</v>
      </c>
      <c r="E1607" s="1" t="s">
        <v>72</v>
      </c>
      <c r="F1607" s="1" t="s">
        <v>1657</v>
      </c>
      <c r="G1607" s="1" t="s">
        <v>1665</v>
      </c>
      <c r="H1607" s="1" t="s">
        <v>1687</v>
      </c>
    </row>
    <row r="1608" spans="1:8" x14ac:dyDescent="0.2">
      <c r="A1608" s="1">
        <v>7185995796</v>
      </c>
      <c r="B1608" s="1" t="s">
        <v>1692</v>
      </c>
      <c r="C1608" s="1" t="s">
        <v>1693</v>
      </c>
      <c r="D1608" s="1" t="s">
        <v>1677</v>
      </c>
      <c r="E1608" s="1" t="s">
        <v>72</v>
      </c>
      <c r="F1608" s="1" t="s">
        <v>1657</v>
      </c>
      <c r="G1608" s="1" t="s">
        <v>1674</v>
      </c>
      <c r="H1608" s="1" t="s">
        <v>1687</v>
      </c>
    </row>
    <row r="1609" spans="1:8" x14ac:dyDescent="0.2">
      <c r="A1609" s="1">
        <v>9759782608</v>
      </c>
      <c r="B1609" s="1" t="s">
        <v>1692</v>
      </c>
      <c r="C1609" s="1" t="s">
        <v>1693</v>
      </c>
      <c r="D1609" s="1" t="s">
        <v>1677</v>
      </c>
      <c r="E1609" s="1" t="s">
        <v>72</v>
      </c>
      <c r="F1609" s="1" t="s">
        <v>1657</v>
      </c>
      <c r="G1609" s="1" t="s">
        <v>1664</v>
      </c>
      <c r="H1609" s="1" t="s">
        <v>1687</v>
      </c>
    </row>
    <row r="1610" spans="1:8" x14ac:dyDescent="0.2">
      <c r="A1610" s="1">
        <v>9175975931</v>
      </c>
      <c r="B1610" s="1" t="s">
        <v>1692</v>
      </c>
      <c r="C1610" s="1" t="s">
        <v>1693</v>
      </c>
      <c r="D1610" s="1" t="s">
        <v>1677</v>
      </c>
      <c r="E1610" s="1" t="s">
        <v>72</v>
      </c>
      <c r="F1610" s="1" t="s">
        <v>1657</v>
      </c>
      <c r="G1610" s="1" t="s">
        <v>1658</v>
      </c>
      <c r="H1610" s="1" t="s">
        <v>1687</v>
      </c>
    </row>
    <row r="1611" spans="1:8" x14ac:dyDescent="0.2">
      <c r="A1611" s="1">
        <v>6191299394</v>
      </c>
      <c r="B1611" s="1" t="s">
        <v>1692</v>
      </c>
      <c r="C1611" s="1" t="s">
        <v>1693</v>
      </c>
      <c r="D1611" s="1" t="s">
        <v>1677</v>
      </c>
      <c r="E1611" s="1" t="s">
        <v>72</v>
      </c>
      <c r="F1611" s="1" t="s">
        <v>1657</v>
      </c>
      <c r="G1611" s="1" t="s">
        <v>1671</v>
      </c>
      <c r="H1611" s="1" t="s">
        <v>1687</v>
      </c>
    </row>
    <row r="1612" spans="1:8" x14ac:dyDescent="0.2">
      <c r="A1612" s="1">
        <v>6181206794</v>
      </c>
      <c r="B1612" s="1" t="s">
        <v>1692</v>
      </c>
      <c r="C1612" s="1" t="s">
        <v>1693</v>
      </c>
      <c r="D1612" s="1" t="s">
        <v>1677</v>
      </c>
      <c r="E1612" s="1" t="s">
        <v>72</v>
      </c>
      <c r="F1612" s="1" t="s">
        <v>1657</v>
      </c>
      <c r="G1612" s="1" t="s">
        <v>1671</v>
      </c>
      <c r="H1612" s="1" t="s">
        <v>1687</v>
      </c>
    </row>
    <row r="1613" spans="1:8" x14ac:dyDescent="0.2">
      <c r="A1613" s="1">
        <v>2194762285</v>
      </c>
      <c r="B1613" s="1" t="s">
        <v>1692</v>
      </c>
      <c r="C1613" s="1" t="s">
        <v>1693</v>
      </c>
      <c r="D1613" s="1" t="s">
        <v>1677</v>
      </c>
      <c r="E1613" s="1" t="s">
        <v>72</v>
      </c>
      <c r="F1613" s="1" t="s">
        <v>1657</v>
      </c>
      <c r="G1613" s="1" t="s">
        <v>1666</v>
      </c>
      <c r="H1613" s="1" t="s">
        <v>1687</v>
      </c>
    </row>
    <row r="1614" spans="1:8" x14ac:dyDescent="0.2">
      <c r="A1614" s="1">
        <v>8181906928</v>
      </c>
      <c r="B1614" s="1" t="s">
        <v>1692</v>
      </c>
      <c r="C1614" s="1" t="s">
        <v>1693</v>
      </c>
      <c r="D1614" s="1" t="s">
        <v>1677</v>
      </c>
      <c r="E1614" s="1" t="s">
        <v>72</v>
      </c>
      <c r="F1614" s="1" t="s">
        <v>1657</v>
      </c>
      <c r="G1614" s="1" t="s">
        <v>1665</v>
      </c>
      <c r="H1614" s="1" t="s">
        <v>1687</v>
      </c>
    </row>
    <row r="1615" spans="1:8" x14ac:dyDescent="0.2">
      <c r="A1615" s="1">
        <v>3185953277</v>
      </c>
      <c r="B1615" s="1" t="s">
        <v>1692</v>
      </c>
      <c r="C1615" s="1" t="s">
        <v>1693</v>
      </c>
      <c r="D1615" s="1" t="s">
        <v>1677</v>
      </c>
      <c r="E1615" s="1" t="s">
        <v>72</v>
      </c>
      <c r="F1615" s="1" t="s">
        <v>1657</v>
      </c>
      <c r="G1615" s="1" t="s">
        <v>1664</v>
      </c>
      <c r="H1615" s="1" t="s">
        <v>1687</v>
      </c>
    </row>
    <row r="1616" spans="1:8" x14ac:dyDescent="0.2">
      <c r="A1616" s="1">
        <v>6186759614</v>
      </c>
      <c r="B1616" s="1" t="s">
        <v>1692</v>
      </c>
      <c r="C1616" s="1" t="s">
        <v>1693</v>
      </c>
      <c r="D1616" s="1" t="s">
        <v>1677</v>
      </c>
      <c r="E1616" s="1" t="s">
        <v>72</v>
      </c>
      <c r="F1616" s="1" t="s">
        <v>1657</v>
      </c>
      <c r="G1616" s="1" t="s">
        <v>1671</v>
      </c>
      <c r="H1616" s="1" t="s">
        <v>1687</v>
      </c>
    </row>
    <row r="1617" spans="1:8" x14ac:dyDescent="0.2">
      <c r="A1617" s="1">
        <v>6175615814</v>
      </c>
      <c r="B1617" s="1" t="s">
        <v>1692</v>
      </c>
      <c r="C1617" s="1" t="s">
        <v>1693</v>
      </c>
      <c r="D1617" s="1" t="s">
        <v>1677</v>
      </c>
      <c r="E1617" s="1" t="s">
        <v>72</v>
      </c>
      <c r="F1617" s="1" t="s">
        <v>1657</v>
      </c>
      <c r="G1617" s="1" t="s">
        <v>1671</v>
      </c>
      <c r="H1617" s="1" t="s">
        <v>1687</v>
      </c>
    </row>
    <row r="1618" spans="1:8" x14ac:dyDescent="0.2">
      <c r="A1618" s="1">
        <v>8192173408</v>
      </c>
      <c r="B1618" s="1" t="s">
        <v>1692</v>
      </c>
      <c r="C1618" s="1" t="s">
        <v>1693</v>
      </c>
      <c r="D1618" s="1" t="s">
        <v>1677</v>
      </c>
      <c r="E1618" s="1" t="s">
        <v>72</v>
      </c>
      <c r="F1618" s="1" t="s">
        <v>1657</v>
      </c>
      <c r="G1618" s="1" t="s">
        <v>1674</v>
      </c>
      <c r="H1618" s="1" t="s">
        <v>1687</v>
      </c>
    </row>
    <row r="1619" spans="1:8" x14ac:dyDescent="0.2">
      <c r="A1619" s="1">
        <v>5687442865</v>
      </c>
      <c r="B1619" s="1" t="s">
        <v>1692</v>
      </c>
      <c r="C1619" s="1" t="s">
        <v>1693</v>
      </c>
      <c r="D1619" s="1" t="s">
        <v>1677</v>
      </c>
      <c r="E1619" s="1" t="s">
        <v>72</v>
      </c>
      <c r="F1619" s="1" t="s">
        <v>1657</v>
      </c>
      <c r="G1619" s="1" t="s">
        <v>1666</v>
      </c>
      <c r="H1619" s="1" t="s">
        <v>1687</v>
      </c>
    </row>
    <row r="1620" spans="1:8" x14ac:dyDescent="0.2">
      <c r="A1620" s="1">
        <v>1259128912</v>
      </c>
      <c r="B1620" s="1" t="s">
        <v>1692</v>
      </c>
      <c r="C1620" s="1" t="s">
        <v>1693</v>
      </c>
      <c r="D1620" s="1" t="s">
        <v>1677</v>
      </c>
      <c r="E1620" s="1" t="s">
        <v>72</v>
      </c>
      <c r="F1620" s="1" t="s">
        <v>1657</v>
      </c>
      <c r="G1620" s="1" t="s">
        <v>1664</v>
      </c>
      <c r="H1620" s="1" t="s">
        <v>1687</v>
      </c>
    </row>
    <row r="1621" spans="1:8" x14ac:dyDescent="0.2">
      <c r="A1621" s="1">
        <v>6085910103</v>
      </c>
      <c r="B1621" s="1" t="s">
        <v>1692</v>
      </c>
      <c r="C1621" s="1" t="s">
        <v>1693</v>
      </c>
      <c r="D1621" s="1" t="s">
        <v>1677</v>
      </c>
      <c r="E1621" s="1" t="s">
        <v>72</v>
      </c>
      <c r="F1621" s="1" t="s">
        <v>1657</v>
      </c>
      <c r="G1621" s="1" t="s">
        <v>1666</v>
      </c>
      <c r="H1621" s="1" t="s">
        <v>1687</v>
      </c>
    </row>
    <row r="1622" spans="1:8" x14ac:dyDescent="0.2">
      <c r="A1622" s="1">
        <v>5179437382</v>
      </c>
      <c r="B1622" s="1" t="s">
        <v>1692</v>
      </c>
      <c r="C1622" s="1" t="s">
        <v>1693</v>
      </c>
      <c r="D1622" s="1" t="s">
        <v>1677</v>
      </c>
      <c r="E1622" s="1" t="s">
        <v>72</v>
      </c>
      <c r="F1622" s="1" t="s">
        <v>1657</v>
      </c>
      <c r="G1622" s="1" t="s">
        <v>1671</v>
      </c>
      <c r="H1622" s="1" t="s">
        <v>1687</v>
      </c>
    </row>
    <row r="1623" spans="1:8" x14ac:dyDescent="0.2">
      <c r="A1623" s="1">
        <v>3107581108</v>
      </c>
      <c r="B1623" s="1" t="s">
        <v>1692</v>
      </c>
      <c r="C1623" s="1" t="s">
        <v>1693</v>
      </c>
      <c r="D1623" s="1" t="s">
        <v>1677</v>
      </c>
      <c r="E1623" s="1" t="s">
        <v>72</v>
      </c>
      <c r="F1623" s="1" t="s">
        <v>1657</v>
      </c>
      <c r="G1623" s="1" t="s">
        <v>1674</v>
      </c>
      <c r="H1623" s="1" t="s">
        <v>1687</v>
      </c>
    </row>
    <row r="1624" spans="1:8" x14ac:dyDescent="0.2">
      <c r="A1624" s="1">
        <v>3181907417</v>
      </c>
      <c r="B1624" s="1" t="s">
        <v>1692</v>
      </c>
      <c r="C1624" s="1" t="s">
        <v>1693</v>
      </c>
      <c r="D1624" s="1" t="s">
        <v>1677</v>
      </c>
      <c r="E1624" s="1" t="s">
        <v>72</v>
      </c>
      <c r="F1624" s="1" t="s">
        <v>1657</v>
      </c>
      <c r="G1624" s="1" t="s">
        <v>1665</v>
      </c>
      <c r="H1624" s="1" t="s">
        <v>1687</v>
      </c>
    </row>
    <row r="1625" spans="1:8" x14ac:dyDescent="0.2">
      <c r="A1625" s="1">
        <v>5662906503</v>
      </c>
      <c r="B1625" s="1" t="s">
        <v>1692</v>
      </c>
      <c r="C1625" s="1" t="s">
        <v>1693</v>
      </c>
      <c r="D1625" s="1" t="s">
        <v>1677</v>
      </c>
      <c r="E1625" s="1" t="s">
        <v>72</v>
      </c>
      <c r="F1625" s="1" t="s">
        <v>1657</v>
      </c>
      <c r="G1625" s="1" t="s">
        <v>1670</v>
      </c>
      <c r="H1625" s="1" t="s">
        <v>1687</v>
      </c>
    </row>
    <row r="1626" spans="1:8" x14ac:dyDescent="0.2">
      <c r="A1626" s="1">
        <v>8179440028</v>
      </c>
      <c r="B1626" s="1" t="s">
        <v>1692</v>
      </c>
      <c r="C1626" s="1" t="s">
        <v>1693</v>
      </c>
      <c r="D1626" s="1" t="s">
        <v>1677</v>
      </c>
      <c r="E1626" s="1" t="s">
        <v>72</v>
      </c>
      <c r="F1626" s="1" t="s">
        <v>1657</v>
      </c>
      <c r="G1626" s="1" t="s">
        <v>1671</v>
      </c>
      <c r="H1626" s="1" t="s">
        <v>1687</v>
      </c>
    </row>
    <row r="1627" spans="1:8" x14ac:dyDescent="0.2">
      <c r="A1627" s="1">
        <v>3174261557</v>
      </c>
      <c r="B1627" s="1" t="s">
        <v>1692</v>
      </c>
      <c r="C1627" s="1" t="s">
        <v>1693</v>
      </c>
      <c r="D1627" s="1" t="s">
        <v>1677</v>
      </c>
      <c r="E1627" s="1" t="s">
        <v>72</v>
      </c>
      <c r="F1627" s="1" t="s">
        <v>1657</v>
      </c>
      <c r="G1627" s="1" t="s">
        <v>1670</v>
      </c>
      <c r="H1627" s="1" t="s">
        <v>1687</v>
      </c>
    </row>
    <row r="1628" spans="1:8" x14ac:dyDescent="0.2">
      <c r="A1628" s="1">
        <v>8175980158</v>
      </c>
      <c r="B1628" s="1" t="s">
        <v>1717</v>
      </c>
      <c r="C1628" s="1" t="s">
        <v>1718</v>
      </c>
      <c r="D1628" s="1" t="s">
        <v>1677</v>
      </c>
      <c r="E1628" s="1" t="s">
        <v>69</v>
      </c>
      <c r="F1628" s="1" t="s">
        <v>1679</v>
      </c>
      <c r="G1628" s="1" t="s">
        <v>1660</v>
      </c>
      <c r="H1628" s="1" t="s">
        <v>1719</v>
      </c>
    </row>
    <row r="1629" spans="1:8" x14ac:dyDescent="0.2">
      <c r="A1629" s="1">
        <v>8178556498</v>
      </c>
      <c r="B1629" s="1" t="s">
        <v>1717</v>
      </c>
      <c r="C1629" s="1" t="s">
        <v>1718</v>
      </c>
      <c r="D1629" s="1" t="s">
        <v>1677</v>
      </c>
      <c r="E1629" s="1" t="s">
        <v>69</v>
      </c>
      <c r="F1629" s="1" t="s">
        <v>1679</v>
      </c>
      <c r="G1629" s="1" t="s">
        <v>1660</v>
      </c>
      <c r="H1629" s="1" t="s">
        <v>1719</v>
      </c>
    </row>
    <row r="1630" spans="1:8" x14ac:dyDescent="0.2">
      <c r="A1630" s="1">
        <v>7419419087</v>
      </c>
      <c r="B1630" s="1" t="s">
        <v>1717</v>
      </c>
      <c r="C1630" s="1" t="s">
        <v>1718</v>
      </c>
      <c r="D1630" s="1" t="s">
        <v>1677</v>
      </c>
      <c r="E1630" s="1" t="s">
        <v>69</v>
      </c>
      <c r="F1630" s="1" t="s">
        <v>1679</v>
      </c>
      <c r="G1630" s="1" t="s">
        <v>1665</v>
      </c>
      <c r="H1630" s="1" t="s">
        <v>1719</v>
      </c>
    </row>
    <row r="1631" spans="1:8" x14ac:dyDescent="0.2">
      <c r="A1631" s="1">
        <v>1177447173</v>
      </c>
      <c r="B1631" s="1" t="s">
        <v>1717</v>
      </c>
      <c r="C1631" s="1" t="s">
        <v>1718</v>
      </c>
      <c r="D1631" s="1" t="s">
        <v>1677</v>
      </c>
      <c r="E1631" s="1" t="s">
        <v>69</v>
      </c>
      <c r="F1631" s="1" t="s">
        <v>1679</v>
      </c>
      <c r="G1631" s="1" t="s">
        <v>1661</v>
      </c>
      <c r="H1631" s="1" t="s">
        <v>1719</v>
      </c>
    </row>
    <row r="1632" spans="1:8" x14ac:dyDescent="0.2">
      <c r="A1632" s="1">
        <v>2174261365</v>
      </c>
      <c r="B1632" s="1" t="s">
        <v>1717</v>
      </c>
      <c r="C1632" s="1" t="s">
        <v>1718</v>
      </c>
      <c r="D1632" s="1" t="s">
        <v>1677</v>
      </c>
      <c r="E1632" s="1" t="s">
        <v>69</v>
      </c>
      <c r="F1632" s="1" t="s">
        <v>1679</v>
      </c>
      <c r="G1632" s="1" t="s">
        <v>1661</v>
      </c>
      <c r="H1632" s="1" t="s">
        <v>1719</v>
      </c>
    </row>
    <row r="1633" spans="1:8" x14ac:dyDescent="0.2">
      <c r="A1633" s="1">
        <v>8175962068</v>
      </c>
      <c r="B1633" s="1" t="s">
        <v>1717</v>
      </c>
      <c r="C1633" s="1" t="s">
        <v>1718</v>
      </c>
      <c r="D1633" s="1" t="s">
        <v>1677</v>
      </c>
      <c r="E1633" s="1" t="s">
        <v>69</v>
      </c>
      <c r="F1633" s="1" t="s">
        <v>1679</v>
      </c>
      <c r="G1633" s="1" t="s">
        <v>1661</v>
      </c>
      <c r="H1633" s="1" t="s">
        <v>1719</v>
      </c>
    </row>
    <row r="1634" spans="1:8" x14ac:dyDescent="0.2">
      <c r="A1634" s="1">
        <v>3175969937</v>
      </c>
      <c r="B1634" s="1" t="s">
        <v>1717</v>
      </c>
      <c r="C1634" s="1" t="s">
        <v>1718</v>
      </c>
      <c r="D1634" s="1" t="s">
        <v>1677</v>
      </c>
      <c r="E1634" s="1" t="s">
        <v>69</v>
      </c>
      <c r="F1634" s="1" t="s">
        <v>1679</v>
      </c>
      <c r="G1634" s="1" t="s">
        <v>1663</v>
      </c>
      <c r="H1634" s="1" t="s">
        <v>1719</v>
      </c>
    </row>
    <row r="1635" spans="1:8" x14ac:dyDescent="0.2">
      <c r="A1635" s="1">
        <v>9180795431</v>
      </c>
      <c r="B1635" s="1" t="s">
        <v>1717</v>
      </c>
      <c r="C1635" s="1" t="s">
        <v>1718</v>
      </c>
      <c r="D1635" s="1" t="s">
        <v>1677</v>
      </c>
      <c r="E1635" s="1" t="s">
        <v>69</v>
      </c>
      <c r="F1635" s="1" t="s">
        <v>1679</v>
      </c>
      <c r="G1635" s="1" t="s">
        <v>1660</v>
      </c>
      <c r="H1635" s="1" t="s">
        <v>1719</v>
      </c>
    </row>
    <row r="1636" spans="1:8" x14ac:dyDescent="0.2">
      <c r="A1636" s="1">
        <v>1179059343</v>
      </c>
      <c r="B1636" s="1" t="s">
        <v>1717</v>
      </c>
      <c r="C1636" s="1" t="s">
        <v>1718</v>
      </c>
      <c r="D1636" s="1" t="s">
        <v>1677</v>
      </c>
      <c r="E1636" s="1" t="s">
        <v>69</v>
      </c>
      <c r="F1636" s="1" t="s">
        <v>1679</v>
      </c>
      <c r="G1636" s="1" t="s">
        <v>1666</v>
      </c>
      <c r="H1636" s="1" t="s">
        <v>1719</v>
      </c>
    </row>
    <row r="1637" spans="1:8" x14ac:dyDescent="0.2">
      <c r="A1637" s="1">
        <v>5168472502</v>
      </c>
      <c r="B1637" s="1" t="s">
        <v>1717</v>
      </c>
      <c r="C1637" s="1" t="s">
        <v>1718</v>
      </c>
      <c r="D1637" s="1" t="s">
        <v>1677</v>
      </c>
      <c r="E1637" s="1" t="s">
        <v>69</v>
      </c>
      <c r="F1637" s="1" t="s">
        <v>1679</v>
      </c>
      <c r="G1637" s="1" t="s">
        <v>1661</v>
      </c>
      <c r="H1637" s="1" t="s">
        <v>1719</v>
      </c>
    </row>
    <row r="1638" spans="1:8" x14ac:dyDescent="0.2">
      <c r="A1638" s="1">
        <v>5175951682</v>
      </c>
      <c r="B1638" s="1" t="s">
        <v>1717</v>
      </c>
      <c r="C1638" s="1" t="s">
        <v>1718</v>
      </c>
      <c r="D1638" s="1" t="s">
        <v>1677</v>
      </c>
      <c r="E1638" s="1" t="s">
        <v>69</v>
      </c>
      <c r="F1638" s="1" t="s">
        <v>1679</v>
      </c>
      <c r="G1638" s="1" t="s">
        <v>1661</v>
      </c>
      <c r="H1638" s="1" t="s">
        <v>1719</v>
      </c>
    </row>
    <row r="1639" spans="1:8" x14ac:dyDescent="0.2">
      <c r="A1639" s="1">
        <v>5175980212</v>
      </c>
      <c r="B1639" s="1" t="s">
        <v>1717</v>
      </c>
      <c r="C1639" s="1" t="s">
        <v>1718</v>
      </c>
      <c r="D1639" s="1" t="s">
        <v>1677</v>
      </c>
      <c r="E1639" s="1" t="s">
        <v>69</v>
      </c>
      <c r="F1639" s="1" t="s">
        <v>1679</v>
      </c>
      <c r="G1639" s="1" t="s">
        <v>1661</v>
      </c>
      <c r="H1639" s="1" t="s">
        <v>1719</v>
      </c>
    </row>
    <row r="1640" spans="1:8" x14ac:dyDescent="0.2">
      <c r="A1640" s="1">
        <v>7181470236</v>
      </c>
      <c r="B1640" s="1" t="s">
        <v>1717</v>
      </c>
      <c r="C1640" s="1" t="s">
        <v>1718</v>
      </c>
      <c r="D1640" s="1" t="s">
        <v>1677</v>
      </c>
      <c r="E1640" s="1" t="s">
        <v>69</v>
      </c>
      <c r="F1640" s="1" t="s">
        <v>1679</v>
      </c>
      <c r="G1640" s="1" t="s">
        <v>1663</v>
      </c>
      <c r="H1640" s="1" t="s">
        <v>1719</v>
      </c>
    </row>
    <row r="1641" spans="1:8" x14ac:dyDescent="0.2">
      <c r="A1641" s="1">
        <v>6179962184</v>
      </c>
      <c r="B1641" s="1" t="s">
        <v>1717</v>
      </c>
      <c r="C1641" s="1" t="s">
        <v>1718</v>
      </c>
      <c r="D1641" s="1" t="s">
        <v>1677</v>
      </c>
      <c r="E1641" s="1" t="s">
        <v>69</v>
      </c>
      <c r="F1641" s="1" t="s">
        <v>1679</v>
      </c>
      <c r="G1641" s="1" t="s">
        <v>1661</v>
      </c>
      <c r="H1641" s="1" t="s">
        <v>1719</v>
      </c>
    </row>
    <row r="1642" spans="1:8" x14ac:dyDescent="0.2">
      <c r="A1642" s="1">
        <v>8179445158</v>
      </c>
      <c r="B1642" s="1" t="s">
        <v>1717</v>
      </c>
      <c r="C1642" s="1" t="s">
        <v>1718</v>
      </c>
      <c r="D1642" s="1" t="s">
        <v>1677</v>
      </c>
      <c r="E1642" s="1" t="s">
        <v>69</v>
      </c>
      <c r="F1642" s="1" t="s">
        <v>1679</v>
      </c>
      <c r="G1642" s="1" t="s">
        <v>1661</v>
      </c>
      <c r="H1642" s="1" t="s">
        <v>1719</v>
      </c>
    </row>
    <row r="1643" spans="1:8" x14ac:dyDescent="0.2">
      <c r="A1643" s="1">
        <v>6178559084</v>
      </c>
      <c r="B1643" s="1" t="s">
        <v>1717</v>
      </c>
      <c r="C1643" s="1" t="s">
        <v>1718</v>
      </c>
      <c r="D1643" s="1" t="s">
        <v>1677</v>
      </c>
      <c r="E1643" s="1" t="s">
        <v>69</v>
      </c>
      <c r="F1643" s="1" t="s">
        <v>1679</v>
      </c>
      <c r="G1643" s="1" t="s">
        <v>1661</v>
      </c>
      <c r="H1643" s="1" t="s">
        <v>1719</v>
      </c>
    </row>
    <row r="1644" spans="1:8" x14ac:dyDescent="0.2">
      <c r="A1644" s="1">
        <v>3178569047</v>
      </c>
      <c r="B1644" s="1" t="s">
        <v>1717</v>
      </c>
      <c r="C1644" s="1" t="s">
        <v>1718</v>
      </c>
      <c r="D1644" s="1" t="s">
        <v>1677</v>
      </c>
      <c r="E1644" s="1" t="s">
        <v>69</v>
      </c>
      <c r="F1644" s="1" t="s">
        <v>1679</v>
      </c>
      <c r="G1644" s="1" t="s">
        <v>1661</v>
      </c>
      <c r="H1644" s="1" t="s">
        <v>1719</v>
      </c>
    </row>
    <row r="1645" spans="1:8" x14ac:dyDescent="0.2">
      <c r="A1645" s="1">
        <v>4177892430</v>
      </c>
      <c r="B1645" s="1" t="s">
        <v>1717</v>
      </c>
      <c r="C1645" s="1" t="s">
        <v>1718</v>
      </c>
      <c r="D1645" s="1" t="s">
        <v>1677</v>
      </c>
      <c r="E1645" s="1" t="s">
        <v>69</v>
      </c>
      <c r="F1645" s="1" t="s">
        <v>1679</v>
      </c>
      <c r="G1645" s="1" t="s">
        <v>1671</v>
      </c>
      <c r="H1645" s="1" t="s">
        <v>1719</v>
      </c>
    </row>
    <row r="1646" spans="1:8" x14ac:dyDescent="0.2">
      <c r="A1646" s="1">
        <v>2173208725</v>
      </c>
      <c r="B1646" s="1" t="s">
        <v>1717</v>
      </c>
      <c r="C1646" s="1" t="s">
        <v>1718</v>
      </c>
      <c r="D1646" s="1" t="s">
        <v>1677</v>
      </c>
      <c r="E1646" s="1" t="s">
        <v>69</v>
      </c>
      <c r="F1646" s="1" t="s">
        <v>1679</v>
      </c>
      <c r="G1646" s="1" t="s">
        <v>1661</v>
      </c>
      <c r="H1646" s="1" t="s">
        <v>1719</v>
      </c>
    </row>
    <row r="1647" spans="1:8" x14ac:dyDescent="0.2">
      <c r="A1647" s="1">
        <v>6180298964</v>
      </c>
      <c r="B1647" s="1" t="s">
        <v>1717</v>
      </c>
      <c r="C1647" s="1" t="s">
        <v>1718</v>
      </c>
      <c r="D1647" s="1" t="s">
        <v>1677</v>
      </c>
      <c r="E1647" s="1" t="s">
        <v>69</v>
      </c>
      <c r="F1647" s="1" t="s">
        <v>1679</v>
      </c>
      <c r="G1647" s="1" t="s">
        <v>1661</v>
      </c>
      <c r="H1647" s="1" t="s">
        <v>1719</v>
      </c>
    </row>
    <row r="1648" spans="1:8" x14ac:dyDescent="0.2">
      <c r="A1648" s="1">
        <v>8175973948</v>
      </c>
      <c r="B1648" s="1" t="s">
        <v>1717</v>
      </c>
      <c r="C1648" s="1" t="s">
        <v>1718</v>
      </c>
      <c r="D1648" s="1" t="s">
        <v>1677</v>
      </c>
      <c r="E1648" s="1" t="s">
        <v>69</v>
      </c>
      <c r="F1648" s="1" t="s">
        <v>1679</v>
      </c>
      <c r="G1648" s="1" t="s">
        <v>1661</v>
      </c>
      <c r="H1648" s="1" t="s">
        <v>1719</v>
      </c>
    </row>
    <row r="1649" spans="1:8" x14ac:dyDescent="0.2">
      <c r="A1649" s="1">
        <v>4185071550</v>
      </c>
      <c r="B1649" s="1" t="s">
        <v>1717</v>
      </c>
      <c r="C1649" s="1" t="s">
        <v>1718</v>
      </c>
      <c r="D1649" s="1" t="s">
        <v>1677</v>
      </c>
      <c r="E1649" s="1" t="s">
        <v>69</v>
      </c>
      <c r="F1649" s="1" t="s">
        <v>1679</v>
      </c>
      <c r="G1649" s="1" t="s">
        <v>1661</v>
      </c>
      <c r="H1649" s="1" t="s">
        <v>1719</v>
      </c>
    </row>
    <row r="1650" spans="1:8" x14ac:dyDescent="0.2">
      <c r="A1650" s="1">
        <v>1179440493</v>
      </c>
      <c r="B1650" s="1" t="s">
        <v>1717</v>
      </c>
      <c r="C1650" s="1" t="s">
        <v>1718</v>
      </c>
      <c r="D1650" s="1" t="s">
        <v>1677</v>
      </c>
      <c r="E1650" s="1" t="s">
        <v>69</v>
      </c>
      <c r="F1650" s="1" t="s">
        <v>1679</v>
      </c>
      <c r="G1650" s="1" t="s">
        <v>1665</v>
      </c>
      <c r="H1650" s="1" t="s">
        <v>1719</v>
      </c>
    </row>
    <row r="1651" spans="1:8" x14ac:dyDescent="0.2">
      <c r="A1651" s="1">
        <v>5175955912</v>
      </c>
      <c r="B1651" s="1" t="s">
        <v>1717</v>
      </c>
      <c r="C1651" s="1" t="s">
        <v>1718</v>
      </c>
      <c r="D1651" s="1" t="s">
        <v>1677</v>
      </c>
      <c r="E1651" s="1" t="s">
        <v>69</v>
      </c>
      <c r="F1651" s="1" t="s">
        <v>1679</v>
      </c>
      <c r="G1651" s="1" t="s">
        <v>1661</v>
      </c>
      <c r="H1651" s="1" t="s">
        <v>1719</v>
      </c>
    </row>
    <row r="1652" spans="1:8" x14ac:dyDescent="0.2">
      <c r="A1652" s="1">
        <v>5609150875</v>
      </c>
      <c r="B1652" s="1" t="s">
        <v>1717</v>
      </c>
      <c r="C1652" s="1" t="s">
        <v>1718</v>
      </c>
      <c r="D1652" s="1" t="s">
        <v>1677</v>
      </c>
      <c r="E1652" s="1" t="s">
        <v>69</v>
      </c>
      <c r="F1652" s="1" t="s">
        <v>1679</v>
      </c>
      <c r="G1652" s="1" t="s">
        <v>1661</v>
      </c>
      <c r="H1652" s="1" t="s">
        <v>1719</v>
      </c>
    </row>
    <row r="1653" spans="1:8" x14ac:dyDescent="0.2">
      <c r="A1653" s="1">
        <v>3185081087</v>
      </c>
      <c r="B1653" s="1" t="s">
        <v>1717</v>
      </c>
      <c r="C1653" s="1" t="s">
        <v>1718</v>
      </c>
      <c r="D1653" s="1" t="s">
        <v>1677</v>
      </c>
      <c r="E1653" s="1" t="s">
        <v>69</v>
      </c>
      <c r="F1653" s="1" t="s">
        <v>1679</v>
      </c>
      <c r="G1653" s="1" t="s">
        <v>1666</v>
      </c>
      <c r="H1653" s="1" t="s">
        <v>1719</v>
      </c>
    </row>
    <row r="1654" spans="1:8" x14ac:dyDescent="0.2">
      <c r="A1654" s="1">
        <v>4175981550</v>
      </c>
      <c r="B1654" s="1" t="s">
        <v>1717</v>
      </c>
      <c r="C1654" s="1" t="s">
        <v>1718</v>
      </c>
      <c r="D1654" s="1" t="s">
        <v>1677</v>
      </c>
      <c r="E1654" s="1" t="s">
        <v>69</v>
      </c>
      <c r="F1654" s="1" t="s">
        <v>1679</v>
      </c>
      <c r="G1654" s="1" t="s">
        <v>1663</v>
      </c>
      <c r="H1654" s="1" t="s">
        <v>1719</v>
      </c>
    </row>
    <row r="1655" spans="1:8" x14ac:dyDescent="0.2">
      <c r="A1655" s="1">
        <v>1158202473</v>
      </c>
      <c r="B1655" s="1" t="s">
        <v>1717</v>
      </c>
      <c r="C1655" s="1" t="s">
        <v>1718</v>
      </c>
      <c r="D1655" s="1" t="s">
        <v>1677</v>
      </c>
      <c r="E1655" s="1" t="s">
        <v>69</v>
      </c>
      <c r="F1655" s="1" t="s">
        <v>1679</v>
      </c>
      <c r="G1655" s="1" t="s">
        <v>1661</v>
      </c>
      <c r="H1655" s="1" t="s">
        <v>1719</v>
      </c>
    </row>
    <row r="1656" spans="1:8" x14ac:dyDescent="0.2">
      <c r="A1656" s="1">
        <v>1178560293</v>
      </c>
      <c r="B1656" s="1" t="s">
        <v>1717</v>
      </c>
      <c r="C1656" s="1" t="s">
        <v>1718</v>
      </c>
      <c r="D1656" s="1" t="s">
        <v>1677</v>
      </c>
      <c r="E1656" s="1" t="s">
        <v>69</v>
      </c>
      <c r="F1656" s="1" t="s">
        <v>1679</v>
      </c>
      <c r="G1656" s="1" t="s">
        <v>1666</v>
      </c>
      <c r="H1656" s="1" t="s">
        <v>1719</v>
      </c>
    </row>
    <row r="1657" spans="1:8" x14ac:dyDescent="0.2">
      <c r="A1657" s="1">
        <v>9175965581</v>
      </c>
      <c r="B1657" s="1" t="s">
        <v>1717</v>
      </c>
      <c r="C1657" s="1" t="s">
        <v>1718</v>
      </c>
      <c r="D1657" s="1" t="s">
        <v>1677</v>
      </c>
      <c r="E1657" s="1" t="s">
        <v>69</v>
      </c>
      <c r="F1657" s="1" t="s">
        <v>1679</v>
      </c>
      <c r="G1657" s="1" t="s">
        <v>1661</v>
      </c>
      <c r="H1657" s="1" t="s">
        <v>1719</v>
      </c>
    </row>
    <row r="1658" spans="1:8" x14ac:dyDescent="0.2">
      <c r="A1658" s="1">
        <v>9183636281</v>
      </c>
      <c r="B1658" s="1" t="s">
        <v>1717</v>
      </c>
      <c r="C1658" s="1" t="s">
        <v>1718</v>
      </c>
      <c r="D1658" s="1" t="s">
        <v>1677</v>
      </c>
      <c r="E1658" s="1" t="s">
        <v>69</v>
      </c>
      <c r="F1658" s="1" t="s">
        <v>1679</v>
      </c>
      <c r="G1658" s="1" t="s">
        <v>1661</v>
      </c>
      <c r="H1658" s="1" t="s">
        <v>1719</v>
      </c>
    </row>
    <row r="1659" spans="1:8" x14ac:dyDescent="0.2">
      <c r="A1659" s="1">
        <v>3178571027</v>
      </c>
      <c r="B1659" s="1" t="s">
        <v>1717</v>
      </c>
      <c r="C1659" s="1" t="s">
        <v>1718</v>
      </c>
      <c r="D1659" s="1" t="s">
        <v>1677</v>
      </c>
      <c r="E1659" s="1" t="s">
        <v>69</v>
      </c>
      <c r="F1659" s="1" t="s">
        <v>1679</v>
      </c>
      <c r="G1659" s="1" t="s">
        <v>1661</v>
      </c>
      <c r="H1659" s="1" t="s">
        <v>1719</v>
      </c>
    </row>
    <row r="1660" spans="1:8" x14ac:dyDescent="0.2">
      <c r="A1660" s="1">
        <v>2183745655</v>
      </c>
      <c r="B1660" s="1" t="s">
        <v>1717</v>
      </c>
      <c r="C1660" s="1" t="s">
        <v>1718</v>
      </c>
      <c r="D1660" s="1" t="s">
        <v>1677</v>
      </c>
      <c r="E1660" s="1" t="s">
        <v>69</v>
      </c>
      <c r="F1660" s="1" t="s">
        <v>1679</v>
      </c>
      <c r="G1660" s="1" t="s">
        <v>1661</v>
      </c>
      <c r="H1660" s="1" t="s">
        <v>1719</v>
      </c>
    </row>
    <row r="1661" spans="1:8" x14ac:dyDescent="0.2">
      <c r="A1661" s="1">
        <v>4656225846</v>
      </c>
      <c r="B1661" s="1" t="s">
        <v>1717</v>
      </c>
      <c r="C1661" s="1" t="s">
        <v>1718</v>
      </c>
      <c r="D1661" s="1" t="s">
        <v>1677</v>
      </c>
      <c r="E1661" s="1" t="s">
        <v>69</v>
      </c>
      <c r="F1661" s="1" t="s">
        <v>1679</v>
      </c>
      <c r="G1661" s="1" t="s">
        <v>1661</v>
      </c>
      <c r="H1661" s="1" t="s">
        <v>1719</v>
      </c>
    </row>
    <row r="1662" spans="1:8" x14ac:dyDescent="0.2">
      <c r="A1662" s="1">
        <v>7168047546</v>
      </c>
      <c r="B1662" s="1" t="s">
        <v>1717</v>
      </c>
      <c r="C1662" s="1" t="s">
        <v>1718</v>
      </c>
      <c r="D1662" s="1" t="s">
        <v>1677</v>
      </c>
      <c r="E1662" s="1" t="s">
        <v>69</v>
      </c>
      <c r="F1662" s="1" t="s">
        <v>1679</v>
      </c>
      <c r="G1662" s="1" t="s">
        <v>1661</v>
      </c>
      <c r="H1662" s="1" t="s">
        <v>1719</v>
      </c>
    </row>
    <row r="1663" spans="1:8" x14ac:dyDescent="0.2">
      <c r="A1663" s="1">
        <v>5194994332</v>
      </c>
      <c r="B1663" s="1" t="s">
        <v>1717</v>
      </c>
      <c r="C1663" s="1" t="s">
        <v>1718</v>
      </c>
      <c r="D1663" s="1" t="s">
        <v>1677</v>
      </c>
      <c r="E1663" s="1" t="s">
        <v>69</v>
      </c>
      <c r="F1663" s="1" t="s">
        <v>1679</v>
      </c>
      <c r="G1663" s="1" t="s">
        <v>1661</v>
      </c>
      <c r="H1663" s="1" t="s">
        <v>1719</v>
      </c>
    </row>
    <row r="1664" spans="1:8" x14ac:dyDescent="0.2">
      <c r="A1664" s="1">
        <v>8163976858</v>
      </c>
      <c r="B1664" s="1" t="s">
        <v>1705</v>
      </c>
      <c r="C1664" s="1" t="s">
        <v>1706</v>
      </c>
      <c r="D1664" s="1" t="s">
        <v>1677</v>
      </c>
      <c r="E1664" s="1" t="s">
        <v>69</v>
      </c>
      <c r="F1664" s="1" t="s">
        <v>1679</v>
      </c>
      <c r="G1664" s="1" t="s">
        <v>1670</v>
      </c>
      <c r="H1664" s="1" t="s">
        <v>1719</v>
      </c>
    </row>
    <row r="1665" spans="1:8" x14ac:dyDescent="0.2">
      <c r="A1665" s="1">
        <v>1175970093</v>
      </c>
      <c r="B1665" s="1" t="s">
        <v>1705</v>
      </c>
      <c r="C1665" s="1" t="s">
        <v>1706</v>
      </c>
      <c r="D1665" s="1" t="s">
        <v>1677</v>
      </c>
      <c r="E1665" s="1" t="s">
        <v>69</v>
      </c>
      <c r="F1665" s="1" t="s">
        <v>1679</v>
      </c>
      <c r="G1665" s="1" t="s">
        <v>1664</v>
      </c>
      <c r="H1665" s="1" t="s">
        <v>1719</v>
      </c>
    </row>
    <row r="1666" spans="1:8" x14ac:dyDescent="0.2">
      <c r="A1666" s="1">
        <v>1175978283</v>
      </c>
      <c r="B1666" s="1" t="s">
        <v>1705</v>
      </c>
      <c r="C1666" s="1" t="s">
        <v>1706</v>
      </c>
      <c r="D1666" s="1" t="s">
        <v>1677</v>
      </c>
      <c r="E1666" s="1" t="s">
        <v>69</v>
      </c>
      <c r="F1666" s="1" t="s">
        <v>1679</v>
      </c>
      <c r="G1666" s="1" t="s">
        <v>1661</v>
      </c>
      <c r="H1666" s="1" t="s">
        <v>1719</v>
      </c>
    </row>
    <row r="1667" spans="1:8" x14ac:dyDescent="0.2">
      <c r="A1667" s="1">
        <v>6179880734</v>
      </c>
      <c r="B1667" s="1" t="s">
        <v>1705</v>
      </c>
      <c r="C1667" s="1" t="s">
        <v>1706</v>
      </c>
      <c r="D1667" s="1" t="s">
        <v>1677</v>
      </c>
      <c r="E1667" s="1" t="s">
        <v>69</v>
      </c>
      <c r="F1667" s="1" t="s">
        <v>1679</v>
      </c>
      <c r="G1667" s="1" t="s">
        <v>1660</v>
      </c>
      <c r="H1667" s="1" t="s">
        <v>1719</v>
      </c>
    </row>
    <row r="1668" spans="1:8" x14ac:dyDescent="0.2">
      <c r="A1668" s="1">
        <v>1176684243</v>
      </c>
      <c r="B1668" s="1" t="s">
        <v>1705</v>
      </c>
      <c r="C1668" s="1" t="s">
        <v>1706</v>
      </c>
      <c r="D1668" s="1" t="s">
        <v>1677</v>
      </c>
      <c r="E1668" s="1" t="s">
        <v>69</v>
      </c>
      <c r="F1668" s="1" t="s">
        <v>1679</v>
      </c>
      <c r="G1668" s="1" t="s">
        <v>1662</v>
      </c>
      <c r="H1668" s="1" t="s">
        <v>1719</v>
      </c>
    </row>
    <row r="1669" spans="1:8" x14ac:dyDescent="0.2">
      <c r="A1669" s="1">
        <v>2179879885</v>
      </c>
      <c r="B1669" s="1" t="s">
        <v>1705</v>
      </c>
      <c r="C1669" s="1" t="s">
        <v>1706</v>
      </c>
      <c r="D1669" s="1" t="s">
        <v>1677</v>
      </c>
      <c r="E1669" s="1" t="s">
        <v>69</v>
      </c>
      <c r="F1669" s="1" t="s">
        <v>1679</v>
      </c>
      <c r="G1669" s="1" t="s">
        <v>1671</v>
      </c>
      <c r="H1669" s="1" t="s">
        <v>1719</v>
      </c>
    </row>
    <row r="1670" spans="1:8" x14ac:dyDescent="0.2">
      <c r="A1670" s="1">
        <v>9175972781</v>
      </c>
      <c r="B1670" s="1" t="s">
        <v>1705</v>
      </c>
      <c r="C1670" s="1" t="s">
        <v>1706</v>
      </c>
      <c r="D1670" s="1" t="s">
        <v>1677</v>
      </c>
      <c r="E1670" s="1" t="s">
        <v>69</v>
      </c>
      <c r="F1670" s="1" t="s">
        <v>1679</v>
      </c>
      <c r="G1670" s="1" t="s">
        <v>1661</v>
      </c>
      <c r="H1670" s="1" t="s">
        <v>1719</v>
      </c>
    </row>
    <row r="1671" spans="1:8" x14ac:dyDescent="0.2">
      <c r="A1671" s="1">
        <v>6179437574</v>
      </c>
      <c r="B1671" s="1" t="s">
        <v>1705</v>
      </c>
      <c r="C1671" s="1" t="s">
        <v>1706</v>
      </c>
      <c r="D1671" s="1" t="s">
        <v>1677</v>
      </c>
      <c r="E1671" s="1" t="s">
        <v>69</v>
      </c>
      <c r="F1671" s="1" t="s">
        <v>1679</v>
      </c>
      <c r="G1671" s="1" t="s">
        <v>1661</v>
      </c>
      <c r="H1671" s="1" t="s">
        <v>1719</v>
      </c>
    </row>
    <row r="1672" spans="1:8" x14ac:dyDescent="0.2">
      <c r="A1672" s="1">
        <v>3185075957</v>
      </c>
      <c r="B1672" s="1" t="s">
        <v>1705</v>
      </c>
      <c r="C1672" s="1" t="s">
        <v>1706</v>
      </c>
      <c r="D1672" s="1" t="s">
        <v>1677</v>
      </c>
      <c r="E1672" s="1" t="s">
        <v>69</v>
      </c>
      <c r="F1672" s="1" t="s">
        <v>1679</v>
      </c>
      <c r="G1672" s="1" t="s">
        <v>1661</v>
      </c>
      <c r="H1672" s="1" t="s">
        <v>1719</v>
      </c>
    </row>
    <row r="1673" spans="1:8" x14ac:dyDescent="0.2">
      <c r="A1673" s="1">
        <v>8175978988</v>
      </c>
      <c r="B1673" s="1" t="s">
        <v>1705</v>
      </c>
      <c r="C1673" s="1" t="s">
        <v>1706</v>
      </c>
      <c r="D1673" s="1" t="s">
        <v>1677</v>
      </c>
      <c r="E1673" s="1" t="s">
        <v>69</v>
      </c>
      <c r="F1673" s="1" t="s">
        <v>1679</v>
      </c>
      <c r="G1673" s="1" t="s">
        <v>1662</v>
      </c>
      <c r="H1673" s="1" t="s">
        <v>1719</v>
      </c>
    </row>
    <row r="1674" spans="1:8" x14ac:dyDescent="0.2">
      <c r="A1674" s="1">
        <v>3179961887</v>
      </c>
      <c r="B1674" s="1" t="s">
        <v>1705</v>
      </c>
      <c r="C1674" s="1" t="s">
        <v>1706</v>
      </c>
      <c r="D1674" s="1" t="s">
        <v>1677</v>
      </c>
      <c r="E1674" s="1" t="s">
        <v>69</v>
      </c>
      <c r="F1674" s="1" t="s">
        <v>1679</v>
      </c>
      <c r="G1674" s="1" t="s">
        <v>1674</v>
      </c>
      <c r="H1674" s="1" t="s">
        <v>1719</v>
      </c>
    </row>
    <row r="1675" spans="1:8" x14ac:dyDescent="0.2">
      <c r="A1675" s="1">
        <v>3169795757</v>
      </c>
      <c r="B1675" s="1" t="s">
        <v>1705</v>
      </c>
      <c r="C1675" s="1" t="s">
        <v>1706</v>
      </c>
      <c r="D1675" s="1" t="s">
        <v>1677</v>
      </c>
      <c r="E1675" s="1" t="s">
        <v>69</v>
      </c>
      <c r="F1675" s="1" t="s">
        <v>1679</v>
      </c>
      <c r="G1675" s="1" t="s">
        <v>1662</v>
      </c>
      <c r="H1675" s="1" t="s">
        <v>1719</v>
      </c>
    </row>
    <row r="1676" spans="1:8" x14ac:dyDescent="0.2">
      <c r="A1676" s="1">
        <v>9175962611</v>
      </c>
      <c r="B1676" s="1" t="s">
        <v>1705</v>
      </c>
      <c r="C1676" s="1" t="s">
        <v>1706</v>
      </c>
      <c r="D1676" s="1" t="s">
        <v>1677</v>
      </c>
      <c r="E1676" s="1" t="s">
        <v>69</v>
      </c>
      <c r="F1676" s="1" t="s">
        <v>1679</v>
      </c>
      <c r="G1676" s="1" t="s">
        <v>1662</v>
      </c>
      <c r="H1676" s="1" t="s">
        <v>1719</v>
      </c>
    </row>
    <row r="1677" spans="1:8" x14ac:dyDescent="0.2">
      <c r="A1677" s="1">
        <v>3179881967</v>
      </c>
      <c r="B1677" s="1" t="s">
        <v>1705</v>
      </c>
      <c r="C1677" s="1" t="s">
        <v>1706</v>
      </c>
      <c r="D1677" s="1" t="s">
        <v>1677</v>
      </c>
      <c r="E1677" s="1" t="s">
        <v>69</v>
      </c>
      <c r="F1677" s="1" t="s">
        <v>1679</v>
      </c>
      <c r="G1677" s="1" t="s">
        <v>1662</v>
      </c>
      <c r="H1677" s="1" t="s">
        <v>1719</v>
      </c>
    </row>
    <row r="1678" spans="1:8" x14ac:dyDescent="0.2">
      <c r="A1678" s="1">
        <v>8175967558</v>
      </c>
      <c r="B1678" s="1" t="s">
        <v>1705</v>
      </c>
      <c r="C1678" s="1" t="s">
        <v>1706</v>
      </c>
      <c r="D1678" s="1" t="s">
        <v>1677</v>
      </c>
      <c r="E1678" s="1" t="s">
        <v>69</v>
      </c>
      <c r="F1678" s="1" t="s">
        <v>1679</v>
      </c>
      <c r="G1678" s="1" t="s">
        <v>1662</v>
      </c>
      <c r="H1678" s="1" t="s">
        <v>1719</v>
      </c>
    </row>
    <row r="1679" spans="1:8" x14ac:dyDescent="0.2">
      <c r="A1679" s="1">
        <v>9175425311</v>
      </c>
      <c r="B1679" s="1" t="s">
        <v>1705</v>
      </c>
      <c r="C1679" s="1" t="s">
        <v>1706</v>
      </c>
      <c r="D1679" s="1" t="s">
        <v>1677</v>
      </c>
      <c r="E1679" s="1" t="s">
        <v>69</v>
      </c>
      <c r="F1679" s="1" t="s">
        <v>1679</v>
      </c>
      <c r="G1679" s="1" t="s">
        <v>1661</v>
      </c>
      <c r="H1679" s="1" t="s">
        <v>1719</v>
      </c>
    </row>
    <row r="1680" spans="1:8" x14ac:dyDescent="0.2">
      <c r="A1680" s="1">
        <v>5175961312</v>
      </c>
      <c r="B1680" s="1" t="s">
        <v>1705</v>
      </c>
      <c r="C1680" s="1" t="s">
        <v>1706</v>
      </c>
      <c r="D1680" s="1" t="s">
        <v>1677</v>
      </c>
      <c r="E1680" s="1" t="s">
        <v>69</v>
      </c>
      <c r="F1680" s="1" t="s">
        <v>1679</v>
      </c>
      <c r="G1680" s="1" t="s">
        <v>1666</v>
      </c>
      <c r="H1680" s="1" t="s">
        <v>1719</v>
      </c>
    </row>
    <row r="1681" spans="1:8" x14ac:dyDescent="0.2">
      <c r="A1681" s="1">
        <v>5175954472</v>
      </c>
      <c r="B1681" s="1" t="s">
        <v>1705</v>
      </c>
      <c r="C1681" s="1" t="s">
        <v>1706</v>
      </c>
      <c r="D1681" s="1" t="s">
        <v>1677</v>
      </c>
      <c r="E1681" s="1" t="s">
        <v>69</v>
      </c>
      <c r="F1681" s="1" t="s">
        <v>1679</v>
      </c>
      <c r="G1681" s="1" t="s">
        <v>1662</v>
      </c>
      <c r="H1681" s="1" t="s">
        <v>1719</v>
      </c>
    </row>
    <row r="1682" spans="1:8" x14ac:dyDescent="0.2">
      <c r="A1682" s="1">
        <v>8175956128</v>
      </c>
      <c r="B1682" s="1" t="s">
        <v>1705</v>
      </c>
      <c r="C1682" s="1" t="s">
        <v>1706</v>
      </c>
      <c r="D1682" s="1" t="s">
        <v>1677</v>
      </c>
      <c r="E1682" s="1" t="s">
        <v>69</v>
      </c>
      <c r="F1682" s="1" t="s">
        <v>1679</v>
      </c>
      <c r="G1682" s="1" t="s">
        <v>1665</v>
      </c>
      <c r="H1682" s="1" t="s">
        <v>1719</v>
      </c>
    </row>
    <row r="1683" spans="1:8" x14ac:dyDescent="0.2">
      <c r="A1683" s="1">
        <v>6175978604</v>
      </c>
      <c r="B1683" s="1" t="s">
        <v>1705</v>
      </c>
      <c r="C1683" s="1" t="s">
        <v>1706</v>
      </c>
      <c r="D1683" s="1" t="s">
        <v>1677</v>
      </c>
      <c r="E1683" s="1" t="s">
        <v>69</v>
      </c>
      <c r="F1683" s="1" t="s">
        <v>1679</v>
      </c>
      <c r="G1683" s="1" t="s">
        <v>1661</v>
      </c>
      <c r="H1683" s="1" t="s">
        <v>1719</v>
      </c>
    </row>
    <row r="1684" spans="1:8" x14ac:dyDescent="0.2">
      <c r="A1684" s="1">
        <v>6173530334</v>
      </c>
      <c r="B1684" s="1" t="s">
        <v>1705</v>
      </c>
      <c r="C1684" s="1" t="s">
        <v>1706</v>
      </c>
      <c r="D1684" s="1" t="s">
        <v>1677</v>
      </c>
      <c r="E1684" s="1" t="s">
        <v>69</v>
      </c>
      <c r="F1684" s="1" t="s">
        <v>1679</v>
      </c>
      <c r="G1684" s="1" t="s">
        <v>1661</v>
      </c>
      <c r="H1684" s="1" t="s">
        <v>1719</v>
      </c>
    </row>
    <row r="1685" spans="1:8" x14ac:dyDescent="0.2">
      <c r="A1685" s="1">
        <v>4168240920</v>
      </c>
      <c r="B1685" s="1" t="s">
        <v>1705</v>
      </c>
      <c r="C1685" s="1" t="s">
        <v>1706</v>
      </c>
      <c r="D1685" s="1" t="s">
        <v>1677</v>
      </c>
      <c r="E1685" s="1" t="s">
        <v>69</v>
      </c>
      <c r="F1685" s="1" t="s">
        <v>1679</v>
      </c>
      <c r="G1685" s="1" t="s">
        <v>1665</v>
      </c>
      <c r="H1685" s="1" t="s">
        <v>1719</v>
      </c>
    </row>
    <row r="1686" spans="1:8" x14ac:dyDescent="0.2">
      <c r="A1686" s="1">
        <v>9175615751</v>
      </c>
      <c r="B1686" s="1" t="s">
        <v>1705</v>
      </c>
      <c r="C1686" s="1" t="s">
        <v>1706</v>
      </c>
      <c r="D1686" s="1" t="s">
        <v>1677</v>
      </c>
      <c r="E1686" s="1" t="s">
        <v>69</v>
      </c>
      <c r="F1686" s="1" t="s">
        <v>1679</v>
      </c>
      <c r="G1686" s="1" t="s">
        <v>1662</v>
      </c>
      <c r="H1686" s="1" t="s">
        <v>1719</v>
      </c>
    </row>
    <row r="1687" spans="1:8" x14ac:dyDescent="0.2">
      <c r="A1687" s="1">
        <v>6175977344</v>
      </c>
      <c r="B1687" s="1" t="s">
        <v>1705</v>
      </c>
      <c r="C1687" s="1" t="s">
        <v>1706</v>
      </c>
      <c r="D1687" s="1" t="s">
        <v>1677</v>
      </c>
      <c r="E1687" s="1" t="s">
        <v>69</v>
      </c>
      <c r="F1687" s="1" t="s">
        <v>1679</v>
      </c>
      <c r="G1687" s="1" t="s">
        <v>1662</v>
      </c>
      <c r="H1687" s="1" t="s">
        <v>1719</v>
      </c>
    </row>
    <row r="1688" spans="1:8" x14ac:dyDescent="0.2">
      <c r="A1688" s="1">
        <v>5179174492</v>
      </c>
      <c r="B1688" s="1" t="s">
        <v>1705</v>
      </c>
      <c r="C1688" s="1" t="s">
        <v>1706</v>
      </c>
      <c r="D1688" s="1" t="s">
        <v>1677</v>
      </c>
      <c r="E1688" s="1" t="s">
        <v>69</v>
      </c>
      <c r="F1688" s="1" t="s">
        <v>1679</v>
      </c>
      <c r="G1688" s="1" t="s">
        <v>1658</v>
      </c>
      <c r="H1688" s="1" t="s">
        <v>1719</v>
      </c>
    </row>
    <row r="1689" spans="1:8" x14ac:dyDescent="0.2">
      <c r="A1689" s="1">
        <v>9175948031</v>
      </c>
      <c r="B1689" s="1" t="s">
        <v>1705</v>
      </c>
      <c r="C1689" s="1" t="s">
        <v>1706</v>
      </c>
      <c r="D1689" s="1" t="s">
        <v>1677</v>
      </c>
      <c r="E1689" s="1" t="s">
        <v>69</v>
      </c>
      <c r="F1689" s="1" t="s">
        <v>1679</v>
      </c>
      <c r="G1689" s="1" t="s">
        <v>1665</v>
      </c>
      <c r="H1689" s="1" t="s">
        <v>1719</v>
      </c>
    </row>
    <row r="1690" spans="1:8" x14ac:dyDescent="0.2">
      <c r="A1690" s="1">
        <v>3179927687</v>
      </c>
      <c r="B1690" s="1" t="s">
        <v>1705</v>
      </c>
      <c r="C1690" s="1" t="s">
        <v>1706</v>
      </c>
      <c r="D1690" s="1" t="s">
        <v>1677</v>
      </c>
      <c r="E1690" s="1" t="s">
        <v>69</v>
      </c>
      <c r="F1690" s="1" t="s">
        <v>1679</v>
      </c>
      <c r="G1690" s="1" t="s">
        <v>1661</v>
      </c>
      <c r="H1690" s="1" t="s">
        <v>1719</v>
      </c>
    </row>
    <row r="1691" spans="1:8" x14ac:dyDescent="0.2">
      <c r="A1691" s="1">
        <v>6175973924</v>
      </c>
      <c r="B1691" s="1" t="s">
        <v>1705</v>
      </c>
      <c r="C1691" s="1" t="s">
        <v>1706</v>
      </c>
      <c r="D1691" s="1" t="s">
        <v>1677</v>
      </c>
      <c r="E1691" s="1" t="s">
        <v>69</v>
      </c>
      <c r="F1691" s="1" t="s">
        <v>1679</v>
      </c>
      <c r="G1691" s="1" t="s">
        <v>1665</v>
      </c>
      <c r="H1691" s="1" t="s">
        <v>1719</v>
      </c>
    </row>
    <row r="1692" spans="1:8" x14ac:dyDescent="0.2">
      <c r="A1692" s="1">
        <v>8174261518</v>
      </c>
      <c r="B1692" s="1" t="s">
        <v>1705</v>
      </c>
      <c r="C1692" s="1" t="s">
        <v>1706</v>
      </c>
      <c r="D1692" s="1" t="s">
        <v>1677</v>
      </c>
      <c r="E1692" s="1" t="s">
        <v>69</v>
      </c>
      <c r="F1692" s="1" t="s">
        <v>1679</v>
      </c>
      <c r="G1692" s="1" t="s">
        <v>1671</v>
      </c>
      <c r="H1692" s="1" t="s">
        <v>1719</v>
      </c>
    </row>
    <row r="1693" spans="1:8" x14ac:dyDescent="0.2">
      <c r="A1693" s="1">
        <v>6177546224</v>
      </c>
      <c r="B1693" s="1" t="s">
        <v>1705</v>
      </c>
      <c r="C1693" s="1" t="s">
        <v>1706</v>
      </c>
      <c r="D1693" s="1" t="s">
        <v>1677</v>
      </c>
      <c r="E1693" s="1" t="s">
        <v>69</v>
      </c>
      <c r="F1693" s="1" t="s">
        <v>1679</v>
      </c>
      <c r="G1693" s="1" t="s">
        <v>1662</v>
      </c>
      <c r="H1693" s="1" t="s">
        <v>1719</v>
      </c>
    </row>
    <row r="1694" spans="1:8" x14ac:dyDescent="0.2">
      <c r="A1694" s="1">
        <v>9179926301</v>
      </c>
      <c r="B1694" s="1" t="s">
        <v>1705</v>
      </c>
      <c r="C1694" s="1" t="s">
        <v>1706</v>
      </c>
      <c r="D1694" s="1" t="s">
        <v>1677</v>
      </c>
      <c r="E1694" s="1" t="s">
        <v>69</v>
      </c>
      <c r="F1694" s="1" t="s">
        <v>1679</v>
      </c>
      <c r="G1694" s="1" t="s">
        <v>1674</v>
      </c>
      <c r="H1694" s="1" t="s">
        <v>1719</v>
      </c>
    </row>
    <row r="1695" spans="1:8" x14ac:dyDescent="0.2">
      <c r="A1695" s="1">
        <v>3176676437</v>
      </c>
      <c r="B1695" s="1" t="s">
        <v>1705</v>
      </c>
      <c r="C1695" s="1" t="s">
        <v>1706</v>
      </c>
      <c r="D1695" s="1" t="s">
        <v>1677</v>
      </c>
      <c r="E1695" s="1" t="s">
        <v>69</v>
      </c>
      <c r="F1695" s="1" t="s">
        <v>1679</v>
      </c>
      <c r="G1695" s="1" t="s">
        <v>1670</v>
      </c>
      <c r="H1695" s="1" t="s">
        <v>1719</v>
      </c>
    </row>
    <row r="1696" spans="1:8" x14ac:dyDescent="0.2">
      <c r="A1696" s="1">
        <v>8175955948</v>
      </c>
      <c r="B1696" s="1" t="s">
        <v>1705</v>
      </c>
      <c r="C1696" s="1" t="s">
        <v>1706</v>
      </c>
      <c r="D1696" s="1" t="s">
        <v>1677</v>
      </c>
      <c r="E1696" s="1" t="s">
        <v>69</v>
      </c>
      <c r="F1696" s="1" t="s">
        <v>1679</v>
      </c>
      <c r="G1696" s="1" t="s">
        <v>1666</v>
      </c>
      <c r="H1696" s="1" t="s">
        <v>1719</v>
      </c>
    </row>
    <row r="1697" spans="1:8" x14ac:dyDescent="0.2">
      <c r="A1697" s="1">
        <v>4175963820</v>
      </c>
      <c r="B1697" s="1" t="s">
        <v>1705</v>
      </c>
      <c r="C1697" s="1" t="s">
        <v>1706</v>
      </c>
      <c r="D1697" s="1" t="s">
        <v>1677</v>
      </c>
      <c r="E1697" s="1" t="s">
        <v>69</v>
      </c>
      <c r="F1697" s="1" t="s">
        <v>1679</v>
      </c>
      <c r="G1697" s="1" t="s">
        <v>1665</v>
      </c>
      <c r="H1697" s="1" t="s">
        <v>1719</v>
      </c>
    </row>
    <row r="1698" spans="1:8" x14ac:dyDescent="0.2">
      <c r="A1698" s="1">
        <v>2362728227</v>
      </c>
      <c r="B1698" s="1" t="s">
        <v>1705</v>
      </c>
      <c r="C1698" s="1" t="s">
        <v>1706</v>
      </c>
      <c r="D1698" s="1" t="s">
        <v>1677</v>
      </c>
      <c r="E1698" s="1" t="s">
        <v>69</v>
      </c>
      <c r="F1698" s="1" t="s">
        <v>1679</v>
      </c>
      <c r="G1698" s="1" t="s">
        <v>1666</v>
      </c>
      <c r="H1698" s="1" t="s">
        <v>1719</v>
      </c>
    </row>
    <row r="1699" spans="1:8" x14ac:dyDescent="0.2">
      <c r="A1699" s="1">
        <v>6178563944</v>
      </c>
      <c r="B1699" s="1" t="s">
        <v>1705</v>
      </c>
      <c r="C1699" s="1" t="s">
        <v>1706</v>
      </c>
      <c r="D1699" s="1" t="s">
        <v>1677</v>
      </c>
      <c r="E1699" s="1" t="s">
        <v>69</v>
      </c>
      <c r="F1699" s="1" t="s">
        <v>1679</v>
      </c>
      <c r="G1699" s="1" t="s">
        <v>1661</v>
      </c>
      <c r="H1699" s="1" t="s">
        <v>1719</v>
      </c>
    </row>
    <row r="1700" spans="1:8" x14ac:dyDescent="0.2">
      <c r="A1700" s="1">
        <v>4032363385</v>
      </c>
      <c r="B1700" s="1" t="s">
        <v>1705</v>
      </c>
      <c r="C1700" s="1" t="s">
        <v>1706</v>
      </c>
      <c r="D1700" s="1" t="s">
        <v>1677</v>
      </c>
      <c r="E1700" s="1" t="s">
        <v>69</v>
      </c>
      <c r="F1700" s="1" t="s">
        <v>1679</v>
      </c>
      <c r="G1700" s="1" t="s">
        <v>1661</v>
      </c>
      <c r="H1700" s="1" t="s">
        <v>1719</v>
      </c>
    </row>
    <row r="1701" spans="1:8" x14ac:dyDescent="0.2">
      <c r="A1701" s="1">
        <v>8175982678</v>
      </c>
      <c r="B1701" s="1" t="s">
        <v>1705</v>
      </c>
      <c r="C1701" s="1" t="s">
        <v>1706</v>
      </c>
      <c r="D1701" s="1" t="s">
        <v>1677</v>
      </c>
      <c r="E1701" s="1" t="s">
        <v>69</v>
      </c>
      <c r="F1701" s="1" t="s">
        <v>1679</v>
      </c>
      <c r="G1701" s="1" t="s">
        <v>1666</v>
      </c>
      <c r="H1701" s="1" t="s">
        <v>1719</v>
      </c>
    </row>
    <row r="1702" spans="1:8" x14ac:dyDescent="0.2">
      <c r="A1702" s="1">
        <v>5175959332</v>
      </c>
      <c r="B1702" s="1" t="s">
        <v>1705</v>
      </c>
      <c r="C1702" s="1" t="s">
        <v>1706</v>
      </c>
      <c r="D1702" s="1" t="s">
        <v>1677</v>
      </c>
      <c r="E1702" s="1" t="s">
        <v>69</v>
      </c>
      <c r="F1702" s="1" t="s">
        <v>1679</v>
      </c>
      <c r="G1702" s="1" t="s">
        <v>1665</v>
      </c>
      <c r="H1702" s="1" t="s">
        <v>1719</v>
      </c>
    </row>
    <row r="1703" spans="1:8" x14ac:dyDescent="0.2">
      <c r="A1703" s="1">
        <v>9175977911</v>
      </c>
      <c r="B1703" s="1" t="s">
        <v>1705</v>
      </c>
      <c r="C1703" s="1" t="s">
        <v>1706</v>
      </c>
      <c r="D1703" s="1" t="s">
        <v>1677</v>
      </c>
      <c r="E1703" s="1" t="s">
        <v>69</v>
      </c>
      <c r="F1703" s="1" t="s">
        <v>1679</v>
      </c>
      <c r="G1703" s="1" t="s">
        <v>1661</v>
      </c>
      <c r="H1703" s="1" t="s">
        <v>1719</v>
      </c>
    </row>
    <row r="1704" spans="1:8" x14ac:dyDescent="0.2">
      <c r="A1704" s="1">
        <v>8176675318</v>
      </c>
      <c r="B1704" s="1" t="s">
        <v>1705</v>
      </c>
      <c r="C1704" s="1" t="s">
        <v>1706</v>
      </c>
      <c r="D1704" s="1" t="s">
        <v>1677</v>
      </c>
      <c r="E1704" s="1" t="s">
        <v>69</v>
      </c>
      <c r="F1704" s="1" t="s">
        <v>1679</v>
      </c>
      <c r="G1704" s="1" t="s">
        <v>1662</v>
      </c>
      <c r="H1704" s="1" t="s">
        <v>1719</v>
      </c>
    </row>
    <row r="1705" spans="1:8" x14ac:dyDescent="0.2">
      <c r="A1705" s="1">
        <v>9186757301</v>
      </c>
      <c r="B1705" s="1" t="s">
        <v>1705</v>
      </c>
      <c r="C1705" s="1" t="s">
        <v>1706</v>
      </c>
      <c r="D1705" s="1" t="s">
        <v>1677</v>
      </c>
      <c r="E1705" s="1" t="s">
        <v>69</v>
      </c>
      <c r="F1705" s="1" t="s">
        <v>1679</v>
      </c>
      <c r="G1705" s="1" t="s">
        <v>1666</v>
      </c>
      <c r="H1705" s="1" t="s">
        <v>1719</v>
      </c>
    </row>
    <row r="1706" spans="1:8" x14ac:dyDescent="0.2">
      <c r="A1706" s="1">
        <v>3179441507</v>
      </c>
      <c r="B1706" s="1" t="s">
        <v>1705</v>
      </c>
      <c r="C1706" s="1" t="s">
        <v>1706</v>
      </c>
      <c r="D1706" s="1" t="s">
        <v>1677</v>
      </c>
      <c r="E1706" s="1" t="s">
        <v>69</v>
      </c>
      <c r="F1706" s="1" t="s">
        <v>1679</v>
      </c>
      <c r="G1706" s="1" t="s">
        <v>1671</v>
      </c>
      <c r="H1706" s="1" t="s">
        <v>1719</v>
      </c>
    </row>
    <row r="1707" spans="1:8" x14ac:dyDescent="0.2">
      <c r="A1707" s="1">
        <v>2175947065</v>
      </c>
      <c r="B1707" s="1" t="s">
        <v>1705</v>
      </c>
      <c r="C1707" s="1" t="s">
        <v>1706</v>
      </c>
      <c r="D1707" s="1" t="s">
        <v>1677</v>
      </c>
      <c r="E1707" s="1" t="s">
        <v>69</v>
      </c>
      <c r="F1707" s="1" t="s">
        <v>1679</v>
      </c>
      <c r="G1707" s="1" t="s">
        <v>1661</v>
      </c>
      <c r="H1707" s="1" t="s">
        <v>1719</v>
      </c>
    </row>
    <row r="1708" spans="1:8" x14ac:dyDescent="0.2">
      <c r="A1708" s="1">
        <v>6157598354</v>
      </c>
      <c r="B1708" s="1" t="s">
        <v>1705</v>
      </c>
      <c r="C1708" s="1" t="s">
        <v>1706</v>
      </c>
      <c r="D1708" s="1" t="s">
        <v>1677</v>
      </c>
      <c r="E1708" s="1" t="s">
        <v>69</v>
      </c>
      <c r="F1708" s="1" t="s">
        <v>1679</v>
      </c>
      <c r="G1708" s="1" t="s">
        <v>1660</v>
      </c>
      <c r="H1708" s="1" t="s">
        <v>1719</v>
      </c>
    </row>
    <row r="1709" spans="1:8" x14ac:dyDescent="0.2">
      <c r="A1709" s="1">
        <v>6179442254</v>
      </c>
      <c r="B1709" s="1" t="s">
        <v>1705</v>
      </c>
      <c r="C1709" s="1" t="s">
        <v>1706</v>
      </c>
      <c r="D1709" s="1" t="s">
        <v>1677</v>
      </c>
      <c r="E1709" s="1" t="s">
        <v>69</v>
      </c>
      <c r="F1709" s="1" t="s">
        <v>1679</v>
      </c>
      <c r="G1709" s="1" t="s">
        <v>1661</v>
      </c>
      <c r="H1709" s="1" t="s">
        <v>1719</v>
      </c>
    </row>
    <row r="1710" spans="1:8" x14ac:dyDescent="0.2">
      <c r="A1710" s="1">
        <v>3185082527</v>
      </c>
      <c r="B1710" s="1" t="s">
        <v>1705</v>
      </c>
      <c r="C1710" s="1" t="s">
        <v>1706</v>
      </c>
      <c r="D1710" s="1" t="s">
        <v>1677</v>
      </c>
      <c r="E1710" s="1" t="s">
        <v>69</v>
      </c>
      <c r="F1710" s="1" t="s">
        <v>1679</v>
      </c>
      <c r="G1710" s="1" t="s">
        <v>1660</v>
      </c>
      <c r="H1710" s="1" t="s">
        <v>1719</v>
      </c>
    </row>
    <row r="1711" spans="1:8" x14ac:dyDescent="0.2">
      <c r="A1711" s="1">
        <v>8181470968</v>
      </c>
      <c r="B1711" s="1" t="s">
        <v>1705</v>
      </c>
      <c r="C1711" s="1" t="s">
        <v>1706</v>
      </c>
      <c r="D1711" s="1" t="s">
        <v>1677</v>
      </c>
      <c r="E1711" s="1" t="s">
        <v>69</v>
      </c>
      <c r="F1711" s="1" t="s">
        <v>1679</v>
      </c>
      <c r="G1711" s="1" t="s">
        <v>1674</v>
      </c>
      <c r="H1711" s="1" t="s">
        <v>1719</v>
      </c>
    </row>
    <row r="1712" spans="1:8" x14ac:dyDescent="0.2">
      <c r="A1712" s="1">
        <v>5185080922</v>
      </c>
      <c r="B1712" s="1" t="s">
        <v>1705</v>
      </c>
      <c r="C1712" s="1" t="s">
        <v>1706</v>
      </c>
      <c r="D1712" s="1" t="s">
        <v>1677</v>
      </c>
      <c r="E1712" s="1" t="s">
        <v>69</v>
      </c>
      <c r="F1712" s="1" t="s">
        <v>1679</v>
      </c>
      <c r="G1712" s="1" t="s">
        <v>1664</v>
      </c>
      <c r="H1712" s="1" t="s">
        <v>1719</v>
      </c>
    </row>
    <row r="1713" spans="1:8" x14ac:dyDescent="0.2">
      <c r="A1713" s="1">
        <v>7179438036</v>
      </c>
      <c r="B1713" s="1" t="s">
        <v>1705</v>
      </c>
      <c r="C1713" s="1" t="s">
        <v>1706</v>
      </c>
      <c r="D1713" s="1" t="s">
        <v>1677</v>
      </c>
      <c r="E1713" s="1" t="s">
        <v>69</v>
      </c>
      <c r="F1713" s="1" t="s">
        <v>1679</v>
      </c>
      <c r="G1713" s="1" t="s">
        <v>1664</v>
      </c>
      <c r="H1713" s="1" t="s">
        <v>1719</v>
      </c>
    </row>
    <row r="1714" spans="1:8" x14ac:dyDescent="0.2">
      <c r="A1714" s="1">
        <v>9175614941</v>
      </c>
      <c r="B1714" s="1" t="s">
        <v>1705</v>
      </c>
      <c r="C1714" s="1" t="s">
        <v>1706</v>
      </c>
      <c r="D1714" s="1" t="s">
        <v>1677</v>
      </c>
      <c r="E1714" s="1" t="s">
        <v>69</v>
      </c>
      <c r="F1714" s="1" t="s">
        <v>1679</v>
      </c>
      <c r="G1714" s="1" t="s">
        <v>1658</v>
      </c>
      <c r="H1714" s="1" t="s">
        <v>1719</v>
      </c>
    </row>
    <row r="1715" spans="1:8" x14ac:dyDescent="0.2">
      <c r="A1715" s="1">
        <v>3185076047</v>
      </c>
      <c r="B1715" s="1" t="s">
        <v>1705</v>
      </c>
      <c r="C1715" s="1" t="s">
        <v>1706</v>
      </c>
      <c r="D1715" s="1" t="s">
        <v>1677</v>
      </c>
      <c r="E1715" s="1" t="s">
        <v>69</v>
      </c>
      <c r="F1715" s="1" t="s">
        <v>1679</v>
      </c>
      <c r="G1715" s="1" t="s">
        <v>1670</v>
      </c>
      <c r="H1715" s="1" t="s">
        <v>1719</v>
      </c>
    </row>
    <row r="1716" spans="1:8" x14ac:dyDescent="0.2">
      <c r="A1716" s="1">
        <v>1184422893</v>
      </c>
      <c r="B1716" s="1" t="s">
        <v>1705</v>
      </c>
      <c r="C1716" s="1" t="s">
        <v>1706</v>
      </c>
      <c r="D1716" s="1" t="s">
        <v>1677</v>
      </c>
      <c r="E1716" s="1" t="s">
        <v>69</v>
      </c>
      <c r="F1716" s="1" t="s">
        <v>1679</v>
      </c>
      <c r="G1716" s="1" t="s">
        <v>1662</v>
      </c>
      <c r="H1716" s="1" t="s">
        <v>1719</v>
      </c>
    </row>
    <row r="1717" spans="1:8" x14ac:dyDescent="0.2">
      <c r="A1717" s="1">
        <v>2179358335</v>
      </c>
      <c r="B1717" s="1" t="s">
        <v>1705</v>
      </c>
      <c r="C1717" s="1" t="s">
        <v>1706</v>
      </c>
      <c r="D1717" s="1" t="s">
        <v>1677</v>
      </c>
      <c r="E1717" s="1" t="s">
        <v>69</v>
      </c>
      <c r="F1717" s="1" t="s">
        <v>1679</v>
      </c>
      <c r="G1717" s="1" t="s">
        <v>1660</v>
      </c>
      <c r="H1717" s="1" t="s">
        <v>1719</v>
      </c>
    </row>
    <row r="1718" spans="1:8" x14ac:dyDescent="0.2">
      <c r="A1718" s="1">
        <v>7179963276</v>
      </c>
      <c r="B1718" s="1" t="s">
        <v>1705</v>
      </c>
      <c r="C1718" s="1" t="s">
        <v>1706</v>
      </c>
      <c r="D1718" s="1" t="s">
        <v>1677</v>
      </c>
      <c r="E1718" s="1" t="s">
        <v>69</v>
      </c>
      <c r="F1718" s="1" t="s">
        <v>1679</v>
      </c>
      <c r="G1718" s="1" t="s">
        <v>1660</v>
      </c>
      <c r="H1718" s="1" t="s">
        <v>1719</v>
      </c>
    </row>
    <row r="1719" spans="1:8" x14ac:dyDescent="0.2">
      <c r="A1719" s="1">
        <v>6175965824</v>
      </c>
      <c r="B1719" s="1" t="s">
        <v>1705</v>
      </c>
      <c r="C1719" s="1" t="s">
        <v>1706</v>
      </c>
      <c r="D1719" s="1" t="s">
        <v>1677</v>
      </c>
      <c r="E1719" s="1" t="s">
        <v>69</v>
      </c>
      <c r="F1719" s="1" t="s">
        <v>1679</v>
      </c>
      <c r="G1719" s="1" t="s">
        <v>1671</v>
      </c>
      <c r="H1719" s="1" t="s">
        <v>1719</v>
      </c>
    </row>
    <row r="1720" spans="1:8" x14ac:dyDescent="0.2">
      <c r="A1720" s="1">
        <v>8181015118</v>
      </c>
      <c r="B1720" s="1" t="s">
        <v>1705</v>
      </c>
      <c r="C1720" s="1" t="s">
        <v>1706</v>
      </c>
      <c r="D1720" s="1" t="s">
        <v>1677</v>
      </c>
      <c r="E1720" s="1" t="s">
        <v>69</v>
      </c>
      <c r="F1720" s="1" t="s">
        <v>1679</v>
      </c>
      <c r="G1720" s="1" t="s">
        <v>1662</v>
      </c>
      <c r="H1720" s="1" t="s">
        <v>1719</v>
      </c>
    </row>
    <row r="1721" spans="1:8" x14ac:dyDescent="0.2">
      <c r="A1721" s="1">
        <v>4179431790</v>
      </c>
      <c r="B1721" s="1" t="s">
        <v>1705</v>
      </c>
      <c r="C1721" s="1" t="s">
        <v>1706</v>
      </c>
      <c r="D1721" s="1" t="s">
        <v>1677</v>
      </c>
      <c r="E1721" s="1" t="s">
        <v>69</v>
      </c>
      <c r="F1721" s="1" t="s">
        <v>1679</v>
      </c>
      <c r="G1721" s="1" t="s">
        <v>1660</v>
      </c>
      <c r="H1721" s="1" t="s">
        <v>1719</v>
      </c>
    </row>
    <row r="1722" spans="1:8" x14ac:dyDescent="0.2">
      <c r="A1722" s="1">
        <v>1175425593</v>
      </c>
      <c r="B1722" s="1" t="s">
        <v>1705</v>
      </c>
      <c r="C1722" s="1" t="s">
        <v>1706</v>
      </c>
      <c r="D1722" s="1" t="s">
        <v>1677</v>
      </c>
      <c r="E1722" s="1" t="s">
        <v>69</v>
      </c>
      <c r="F1722" s="1" t="s">
        <v>1679</v>
      </c>
      <c r="G1722" s="1" t="s">
        <v>1665</v>
      </c>
      <c r="H1722" s="1" t="s">
        <v>1719</v>
      </c>
    </row>
    <row r="1723" spans="1:8" x14ac:dyDescent="0.2">
      <c r="A1723" s="1">
        <v>4175954730</v>
      </c>
      <c r="B1723" s="1" t="s">
        <v>1705</v>
      </c>
      <c r="C1723" s="1" t="s">
        <v>1706</v>
      </c>
      <c r="D1723" s="1" t="s">
        <v>1677</v>
      </c>
      <c r="E1723" s="1" t="s">
        <v>69</v>
      </c>
      <c r="F1723" s="1" t="s">
        <v>1679</v>
      </c>
      <c r="G1723" s="1" t="s">
        <v>1662</v>
      </c>
      <c r="H1723" s="1" t="s">
        <v>1719</v>
      </c>
    </row>
    <row r="1724" spans="1:8" x14ac:dyDescent="0.2">
      <c r="A1724" s="1">
        <v>5183359132</v>
      </c>
      <c r="B1724" s="1" t="s">
        <v>1705</v>
      </c>
      <c r="C1724" s="1" t="s">
        <v>1706</v>
      </c>
      <c r="D1724" s="1" t="s">
        <v>1677</v>
      </c>
      <c r="E1724" s="1" t="s">
        <v>69</v>
      </c>
      <c r="F1724" s="1" t="s">
        <v>1679</v>
      </c>
      <c r="G1724" s="1" t="s">
        <v>1664</v>
      </c>
      <c r="H1724" s="1" t="s">
        <v>1719</v>
      </c>
    </row>
    <row r="1725" spans="1:8" x14ac:dyDescent="0.2">
      <c r="A1725" s="1">
        <v>8175962698</v>
      </c>
      <c r="B1725" s="1" t="s">
        <v>1705</v>
      </c>
      <c r="C1725" s="1" t="s">
        <v>1706</v>
      </c>
      <c r="D1725" s="1" t="s">
        <v>1677</v>
      </c>
      <c r="E1725" s="1" t="s">
        <v>69</v>
      </c>
      <c r="F1725" s="1" t="s">
        <v>1679</v>
      </c>
      <c r="G1725" s="1" t="s">
        <v>1658</v>
      </c>
      <c r="H1725" s="1" t="s">
        <v>1719</v>
      </c>
    </row>
    <row r="1726" spans="1:8" x14ac:dyDescent="0.2">
      <c r="A1726" s="1">
        <v>6175425914</v>
      </c>
      <c r="B1726" s="1" t="s">
        <v>1705</v>
      </c>
      <c r="C1726" s="1" t="s">
        <v>1706</v>
      </c>
      <c r="D1726" s="1" t="s">
        <v>1677</v>
      </c>
      <c r="E1726" s="1" t="s">
        <v>69</v>
      </c>
      <c r="F1726" s="1" t="s">
        <v>1679</v>
      </c>
      <c r="G1726" s="1" t="s">
        <v>1674</v>
      </c>
      <c r="H1726" s="1" t="s">
        <v>1719</v>
      </c>
    </row>
    <row r="1727" spans="1:8" x14ac:dyDescent="0.2">
      <c r="A1727" s="1">
        <v>7183742916</v>
      </c>
      <c r="B1727" s="1" t="s">
        <v>1705</v>
      </c>
      <c r="C1727" s="1" t="s">
        <v>1706</v>
      </c>
      <c r="D1727" s="1" t="s">
        <v>1677</v>
      </c>
      <c r="E1727" s="1" t="s">
        <v>69</v>
      </c>
      <c r="F1727" s="1" t="s">
        <v>1679</v>
      </c>
      <c r="G1727" s="1" t="s">
        <v>1661</v>
      </c>
      <c r="H1727" s="1" t="s">
        <v>1719</v>
      </c>
    </row>
    <row r="1728" spans="1:8" x14ac:dyDescent="0.2">
      <c r="A1728" s="1">
        <v>6179427674</v>
      </c>
      <c r="B1728" s="1" t="s">
        <v>1705</v>
      </c>
      <c r="C1728" s="1" t="s">
        <v>1706</v>
      </c>
      <c r="D1728" s="1" t="s">
        <v>1677</v>
      </c>
      <c r="E1728" s="1" t="s">
        <v>69</v>
      </c>
      <c r="F1728" s="1" t="s">
        <v>1679</v>
      </c>
      <c r="G1728" s="1" t="s">
        <v>1661</v>
      </c>
      <c r="H1728" s="1" t="s">
        <v>1719</v>
      </c>
    </row>
    <row r="1729" spans="1:8" x14ac:dyDescent="0.2">
      <c r="A1729" s="1">
        <v>8175300478</v>
      </c>
      <c r="B1729" s="1" t="s">
        <v>1705</v>
      </c>
      <c r="C1729" s="1" t="s">
        <v>1706</v>
      </c>
      <c r="D1729" s="1" t="s">
        <v>1677</v>
      </c>
      <c r="E1729" s="1" t="s">
        <v>69</v>
      </c>
      <c r="F1729" s="1" t="s">
        <v>1679</v>
      </c>
      <c r="G1729" s="1" t="s">
        <v>1670</v>
      </c>
      <c r="H1729" s="1" t="s">
        <v>1719</v>
      </c>
    </row>
    <row r="1730" spans="1:8" x14ac:dyDescent="0.2">
      <c r="A1730" s="1">
        <v>4175958510</v>
      </c>
      <c r="B1730" s="1" t="s">
        <v>1705</v>
      </c>
      <c r="C1730" s="1" t="s">
        <v>1706</v>
      </c>
      <c r="D1730" s="1" t="s">
        <v>1677</v>
      </c>
      <c r="E1730" s="1" t="s">
        <v>69</v>
      </c>
      <c r="F1730" s="1" t="s">
        <v>1679</v>
      </c>
      <c r="G1730" s="1" t="s">
        <v>1661</v>
      </c>
      <c r="H1730" s="1" t="s">
        <v>1719</v>
      </c>
    </row>
    <row r="1731" spans="1:8" x14ac:dyDescent="0.2">
      <c r="A1731" s="1">
        <v>7175959446</v>
      </c>
      <c r="B1731" s="1" t="s">
        <v>1705</v>
      </c>
      <c r="C1731" s="1" t="s">
        <v>1706</v>
      </c>
      <c r="D1731" s="1" t="s">
        <v>1677</v>
      </c>
      <c r="E1731" s="1" t="s">
        <v>69</v>
      </c>
      <c r="F1731" s="1" t="s">
        <v>1679</v>
      </c>
      <c r="G1731" s="1" t="s">
        <v>1661</v>
      </c>
      <c r="H1731" s="1" t="s">
        <v>1719</v>
      </c>
    </row>
    <row r="1732" spans="1:8" x14ac:dyDescent="0.2">
      <c r="A1732" s="1">
        <v>3510387527</v>
      </c>
      <c r="B1732" s="1" t="s">
        <v>1705</v>
      </c>
      <c r="C1732" s="1" t="s">
        <v>1706</v>
      </c>
      <c r="D1732" s="1" t="s">
        <v>1677</v>
      </c>
      <c r="E1732" s="1" t="s">
        <v>69</v>
      </c>
      <c r="F1732" s="1" t="s">
        <v>1679</v>
      </c>
      <c r="G1732" s="1" t="s">
        <v>1665</v>
      </c>
      <c r="H1732" s="1" t="s">
        <v>1719</v>
      </c>
    </row>
    <row r="1733" spans="1:8" x14ac:dyDescent="0.2">
      <c r="A1733" s="1">
        <v>5179431622</v>
      </c>
      <c r="B1733" s="1" t="s">
        <v>1705</v>
      </c>
      <c r="C1733" s="1" t="s">
        <v>1706</v>
      </c>
      <c r="D1733" s="1" t="s">
        <v>1677</v>
      </c>
      <c r="E1733" s="1" t="s">
        <v>69</v>
      </c>
      <c r="F1733" s="1" t="s">
        <v>1679</v>
      </c>
      <c r="G1733" s="1" t="s">
        <v>1662</v>
      </c>
      <c r="H1733" s="1" t="s">
        <v>1719</v>
      </c>
    </row>
    <row r="1734" spans="1:8" x14ac:dyDescent="0.2">
      <c r="A1734" s="1">
        <v>8183636368</v>
      </c>
      <c r="B1734" s="1" t="s">
        <v>1705</v>
      </c>
      <c r="C1734" s="1" t="s">
        <v>1706</v>
      </c>
      <c r="D1734" s="1" t="s">
        <v>1677</v>
      </c>
      <c r="E1734" s="1" t="s">
        <v>69</v>
      </c>
      <c r="F1734" s="1" t="s">
        <v>1679</v>
      </c>
      <c r="G1734" s="1" t="s">
        <v>1661</v>
      </c>
      <c r="H1734" s="1" t="s">
        <v>1719</v>
      </c>
    </row>
    <row r="1735" spans="1:8" x14ac:dyDescent="0.2">
      <c r="A1735" s="1">
        <v>4179110130</v>
      </c>
      <c r="B1735" s="1" t="s">
        <v>1705</v>
      </c>
      <c r="C1735" s="1" t="s">
        <v>1706</v>
      </c>
      <c r="D1735" s="1" t="s">
        <v>1677</v>
      </c>
      <c r="E1735" s="1" t="s">
        <v>69</v>
      </c>
      <c r="F1735" s="1" t="s">
        <v>1679</v>
      </c>
      <c r="G1735" s="1" t="s">
        <v>1661</v>
      </c>
      <c r="H1735" s="1" t="s">
        <v>1719</v>
      </c>
    </row>
    <row r="1736" spans="1:8" x14ac:dyDescent="0.2">
      <c r="A1736" s="1">
        <v>7177540836</v>
      </c>
      <c r="B1736" s="1" t="s">
        <v>1705</v>
      </c>
      <c r="C1736" s="1" t="s">
        <v>1706</v>
      </c>
      <c r="D1736" s="1" t="s">
        <v>1677</v>
      </c>
      <c r="E1736" s="1" t="s">
        <v>69</v>
      </c>
      <c r="F1736" s="1" t="s">
        <v>1679</v>
      </c>
      <c r="G1736" s="1" t="s">
        <v>1674</v>
      </c>
      <c r="H1736" s="1" t="s">
        <v>1719</v>
      </c>
    </row>
    <row r="1737" spans="1:8" x14ac:dyDescent="0.2">
      <c r="A1737" s="1">
        <v>3166124477</v>
      </c>
      <c r="B1737" s="1" t="s">
        <v>1705</v>
      </c>
      <c r="C1737" s="1" t="s">
        <v>1706</v>
      </c>
      <c r="D1737" s="1" t="s">
        <v>1677</v>
      </c>
      <c r="E1737" s="1" t="s">
        <v>69</v>
      </c>
      <c r="F1737" s="1" t="s">
        <v>1679</v>
      </c>
      <c r="G1737" s="1" t="s">
        <v>1661</v>
      </c>
      <c r="H1737" s="1" t="s">
        <v>1719</v>
      </c>
    </row>
    <row r="1738" spans="1:8" x14ac:dyDescent="0.2">
      <c r="A1738" s="1">
        <v>2185077025</v>
      </c>
      <c r="B1738" s="1" t="s">
        <v>1705</v>
      </c>
      <c r="C1738" s="1" t="s">
        <v>1706</v>
      </c>
      <c r="D1738" s="1" t="s">
        <v>1677</v>
      </c>
      <c r="E1738" s="1" t="s">
        <v>69</v>
      </c>
      <c r="F1738" s="1" t="s">
        <v>1679</v>
      </c>
      <c r="G1738" s="1" t="s">
        <v>1666</v>
      </c>
      <c r="H1738" s="1" t="s">
        <v>1719</v>
      </c>
    </row>
    <row r="1739" spans="1:8" x14ac:dyDescent="0.2">
      <c r="A1739" s="1">
        <v>6158202974</v>
      </c>
      <c r="B1739" s="1" t="s">
        <v>1705</v>
      </c>
      <c r="C1739" s="1" t="s">
        <v>1706</v>
      </c>
      <c r="D1739" s="1" t="s">
        <v>1677</v>
      </c>
      <c r="E1739" s="1" t="s">
        <v>69</v>
      </c>
      <c r="F1739" s="1" t="s">
        <v>1679</v>
      </c>
      <c r="G1739" s="1" t="s">
        <v>1661</v>
      </c>
      <c r="H1739" s="1" t="s">
        <v>1719</v>
      </c>
    </row>
    <row r="1740" spans="1:8" x14ac:dyDescent="0.2">
      <c r="A1740" s="1">
        <v>6181210034</v>
      </c>
      <c r="B1740" s="1" t="s">
        <v>1720</v>
      </c>
      <c r="C1740" s="1" t="s">
        <v>1721</v>
      </c>
      <c r="D1740" s="1" t="s">
        <v>1677</v>
      </c>
      <c r="E1740" s="1" t="s">
        <v>69</v>
      </c>
      <c r="F1740" s="1" t="s">
        <v>1679</v>
      </c>
      <c r="G1740" s="1" t="s">
        <v>1670</v>
      </c>
      <c r="H1740" s="1" t="s">
        <v>1719</v>
      </c>
    </row>
    <row r="1741" spans="1:8" x14ac:dyDescent="0.2">
      <c r="A1741" s="1">
        <v>2179434385</v>
      </c>
      <c r="B1741" s="1" t="s">
        <v>1720</v>
      </c>
      <c r="C1741" s="1" t="s">
        <v>1721</v>
      </c>
      <c r="D1741" s="1" t="s">
        <v>1677</v>
      </c>
      <c r="E1741" s="1" t="s">
        <v>69</v>
      </c>
      <c r="F1741" s="1" t="s">
        <v>1679</v>
      </c>
      <c r="G1741" s="1" t="s">
        <v>1662</v>
      </c>
      <c r="H1741" s="1" t="s">
        <v>1719</v>
      </c>
    </row>
    <row r="1742" spans="1:8" x14ac:dyDescent="0.2">
      <c r="A1742" s="1">
        <v>7360596731</v>
      </c>
      <c r="B1742" s="1" t="s">
        <v>1722</v>
      </c>
      <c r="C1742" s="1" t="s">
        <v>1723</v>
      </c>
      <c r="E1742" s="1" t="s">
        <v>76</v>
      </c>
      <c r="F1742" s="1" t="s">
        <v>1657</v>
      </c>
      <c r="G1742" s="1" t="s">
        <v>1724</v>
      </c>
      <c r="H1742" s="1" t="s">
        <v>1725</v>
      </c>
    </row>
    <row r="1743" spans="1:8" x14ac:dyDescent="0.2">
      <c r="A1743" s="1">
        <v>4479014902</v>
      </c>
      <c r="B1743" s="1" t="s">
        <v>1722</v>
      </c>
      <c r="C1743" s="1" t="s">
        <v>1723</v>
      </c>
      <c r="E1743" s="1" t="s">
        <v>76</v>
      </c>
      <c r="F1743" s="1" t="s">
        <v>1657</v>
      </c>
      <c r="G1743" s="1" t="s">
        <v>1724</v>
      </c>
      <c r="H1743" s="1" t="s">
        <v>1725</v>
      </c>
    </row>
    <row r="1744" spans="1:8" x14ac:dyDescent="0.2">
      <c r="A1744" s="1">
        <v>7360596731</v>
      </c>
      <c r="B1744" s="1" t="s">
        <v>1722</v>
      </c>
      <c r="C1744" s="1" t="s">
        <v>1723</v>
      </c>
      <c r="E1744" s="1" t="s">
        <v>76</v>
      </c>
      <c r="F1744" s="1" t="s">
        <v>1657</v>
      </c>
      <c r="G1744" s="1" t="s">
        <v>1724</v>
      </c>
      <c r="H1744" s="1" t="s">
        <v>1725</v>
      </c>
    </row>
    <row r="1745" spans="1:8" x14ac:dyDescent="0.2">
      <c r="A1745" s="1">
        <v>8451769206</v>
      </c>
      <c r="B1745" s="1" t="s">
        <v>1722</v>
      </c>
      <c r="C1745" s="1" t="s">
        <v>1723</v>
      </c>
      <c r="E1745" s="1" t="s">
        <v>76</v>
      </c>
      <c r="F1745" s="1" t="s">
        <v>1657</v>
      </c>
      <c r="G1745" s="1" t="s">
        <v>1724</v>
      </c>
      <c r="H1745" s="1" t="s">
        <v>1725</v>
      </c>
    </row>
    <row r="1746" spans="1:8" x14ac:dyDescent="0.2">
      <c r="A1746" s="1">
        <v>8751802432</v>
      </c>
      <c r="B1746" s="1" t="s">
        <v>1722</v>
      </c>
      <c r="C1746" s="1" t="s">
        <v>1723</v>
      </c>
      <c r="E1746" s="1" t="s">
        <v>76</v>
      </c>
      <c r="F1746" s="1" t="s">
        <v>1657</v>
      </c>
      <c r="G1746" s="1" t="s">
        <v>1724</v>
      </c>
      <c r="H1746" s="1" t="s">
        <v>1725</v>
      </c>
    </row>
    <row r="1747" spans="1:8" x14ac:dyDescent="0.2">
      <c r="A1747" s="1">
        <v>2286476188</v>
      </c>
      <c r="B1747" s="1" t="s">
        <v>1722</v>
      </c>
      <c r="C1747" s="1" t="s">
        <v>1723</v>
      </c>
      <c r="E1747" s="1" t="s">
        <v>76</v>
      </c>
      <c r="F1747" s="1" t="s">
        <v>1657</v>
      </c>
      <c r="G1747" s="1" t="s">
        <v>1724</v>
      </c>
      <c r="H1747" s="1" t="s">
        <v>1725</v>
      </c>
    </row>
    <row r="1748" spans="1:8" x14ac:dyDescent="0.2">
      <c r="A1748" s="1">
        <v>8751802432</v>
      </c>
      <c r="B1748" s="1" t="s">
        <v>1722</v>
      </c>
      <c r="C1748" s="1" t="s">
        <v>1723</v>
      </c>
      <c r="E1748" s="1" t="s">
        <v>76</v>
      </c>
      <c r="F1748" s="1" t="s">
        <v>1657</v>
      </c>
      <c r="G1748" s="1" t="s">
        <v>1724</v>
      </c>
      <c r="H1748" s="1" t="s">
        <v>1725</v>
      </c>
    </row>
    <row r="1749" spans="1:8" x14ac:dyDescent="0.2">
      <c r="A1749" s="1">
        <v>4479014902</v>
      </c>
      <c r="B1749" s="1" t="s">
        <v>1722</v>
      </c>
      <c r="C1749" s="1" t="s">
        <v>1723</v>
      </c>
      <c r="E1749" s="1" t="s">
        <v>76</v>
      </c>
      <c r="F1749" s="1" t="s">
        <v>1657</v>
      </c>
      <c r="G1749" s="1" t="s">
        <v>1724</v>
      </c>
      <c r="H1749" s="1" t="s">
        <v>1725</v>
      </c>
    </row>
    <row r="1750" spans="1:8" x14ac:dyDescent="0.2">
      <c r="A1750" s="1">
        <v>2286476188</v>
      </c>
      <c r="B1750" s="1" t="s">
        <v>1722</v>
      </c>
      <c r="C1750" s="1" t="s">
        <v>1723</v>
      </c>
      <c r="E1750" s="1" t="s">
        <v>76</v>
      </c>
      <c r="F1750" s="1" t="s">
        <v>1657</v>
      </c>
      <c r="G1750" s="1" t="s">
        <v>1724</v>
      </c>
      <c r="H1750" s="1" t="s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639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13" customWidth="1"/>
    <col min="2" max="2" width="15.85546875" customWidth="1"/>
    <col min="3" max="3" width="13" customWidth="1"/>
    <col min="4" max="4" width="16.42578125" customWidth="1"/>
    <col min="5" max="5" width="18.5703125" customWidth="1"/>
    <col min="6" max="6" width="15" customWidth="1"/>
    <col min="7" max="7" width="20.140625" customWidth="1"/>
    <col min="8" max="8" width="15" customWidth="1"/>
    <col min="9" max="9" width="20.140625" customWidth="1"/>
    <col min="10" max="10" width="14" customWidth="1"/>
    <col min="11" max="11" width="20.140625" customWidth="1"/>
    <col min="12" max="12" width="13" customWidth="1"/>
    <col min="13" max="13" width="20.140625" customWidth="1"/>
  </cols>
  <sheetData>
    <row r="1" spans="1:19" x14ac:dyDescent="0.2">
      <c r="A1" s="4" t="s">
        <v>1726</v>
      </c>
      <c r="B1" s="4" t="s">
        <v>1727</v>
      </c>
      <c r="C1" s="4" t="s">
        <v>1728</v>
      </c>
      <c r="D1" s="4" t="s">
        <v>1729</v>
      </c>
      <c r="E1" s="4" t="s">
        <v>1730</v>
      </c>
      <c r="F1" s="4" t="s">
        <v>1731</v>
      </c>
      <c r="G1" s="4" t="s">
        <v>1732</v>
      </c>
      <c r="H1" s="4" t="s">
        <v>1733</v>
      </c>
      <c r="I1" s="4" t="s">
        <v>1734</v>
      </c>
      <c r="J1" s="4" t="s">
        <v>1735</v>
      </c>
      <c r="K1" s="4" t="s">
        <v>1736</v>
      </c>
      <c r="L1" s="4" t="s">
        <v>1737</v>
      </c>
      <c r="M1" s="4" t="s">
        <v>1738</v>
      </c>
      <c r="N1" s="4" t="s">
        <v>1739</v>
      </c>
      <c r="O1" s="4" t="s">
        <v>1740</v>
      </c>
      <c r="P1" s="4" t="s">
        <v>1741</v>
      </c>
      <c r="Q1" s="4" t="s">
        <v>1742</v>
      </c>
      <c r="R1" s="4" t="s">
        <v>1743</v>
      </c>
      <c r="S1" s="4" t="s">
        <v>1744</v>
      </c>
    </row>
    <row r="2" spans="1:19" x14ac:dyDescent="0.2">
      <c r="A2" s="1">
        <v>12870</v>
      </c>
      <c r="B2" s="1">
        <v>6633871874</v>
      </c>
      <c r="C2" s="14" t="s">
        <v>65</v>
      </c>
      <c r="F2" s="14" t="s">
        <v>65</v>
      </c>
      <c r="H2" s="14" t="s">
        <v>65</v>
      </c>
      <c r="J2" s="14" t="s">
        <v>65</v>
      </c>
      <c r="L2" s="14" t="s">
        <v>65</v>
      </c>
    </row>
    <row r="3" spans="1:19" x14ac:dyDescent="0.2">
      <c r="A3" s="1">
        <v>12986</v>
      </c>
      <c r="B3" s="1">
        <v>8945391047</v>
      </c>
      <c r="C3" s="14" t="s">
        <v>65</v>
      </c>
      <c r="F3" s="14" t="s">
        <v>65</v>
      </c>
      <c r="H3" s="14" t="s">
        <v>65</v>
      </c>
      <c r="J3" s="14" t="s">
        <v>65</v>
      </c>
      <c r="L3" s="14" t="s">
        <v>65</v>
      </c>
    </row>
    <row r="4" spans="1:19" x14ac:dyDescent="0.2">
      <c r="A4" s="1">
        <v>13117</v>
      </c>
      <c r="B4" s="1">
        <v>1412783943</v>
      </c>
      <c r="C4" s="14" t="s">
        <v>65</v>
      </c>
      <c r="F4" s="14" t="s">
        <v>65</v>
      </c>
      <c r="H4" s="14" t="s">
        <v>65</v>
      </c>
      <c r="J4" s="14" t="s">
        <v>65</v>
      </c>
      <c r="L4" s="14" t="s">
        <v>65</v>
      </c>
    </row>
    <row r="5" spans="1:19" x14ac:dyDescent="0.2">
      <c r="A5" s="1">
        <v>13203</v>
      </c>
      <c r="B5" s="1">
        <v>8380817605</v>
      </c>
      <c r="C5" s="14" t="s">
        <v>65</v>
      </c>
      <c r="F5" s="14" t="s">
        <v>65</v>
      </c>
      <c r="H5" s="14" t="s">
        <v>65</v>
      </c>
      <c r="J5" s="14" t="s">
        <v>65</v>
      </c>
      <c r="L5" s="14" t="s">
        <v>65</v>
      </c>
    </row>
    <row r="6" spans="1:19" x14ac:dyDescent="0.2">
      <c r="A6" s="1">
        <v>13353</v>
      </c>
      <c r="B6" s="1">
        <v>8964243448</v>
      </c>
      <c r="C6" s="14" t="s">
        <v>65</v>
      </c>
      <c r="F6" s="14" t="s">
        <v>65</v>
      </c>
      <c r="H6" s="14" t="s">
        <v>65</v>
      </c>
      <c r="J6" s="14" t="s">
        <v>65</v>
      </c>
      <c r="L6" s="14" t="s">
        <v>65</v>
      </c>
    </row>
    <row r="7" spans="1:19" x14ac:dyDescent="0.2">
      <c r="A7" s="1">
        <v>13398</v>
      </c>
      <c r="B7" s="1">
        <v>9052949283</v>
      </c>
      <c r="C7" s="14" t="s">
        <v>65</v>
      </c>
      <c r="F7" s="14" t="s">
        <v>65</v>
      </c>
      <c r="H7" s="14" t="s">
        <v>65</v>
      </c>
      <c r="J7" s="14" t="s">
        <v>65</v>
      </c>
      <c r="L7" s="14" t="s">
        <v>65</v>
      </c>
    </row>
    <row r="8" spans="1:19" x14ac:dyDescent="0.2">
      <c r="A8" s="1">
        <v>13443</v>
      </c>
      <c r="B8" s="1">
        <v>2427983921</v>
      </c>
      <c r="C8" s="14" t="s">
        <v>65</v>
      </c>
      <c r="F8" s="14" t="s">
        <v>65</v>
      </c>
      <c r="H8" s="14" t="s">
        <v>65</v>
      </c>
      <c r="J8" s="14" t="s">
        <v>65</v>
      </c>
      <c r="L8" s="14" t="s">
        <v>65</v>
      </c>
    </row>
    <row r="9" spans="1:19" x14ac:dyDescent="0.2">
      <c r="A9" s="1">
        <v>13452</v>
      </c>
      <c r="B9" s="1">
        <v>2011537271</v>
      </c>
      <c r="C9" s="14" t="s">
        <v>65</v>
      </c>
      <c r="F9" s="14" t="s">
        <v>65</v>
      </c>
      <c r="H9" s="14" t="s">
        <v>65</v>
      </c>
      <c r="J9" s="14" t="s">
        <v>65</v>
      </c>
      <c r="L9" s="14" t="s">
        <v>65</v>
      </c>
    </row>
    <row r="10" spans="1:19" x14ac:dyDescent="0.2">
      <c r="A10" s="1">
        <v>13453</v>
      </c>
      <c r="B10" s="1">
        <v>1512974643</v>
      </c>
      <c r="C10" s="14" t="s">
        <v>65</v>
      </c>
      <c r="F10" s="14" t="s">
        <v>65</v>
      </c>
      <c r="H10" s="14" t="s">
        <v>65</v>
      </c>
      <c r="J10" s="14" t="s">
        <v>65</v>
      </c>
      <c r="L10" s="14" t="s">
        <v>65</v>
      </c>
    </row>
    <row r="11" spans="1:19" x14ac:dyDescent="0.2">
      <c r="A11" s="1">
        <v>13541</v>
      </c>
      <c r="B11" s="1">
        <v>9467260288</v>
      </c>
      <c r="C11" s="14" t="s">
        <v>65</v>
      </c>
      <c r="F11" s="14" t="s">
        <v>65</v>
      </c>
      <c r="H11" s="14" t="s">
        <v>65</v>
      </c>
      <c r="J11" s="14" t="s">
        <v>65</v>
      </c>
      <c r="L11" s="14" t="s">
        <v>65</v>
      </c>
    </row>
    <row r="12" spans="1:19" x14ac:dyDescent="0.2">
      <c r="A12" s="1">
        <v>13567</v>
      </c>
      <c r="B12" s="1">
        <v>3674175851</v>
      </c>
      <c r="C12" s="14" t="s">
        <v>65</v>
      </c>
      <c r="F12" s="14" t="s">
        <v>65</v>
      </c>
      <c r="H12" s="14" t="s">
        <v>65</v>
      </c>
      <c r="J12" s="14" t="s">
        <v>65</v>
      </c>
      <c r="L12" s="14" t="s">
        <v>65</v>
      </c>
    </row>
    <row r="13" spans="1:19" x14ac:dyDescent="0.2">
      <c r="A13" s="1">
        <v>13708</v>
      </c>
      <c r="B13" s="1">
        <v>1589168474</v>
      </c>
      <c r="C13" s="14" t="s">
        <v>65</v>
      </c>
      <c r="F13" s="14" t="s">
        <v>65</v>
      </c>
      <c r="H13" s="14" t="s">
        <v>65</v>
      </c>
      <c r="J13" s="14" t="s">
        <v>65</v>
      </c>
      <c r="L13" s="14" t="s">
        <v>65</v>
      </c>
    </row>
    <row r="14" spans="1:19" x14ac:dyDescent="0.2">
      <c r="A14" s="1">
        <v>13815</v>
      </c>
      <c r="B14" s="1">
        <v>7096282378</v>
      </c>
      <c r="C14" s="14" t="s">
        <v>65</v>
      </c>
      <c r="F14" s="14" t="s">
        <v>65</v>
      </c>
      <c r="H14" s="14" t="s">
        <v>65</v>
      </c>
      <c r="J14" s="14" t="s">
        <v>65</v>
      </c>
      <c r="L14" s="14" t="s">
        <v>65</v>
      </c>
    </row>
    <row r="15" spans="1:19" x14ac:dyDescent="0.2">
      <c r="A15" s="1">
        <v>13826</v>
      </c>
      <c r="B15" s="1">
        <v>4194998010</v>
      </c>
      <c r="C15" s="14" t="s">
        <v>65</v>
      </c>
      <c r="F15" s="14" t="s">
        <v>65</v>
      </c>
      <c r="H15" s="14" t="s">
        <v>65</v>
      </c>
      <c r="J15" s="14" t="s">
        <v>65</v>
      </c>
      <c r="L15" s="14" t="s">
        <v>65</v>
      </c>
    </row>
    <row r="16" spans="1:19" x14ac:dyDescent="0.2">
      <c r="A16" s="1">
        <v>13827</v>
      </c>
      <c r="B16" s="1">
        <v>8175977278</v>
      </c>
      <c r="C16" s="14" t="s">
        <v>65</v>
      </c>
      <c r="F16" s="14" t="s">
        <v>65</v>
      </c>
      <c r="H16" s="14" t="s">
        <v>65</v>
      </c>
      <c r="J16" s="14" t="s">
        <v>65</v>
      </c>
      <c r="L16" s="14" t="s">
        <v>65</v>
      </c>
    </row>
    <row r="17" spans="1:12" x14ac:dyDescent="0.2">
      <c r="A17" s="1">
        <v>13838</v>
      </c>
      <c r="B17" s="1">
        <v>6360925566</v>
      </c>
      <c r="C17" s="14" t="s">
        <v>65</v>
      </c>
      <c r="F17" s="14" t="s">
        <v>65</v>
      </c>
      <c r="H17" s="14" t="s">
        <v>65</v>
      </c>
      <c r="J17" s="14" t="s">
        <v>65</v>
      </c>
      <c r="L17" s="14" t="s">
        <v>65</v>
      </c>
    </row>
    <row r="18" spans="1:12" x14ac:dyDescent="0.2">
      <c r="A18" s="1">
        <v>13839</v>
      </c>
      <c r="B18" s="1">
        <v>8973050398</v>
      </c>
      <c r="C18" s="14" t="s">
        <v>65</v>
      </c>
      <c r="F18" s="14" t="s">
        <v>65</v>
      </c>
      <c r="H18" s="14" t="s">
        <v>65</v>
      </c>
      <c r="J18" s="14" t="s">
        <v>65</v>
      </c>
      <c r="L18" s="14" t="s">
        <v>65</v>
      </c>
    </row>
    <row r="19" spans="1:12" x14ac:dyDescent="0.2">
      <c r="A19" s="1">
        <v>13849</v>
      </c>
      <c r="B19" s="1">
        <v>9504693562</v>
      </c>
      <c r="C19" s="14" t="s">
        <v>65</v>
      </c>
      <c r="F19" s="14" t="s">
        <v>65</v>
      </c>
      <c r="H19" s="14" t="s">
        <v>65</v>
      </c>
      <c r="J19" s="14" t="s">
        <v>65</v>
      </c>
      <c r="L19" s="14" t="s">
        <v>65</v>
      </c>
    </row>
    <row r="20" spans="1:12" x14ac:dyDescent="0.2">
      <c r="A20" s="1">
        <v>13870</v>
      </c>
      <c r="B20" s="1">
        <v>2647763201</v>
      </c>
      <c r="C20" s="14" t="s">
        <v>65</v>
      </c>
      <c r="F20" s="14" t="s">
        <v>65</v>
      </c>
      <c r="H20" s="14" t="s">
        <v>65</v>
      </c>
      <c r="J20" s="14" t="s">
        <v>65</v>
      </c>
      <c r="L20" s="14" t="s">
        <v>65</v>
      </c>
    </row>
    <row r="21" spans="1:12" x14ac:dyDescent="0.2">
      <c r="A21" s="1">
        <v>13964</v>
      </c>
      <c r="B21" s="1">
        <v>3294325574</v>
      </c>
      <c r="C21" s="14" t="s">
        <v>65</v>
      </c>
      <c r="F21" s="14" t="s">
        <v>65</v>
      </c>
      <c r="H21" s="14" t="s">
        <v>65</v>
      </c>
      <c r="J21" s="14" t="s">
        <v>65</v>
      </c>
      <c r="L21" s="14" t="s">
        <v>65</v>
      </c>
    </row>
    <row r="22" spans="1:12" x14ac:dyDescent="0.2">
      <c r="A22" s="1">
        <v>13965</v>
      </c>
      <c r="B22" s="1">
        <v>5588129125</v>
      </c>
      <c r="C22" s="14" t="s">
        <v>65</v>
      </c>
      <c r="F22" s="14" t="s">
        <v>65</v>
      </c>
      <c r="H22" s="14" t="s">
        <v>65</v>
      </c>
      <c r="J22" s="14" t="s">
        <v>65</v>
      </c>
      <c r="L22" s="14" t="s">
        <v>65</v>
      </c>
    </row>
    <row r="23" spans="1:12" x14ac:dyDescent="0.2">
      <c r="A23" s="1">
        <v>14016</v>
      </c>
      <c r="B23" s="1">
        <v>3094332985</v>
      </c>
      <c r="C23" s="14" t="s">
        <v>65</v>
      </c>
      <c r="F23" s="14" t="s">
        <v>65</v>
      </c>
      <c r="H23" s="14" t="s">
        <v>65</v>
      </c>
      <c r="J23" s="14" t="s">
        <v>65</v>
      </c>
      <c r="L23" s="14" t="s">
        <v>65</v>
      </c>
    </row>
    <row r="24" spans="1:12" x14ac:dyDescent="0.2">
      <c r="A24" s="1">
        <v>14032</v>
      </c>
      <c r="B24" s="1">
        <v>3058046796</v>
      </c>
      <c r="C24" s="14" t="s">
        <v>65</v>
      </c>
      <c r="F24" s="14" t="s">
        <v>65</v>
      </c>
      <c r="H24" s="14" t="s">
        <v>65</v>
      </c>
      <c r="J24" s="14" t="s">
        <v>65</v>
      </c>
      <c r="L24" s="14" t="s">
        <v>65</v>
      </c>
    </row>
    <row r="25" spans="1:12" x14ac:dyDescent="0.2">
      <c r="A25" s="1">
        <v>14033</v>
      </c>
      <c r="B25" s="1">
        <v>4968314842</v>
      </c>
      <c r="C25" s="14" t="s">
        <v>65</v>
      </c>
      <c r="F25" s="14" t="s">
        <v>65</v>
      </c>
      <c r="H25" s="14" t="s">
        <v>65</v>
      </c>
      <c r="J25" s="14" t="s">
        <v>65</v>
      </c>
      <c r="L25" s="14" t="s">
        <v>65</v>
      </c>
    </row>
    <row r="26" spans="1:12" x14ac:dyDescent="0.2">
      <c r="A26" s="1">
        <v>14036</v>
      </c>
      <c r="B26" s="1">
        <v>4179431790</v>
      </c>
      <c r="C26" s="14" t="s">
        <v>65</v>
      </c>
      <c r="F26" s="14" t="s">
        <v>65</v>
      </c>
      <c r="H26" s="14" t="s">
        <v>65</v>
      </c>
      <c r="J26" s="14" t="s">
        <v>65</v>
      </c>
      <c r="L26" s="14" t="s">
        <v>65</v>
      </c>
    </row>
    <row r="27" spans="1:12" x14ac:dyDescent="0.2">
      <c r="A27" s="1">
        <v>14083</v>
      </c>
      <c r="B27" s="1">
        <v>2763561194</v>
      </c>
      <c r="C27" s="14" t="s">
        <v>65</v>
      </c>
      <c r="F27" s="14" t="s">
        <v>65</v>
      </c>
      <c r="H27" s="14" t="s">
        <v>65</v>
      </c>
      <c r="J27" s="14" t="s">
        <v>65</v>
      </c>
      <c r="L27" s="14" t="s">
        <v>65</v>
      </c>
    </row>
    <row r="28" spans="1:12" x14ac:dyDescent="0.2">
      <c r="A28" s="1">
        <v>14085</v>
      </c>
      <c r="B28" s="1">
        <v>6050426466</v>
      </c>
      <c r="C28" s="14" t="s">
        <v>65</v>
      </c>
      <c r="F28" s="14" t="s">
        <v>65</v>
      </c>
      <c r="H28" s="14" t="s">
        <v>65</v>
      </c>
      <c r="J28" s="14" t="s">
        <v>65</v>
      </c>
      <c r="L28" s="14" t="s">
        <v>65</v>
      </c>
    </row>
    <row r="29" spans="1:12" x14ac:dyDescent="0.2">
      <c r="A29" s="1">
        <v>14088</v>
      </c>
      <c r="B29" s="1">
        <v>2198023997</v>
      </c>
      <c r="C29" s="14" t="s">
        <v>65</v>
      </c>
      <c r="F29" s="14" t="s">
        <v>65</v>
      </c>
      <c r="H29" s="14" t="s">
        <v>65</v>
      </c>
      <c r="J29" s="14" t="s">
        <v>65</v>
      </c>
      <c r="L29" s="14" t="s">
        <v>65</v>
      </c>
    </row>
    <row r="30" spans="1:12" x14ac:dyDescent="0.2">
      <c r="A30" s="1">
        <v>14094</v>
      </c>
      <c r="B30" s="1">
        <v>1754749282</v>
      </c>
      <c r="C30" s="14" t="s">
        <v>65</v>
      </c>
      <c r="F30" s="14" t="s">
        <v>65</v>
      </c>
      <c r="H30" s="14" t="s">
        <v>65</v>
      </c>
      <c r="J30" s="14" t="s">
        <v>65</v>
      </c>
      <c r="L30" s="14" t="s">
        <v>65</v>
      </c>
    </row>
    <row r="31" spans="1:12" x14ac:dyDescent="0.2">
      <c r="A31" s="1">
        <v>14096</v>
      </c>
      <c r="B31" s="1">
        <v>2736195276</v>
      </c>
      <c r="C31" s="14" t="s">
        <v>65</v>
      </c>
      <c r="F31" s="14" t="s">
        <v>65</v>
      </c>
      <c r="H31" s="14" t="s">
        <v>65</v>
      </c>
      <c r="J31" s="14" t="s">
        <v>65</v>
      </c>
      <c r="L31" s="14" t="s">
        <v>65</v>
      </c>
    </row>
    <row r="32" spans="1:12" x14ac:dyDescent="0.2">
      <c r="A32" s="1">
        <v>14097</v>
      </c>
      <c r="B32" s="1">
        <v>3759090827</v>
      </c>
      <c r="C32" s="14" t="s">
        <v>65</v>
      </c>
      <c r="F32" s="14" t="s">
        <v>65</v>
      </c>
      <c r="H32" s="14" t="s">
        <v>65</v>
      </c>
      <c r="J32" s="14" t="s">
        <v>65</v>
      </c>
      <c r="L32" s="14" t="s">
        <v>65</v>
      </c>
    </row>
    <row r="33" spans="1:12" x14ac:dyDescent="0.2">
      <c r="A33" s="1">
        <v>14103</v>
      </c>
      <c r="B33" s="1">
        <v>9001701450</v>
      </c>
      <c r="C33" s="14" t="s">
        <v>65</v>
      </c>
      <c r="F33" s="14" t="s">
        <v>65</v>
      </c>
      <c r="H33" s="14" t="s">
        <v>65</v>
      </c>
      <c r="J33" s="14" t="s">
        <v>65</v>
      </c>
      <c r="L33" s="14" t="s">
        <v>65</v>
      </c>
    </row>
    <row r="34" spans="1:12" x14ac:dyDescent="0.2">
      <c r="A34" s="1">
        <v>14104</v>
      </c>
      <c r="B34" s="1">
        <v>8671418706</v>
      </c>
      <c r="C34" s="14" t="s">
        <v>65</v>
      </c>
      <c r="F34" s="14" t="s">
        <v>65</v>
      </c>
      <c r="H34" s="14" t="s">
        <v>65</v>
      </c>
      <c r="J34" s="14" t="s">
        <v>65</v>
      </c>
      <c r="L34" s="14" t="s">
        <v>65</v>
      </c>
    </row>
    <row r="35" spans="1:12" x14ac:dyDescent="0.2">
      <c r="A35" s="1">
        <v>14105</v>
      </c>
      <c r="B35" s="1">
        <v>3315360925</v>
      </c>
      <c r="C35" s="14" t="s">
        <v>65</v>
      </c>
      <c r="F35" s="14" t="s">
        <v>65</v>
      </c>
      <c r="H35" s="14" t="s">
        <v>65</v>
      </c>
      <c r="J35" s="14" t="s">
        <v>65</v>
      </c>
      <c r="L35" s="14" t="s">
        <v>65</v>
      </c>
    </row>
    <row r="36" spans="1:12" x14ac:dyDescent="0.2">
      <c r="A36" s="1">
        <v>14106</v>
      </c>
      <c r="B36" s="1">
        <v>1478110972</v>
      </c>
      <c r="C36" s="14" t="s">
        <v>65</v>
      </c>
      <c r="F36" s="14" t="s">
        <v>65</v>
      </c>
      <c r="H36" s="14" t="s">
        <v>65</v>
      </c>
      <c r="J36" s="14" t="s">
        <v>65</v>
      </c>
      <c r="L36" s="14" t="s">
        <v>65</v>
      </c>
    </row>
    <row r="37" spans="1:12" x14ac:dyDescent="0.2">
      <c r="A37" s="1">
        <v>14107</v>
      </c>
      <c r="B37" s="1">
        <v>2252336837</v>
      </c>
      <c r="C37" s="14" t="s">
        <v>65</v>
      </c>
      <c r="F37" s="14" t="s">
        <v>65</v>
      </c>
      <c r="H37" s="14" t="s">
        <v>65</v>
      </c>
      <c r="J37" s="14" t="s">
        <v>65</v>
      </c>
      <c r="L37" s="14" t="s">
        <v>65</v>
      </c>
    </row>
    <row r="38" spans="1:12" x14ac:dyDescent="0.2">
      <c r="A38" s="1">
        <v>14108</v>
      </c>
      <c r="B38" s="1">
        <v>9219745157</v>
      </c>
      <c r="C38" s="14" t="s">
        <v>65</v>
      </c>
      <c r="F38" s="14" t="s">
        <v>65</v>
      </c>
      <c r="H38" s="14" t="s">
        <v>65</v>
      </c>
      <c r="J38" s="14" t="s">
        <v>65</v>
      </c>
      <c r="L38" s="14" t="s">
        <v>65</v>
      </c>
    </row>
    <row r="39" spans="1:12" x14ac:dyDescent="0.2">
      <c r="A39" s="1">
        <v>14109</v>
      </c>
      <c r="B39" s="1">
        <v>7987587322</v>
      </c>
      <c r="C39" s="14" t="s">
        <v>65</v>
      </c>
      <c r="F39" s="14" t="s">
        <v>65</v>
      </c>
      <c r="H39" s="14" t="s">
        <v>65</v>
      </c>
      <c r="J39" s="14" t="s">
        <v>65</v>
      </c>
      <c r="L39" s="14" t="s">
        <v>65</v>
      </c>
    </row>
    <row r="40" spans="1:12" x14ac:dyDescent="0.2">
      <c r="A40" s="1">
        <v>14110</v>
      </c>
      <c r="B40" s="1">
        <v>5188056030</v>
      </c>
      <c r="C40" s="14" t="s">
        <v>65</v>
      </c>
      <c r="F40" s="14" t="s">
        <v>65</v>
      </c>
      <c r="H40" s="14" t="s">
        <v>65</v>
      </c>
      <c r="J40" s="14" t="s">
        <v>65</v>
      </c>
      <c r="L40" s="14" t="s">
        <v>65</v>
      </c>
    </row>
    <row r="41" spans="1:12" x14ac:dyDescent="0.2">
      <c r="A41" s="1">
        <v>14112</v>
      </c>
      <c r="B41" s="1">
        <v>7360596731</v>
      </c>
      <c r="C41" s="14" t="s">
        <v>65</v>
      </c>
      <c r="F41" s="14" t="s">
        <v>65</v>
      </c>
      <c r="H41" s="14" t="s">
        <v>65</v>
      </c>
      <c r="J41" s="14" t="s">
        <v>65</v>
      </c>
      <c r="L41" s="14" t="s">
        <v>65</v>
      </c>
    </row>
    <row r="42" spans="1:12" x14ac:dyDescent="0.2">
      <c r="A42" s="1">
        <v>14113</v>
      </c>
      <c r="B42" s="1">
        <v>9196228664</v>
      </c>
      <c r="C42" s="14" t="s">
        <v>65</v>
      </c>
      <c r="F42" s="14" t="s">
        <v>65</v>
      </c>
      <c r="H42" s="14" t="s">
        <v>65</v>
      </c>
      <c r="J42" s="14" t="s">
        <v>65</v>
      </c>
      <c r="L42" s="14" t="s">
        <v>65</v>
      </c>
    </row>
    <row r="43" spans="1:12" x14ac:dyDescent="0.2">
      <c r="A43" s="1">
        <v>14116</v>
      </c>
      <c r="B43" s="1">
        <v>4272267126</v>
      </c>
      <c r="C43" s="14" t="s">
        <v>65</v>
      </c>
      <c r="F43" s="14" t="s">
        <v>65</v>
      </c>
      <c r="H43" s="14" t="s">
        <v>65</v>
      </c>
      <c r="J43" s="14" t="s">
        <v>65</v>
      </c>
      <c r="L43" s="14" t="s">
        <v>65</v>
      </c>
    </row>
    <row r="44" spans="1:12" x14ac:dyDescent="0.2">
      <c r="A44" s="1">
        <v>14118</v>
      </c>
      <c r="B44" s="1">
        <v>6048774876</v>
      </c>
      <c r="C44" s="14" t="s">
        <v>65</v>
      </c>
      <c r="F44" s="14" t="s">
        <v>65</v>
      </c>
      <c r="H44" s="14" t="s">
        <v>65</v>
      </c>
      <c r="J44" s="14" t="s">
        <v>65</v>
      </c>
      <c r="L44" s="14" t="s">
        <v>65</v>
      </c>
    </row>
    <row r="45" spans="1:12" x14ac:dyDescent="0.2">
      <c r="A45" s="1">
        <v>14119</v>
      </c>
      <c r="B45" s="1">
        <v>9231767741</v>
      </c>
      <c r="C45" s="14" t="s">
        <v>65</v>
      </c>
      <c r="F45" s="14" t="s">
        <v>65</v>
      </c>
      <c r="H45" s="14" t="s">
        <v>65</v>
      </c>
      <c r="J45" s="14" t="s">
        <v>65</v>
      </c>
      <c r="L45" s="14" t="s">
        <v>65</v>
      </c>
    </row>
    <row r="46" spans="1:12" x14ac:dyDescent="0.2">
      <c r="A46" s="1">
        <v>14121</v>
      </c>
      <c r="B46" s="1">
        <v>9577017832</v>
      </c>
      <c r="C46" s="14" t="s">
        <v>65</v>
      </c>
      <c r="F46" s="14" t="s">
        <v>65</v>
      </c>
      <c r="H46" s="14" t="s">
        <v>65</v>
      </c>
      <c r="J46" s="14" t="s">
        <v>65</v>
      </c>
      <c r="L46" s="14" t="s">
        <v>65</v>
      </c>
    </row>
    <row r="47" spans="1:12" x14ac:dyDescent="0.2">
      <c r="A47" s="1">
        <v>14128</v>
      </c>
      <c r="B47" s="1">
        <v>2551576432</v>
      </c>
      <c r="C47" s="14" t="s">
        <v>65</v>
      </c>
      <c r="F47" s="14" t="s">
        <v>65</v>
      </c>
      <c r="H47" s="14" t="s">
        <v>65</v>
      </c>
      <c r="J47" s="14" t="s">
        <v>65</v>
      </c>
      <c r="L47" s="14" t="s">
        <v>65</v>
      </c>
    </row>
    <row r="48" spans="1:12" x14ac:dyDescent="0.2">
      <c r="A48" s="1">
        <v>14129</v>
      </c>
      <c r="B48" s="1">
        <v>7685393231</v>
      </c>
      <c r="C48" s="14" t="s">
        <v>65</v>
      </c>
      <c r="F48" s="14" t="s">
        <v>65</v>
      </c>
      <c r="H48" s="14" t="s">
        <v>65</v>
      </c>
      <c r="J48" s="14" t="s">
        <v>65</v>
      </c>
      <c r="L48" s="14" t="s">
        <v>65</v>
      </c>
    </row>
    <row r="49" spans="1:12" x14ac:dyDescent="0.2">
      <c r="A49" s="1">
        <v>14132</v>
      </c>
      <c r="B49" s="1">
        <v>2110263647</v>
      </c>
      <c r="C49" s="14" t="s">
        <v>65</v>
      </c>
      <c r="F49" s="14" t="s">
        <v>65</v>
      </c>
      <c r="H49" s="14" t="s">
        <v>65</v>
      </c>
      <c r="J49" s="14" t="s">
        <v>65</v>
      </c>
      <c r="L49" s="14" t="s">
        <v>65</v>
      </c>
    </row>
    <row r="50" spans="1:12" x14ac:dyDescent="0.2">
      <c r="A50" s="1">
        <v>14133</v>
      </c>
      <c r="B50" s="1">
        <v>5397175236</v>
      </c>
      <c r="C50" s="14" t="s">
        <v>65</v>
      </c>
      <c r="F50" s="14" t="s">
        <v>65</v>
      </c>
      <c r="H50" s="14" t="s">
        <v>65</v>
      </c>
      <c r="J50" s="14" t="s">
        <v>65</v>
      </c>
      <c r="L50" s="14" t="s">
        <v>65</v>
      </c>
    </row>
    <row r="51" spans="1:12" x14ac:dyDescent="0.2">
      <c r="A51" s="1">
        <v>14136</v>
      </c>
      <c r="B51" s="1">
        <v>4368991476</v>
      </c>
      <c r="C51" s="14" t="s">
        <v>65</v>
      </c>
      <c r="F51" s="14" t="s">
        <v>65</v>
      </c>
      <c r="H51" s="14" t="s">
        <v>65</v>
      </c>
      <c r="J51" s="14" t="s">
        <v>65</v>
      </c>
      <c r="L51" s="14" t="s">
        <v>65</v>
      </c>
    </row>
    <row r="52" spans="1:12" x14ac:dyDescent="0.2">
      <c r="A52" s="1">
        <v>14140</v>
      </c>
      <c r="B52" s="1">
        <v>6516538378</v>
      </c>
      <c r="C52" s="14" t="s">
        <v>65</v>
      </c>
      <c r="F52" s="14" t="s">
        <v>65</v>
      </c>
      <c r="H52" s="14" t="s">
        <v>65</v>
      </c>
      <c r="J52" s="14" t="s">
        <v>65</v>
      </c>
      <c r="L52" s="14" t="s">
        <v>65</v>
      </c>
    </row>
    <row r="53" spans="1:12" x14ac:dyDescent="0.2">
      <c r="A53" s="1">
        <v>14145</v>
      </c>
      <c r="B53" s="1">
        <v>1452502157</v>
      </c>
      <c r="C53" s="14" t="s">
        <v>65</v>
      </c>
      <c r="F53" s="14" t="s">
        <v>65</v>
      </c>
      <c r="H53" s="14" t="s">
        <v>65</v>
      </c>
      <c r="J53" s="14" t="s">
        <v>65</v>
      </c>
      <c r="L53" s="14" t="s">
        <v>65</v>
      </c>
    </row>
    <row r="54" spans="1:12" x14ac:dyDescent="0.2">
      <c r="A54" s="1">
        <v>14151</v>
      </c>
      <c r="B54" s="1">
        <v>2352408287</v>
      </c>
      <c r="C54" s="14" t="s">
        <v>65</v>
      </c>
      <c r="F54" s="14" t="s">
        <v>65</v>
      </c>
      <c r="H54" s="14" t="s">
        <v>65</v>
      </c>
      <c r="J54" s="14" t="s">
        <v>65</v>
      </c>
      <c r="L54" s="14" t="s">
        <v>65</v>
      </c>
    </row>
    <row r="55" spans="1:12" x14ac:dyDescent="0.2">
      <c r="A55" s="1">
        <v>14152</v>
      </c>
      <c r="B55" s="1">
        <v>6406211880</v>
      </c>
      <c r="C55" s="14" t="s">
        <v>65</v>
      </c>
      <c r="F55" s="14" t="s">
        <v>65</v>
      </c>
      <c r="H55" s="14" t="s">
        <v>65</v>
      </c>
      <c r="J55" s="14" t="s">
        <v>65</v>
      </c>
      <c r="L55" s="14" t="s">
        <v>65</v>
      </c>
    </row>
    <row r="56" spans="1:12" x14ac:dyDescent="0.2">
      <c r="A56" s="1">
        <v>14154</v>
      </c>
      <c r="B56" s="1">
        <v>6352042105</v>
      </c>
      <c r="C56" s="14" t="s">
        <v>65</v>
      </c>
      <c r="F56" s="14" t="s">
        <v>65</v>
      </c>
      <c r="H56" s="14" t="s">
        <v>65</v>
      </c>
      <c r="J56" s="14" t="s">
        <v>65</v>
      </c>
      <c r="L56" s="14" t="s">
        <v>65</v>
      </c>
    </row>
    <row r="57" spans="1:12" x14ac:dyDescent="0.2">
      <c r="A57" s="1">
        <v>14156</v>
      </c>
      <c r="B57" s="1">
        <v>3267558551</v>
      </c>
      <c r="C57" s="14" t="s">
        <v>65</v>
      </c>
      <c r="F57" s="14" t="s">
        <v>65</v>
      </c>
      <c r="H57" s="14" t="s">
        <v>65</v>
      </c>
      <c r="J57" s="14" t="s">
        <v>65</v>
      </c>
      <c r="L57" s="14" t="s">
        <v>65</v>
      </c>
    </row>
    <row r="58" spans="1:12" x14ac:dyDescent="0.2">
      <c r="A58" s="1">
        <v>14157</v>
      </c>
      <c r="B58" s="1">
        <v>4665962395</v>
      </c>
      <c r="C58" s="14" t="s">
        <v>65</v>
      </c>
      <c r="F58" s="14" t="s">
        <v>65</v>
      </c>
      <c r="H58" s="14" t="s">
        <v>65</v>
      </c>
      <c r="J58" s="14" t="s">
        <v>65</v>
      </c>
      <c r="L58" s="14" t="s">
        <v>65</v>
      </c>
    </row>
    <row r="59" spans="1:12" x14ac:dyDescent="0.2">
      <c r="A59" s="1">
        <v>14158</v>
      </c>
      <c r="B59" s="1">
        <v>6961377677</v>
      </c>
      <c r="C59" s="14" t="s">
        <v>65</v>
      </c>
      <c r="F59" s="14" t="s">
        <v>65</v>
      </c>
      <c r="H59" s="14" t="s">
        <v>65</v>
      </c>
      <c r="J59" s="14" t="s">
        <v>65</v>
      </c>
      <c r="L59" s="14" t="s">
        <v>65</v>
      </c>
    </row>
    <row r="60" spans="1:12" x14ac:dyDescent="0.2">
      <c r="A60" s="1">
        <v>14162</v>
      </c>
      <c r="B60" s="1">
        <v>8368661790</v>
      </c>
      <c r="C60" s="14" t="s">
        <v>65</v>
      </c>
      <c r="F60" s="14" t="s">
        <v>65</v>
      </c>
      <c r="H60" s="14" t="s">
        <v>65</v>
      </c>
      <c r="J60" s="14" t="s">
        <v>65</v>
      </c>
      <c r="L60" s="14" t="s">
        <v>65</v>
      </c>
    </row>
    <row r="61" spans="1:12" x14ac:dyDescent="0.2">
      <c r="A61" s="1">
        <v>14163</v>
      </c>
      <c r="B61" s="1">
        <v>2923351345</v>
      </c>
      <c r="C61" s="14" t="s">
        <v>65</v>
      </c>
      <c r="F61" s="14" t="s">
        <v>65</v>
      </c>
      <c r="H61" s="14" t="s">
        <v>65</v>
      </c>
      <c r="J61" s="14" t="s">
        <v>65</v>
      </c>
      <c r="L61" s="14" t="s">
        <v>65</v>
      </c>
    </row>
    <row r="62" spans="1:12" x14ac:dyDescent="0.2">
      <c r="A62" s="1">
        <v>14171</v>
      </c>
      <c r="B62" s="1">
        <v>8323935467</v>
      </c>
      <c r="C62" s="14" t="s">
        <v>65</v>
      </c>
      <c r="F62" s="14" t="s">
        <v>65</v>
      </c>
      <c r="H62" s="14" t="s">
        <v>65</v>
      </c>
      <c r="J62" s="14" t="s">
        <v>65</v>
      </c>
      <c r="L62" s="14" t="s">
        <v>65</v>
      </c>
    </row>
    <row r="63" spans="1:12" x14ac:dyDescent="0.2">
      <c r="A63" s="1">
        <v>14172</v>
      </c>
      <c r="B63" s="1">
        <v>8034564936</v>
      </c>
      <c r="C63" s="14" t="s">
        <v>65</v>
      </c>
      <c r="F63" s="14" t="s">
        <v>65</v>
      </c>
      <c r="H63" s="14" t="s">
        <v>65</v>
      </c>
      <c r="J63" s="14" t="s">
        <v>65</v>
      </c>
      <c r="L63" s="14" t="s">
        <v>65</v>
      </c>
    </row>
    <row r="64" spans="1:12" x14ac:dyDescent="0.2">
      <c r="A64" s="1">
        <v>14173</v>
      </c>
      <c r="B64" s="1">
        <v>9112711904</v>
      </c>
      <c r="C64" s="14" t="s">
        <v>65</v>
      </c>
      <c r="F64" s="14" t="s">
        <v>65</v>
      </c>
      <c r="H64" s="14" t="s">
        <v>65</v>
      </c>
      <c r="J64" s="14" t="s">
        <v>65</v>
      </c>
      <c r="L64" s="14" t="s">
        <v>65</v>
      </c>
    </row>
    <row r="65" spans="1:12" x14ac:dyDescent="0.2">
      <c r="A65" s="1">
        <v>14174</v>
      </c>
      <c r="B65" s="1">
        <v>2521150402</v>
      </c>
      <c r="C65" s="14" t="s">
        <v>65</v>
      </c>
      <c r="F65" s="14" t="s">
        <v>65</v>
      </c>
      <c r="H65" s="14" t="s">
        <v>65</v>
      </c>
      <c r="J65" s="14" t="s">
        <v>65</v>
      </c>
      <c r="L65" s="14" t="s">
        <v>65</v>
      </c>
    </row>
    <row r="66" spans="1:12" x14ac:dyDescent="0.2">
      <c r="A66" s="1">
        <v>14175</v>
      </c>
      <c r="B66" s="1">
        <v>7148029318</v>
      </c>
      <c r="C66" s="14" t="s">
        <v>65</v>
      </c>
      <c r="F66" s="14" t="s">
        <v>65</v>
      </c>
      <c r="H66" s="14" t="s">
        <v>65</v>
      </c>
      <c r="J66" s="14" t="s">
        <v>65</v>
      </c>
      <c r="L66" s="14" t="s">
        <v>65</v>
      </c>
    </row>
    <row r="67" spans="1:12" x14ac:dyDescent="0.2">
      <c r="A67" s="1">
        <v>14192</v>
      </c>
      <c r="B67" s="1">
        <v>4257420974</v>
      </c>
      <c r="C67" s="14" t="s">
        <v>65</v>
      </c>
      <c r="F67" s="14" t="s">
        <v>65</v>
      </c>
      <c r="H67" s="14" t="s">
        <v>65</v>
      </c>
      <c r="J67" s="14" t="s">
        <v>65</v>
      </c>
      <c r="L67" s="14" t="s">
        <v>65</v>
      </c>
    </row>
    <row r="68" spans="1:12" x14ac:dyDescent="0.2">
      <c r="A68" s="1">
        <v>14200</v>
      </c>
      <c r="B68" s="1">
        <v>1407601023</v>
      </c>
      <c r="C68" s="14" t="s">
        <v>65</v>
      </c>
      <c r="F68" s="14" t="s">
        <v>65</v>
      </c>
      <c r="H68" s="14" t="s">
        <v>65</v>
      </c>
      <c r="J68" s="14" t="s">
        <v>65</v>
      </c>
      <c r="L68" s="14" t="s">
        <v>65</v>
      </c>
    </row>
    <row r="69" spans="1:12" x14ac:dyDescent="0.2">
      <c r="A69" s="1">
        <v>14209</v>
      </c>
      <c r="B69" s="1">
        <v>4959428973</v>
      </c>
      <c r="C69" s="14" t="s">
        <v>65</v>
      </c>
      <c r="F69" s="14" t="s">
        <v>65</v>
      </c>
      <c r="H69" s="14" t="s">
        <v>65</v>
      </c>
      <c r="J69" s="14" t="s">
        <v>65</v>
      </c>
      <c r="L69" s="14" t="s">
        <v>65</v>
      </c>
    </row>
    <row r="70" spans="1:12" x14ac:dyDescent="0.2">
      <c r="A70" s="1">
        <v>14212</v>
      </c>
      <c r="B70" s="1">
        <v>4397294880</v>
      </c>
      <c r="C70" s="14" t="s">
        <v>65</v>
      </c>
      <c r="F70" s="14" t="s">
        <v>65</v>
      </c>
      <c r="H70" s="14" t="s">
        <v>65</v>
      </c>
      <c r="J70" s="14" t="s">
        <v>65</v>
      </c>
      <c r="L70" s="14" t="s">
        <v>65</v>
      </c>
    </row>
    <row r="71" spans="1:12" x14ac:dyDescent="0.2">
      <c r="A71" s="1">
        <v>14213</v>
      </c>
      <c r="B71" s="1">
        <v>9969971624</v>
      </c>
      <c r="C71" s="14" t="s">
        <v>65</v>
      </c>
      <c r="F71" s="14" t="s">
        <v>65</v>
      </c>
      <c r="H71" s="14" t="s">
        <v>65</v>
      </c>
      <c r="J71" s="14" t="s">
        <v>65</v>
      </c>
      <c r="L71" s="14" t="s">
        <v>65</v>
      </c>
    </row>
    <row r="72" spans="1:12" x14ac:dyDescent="0.2">
      <c r="A72" s="1">
        <v>14214</v>
      </c>
      <c r="B72" s="1">
        <v>9197389901</v>
      </c>
      <c r="C72" s="14" t="s">
        <v>65</v>
      </c>
      <c r="F72" s="14" t="s">
        <v>65</v>
      </c>
      <c r="H72" s="14" t="s">
        <v>65</v>
      </c>
      <c r="J72" s="14" t="s">
        <v>65</v>
      </c>
      <c r="L72" s="14" t="s">
        <v>65</v>
      </c>
    </row>
    <row r="73" spans="1:12" x14ac:dyDescent="0.2">
      <c r="A73" s="1">
        <v>14216</v>
      </c>
      <c r="B73" s="1">
        <v>3268203568</v>
      </c>
      <c r="C73" s="14" t="s">
        <v>65</v>
      </c>
      <c r="F73" s="14" t="s">
        <v>65</v>
      </c>
      <c r="H73" s="14" t="s">
        <v>65</v>
      </c>
      <c r="J73" s="14" t="s">
        <v>65</v>
      </c>
      <c r="L73" s="14" t="s">
        <v>65</v>
      </c>
    </row>
    <row r="74" spans="1:12" x14ac:dyDescent="0.2">
      <c r="A74" s="1">
        <v>14218</v>
      </c>
      <c r="B74" s="1">
        <v>9957822118</v>
      </c>
      <c r="C74" s="14" t="s">
        <v>65</v>
      </c>
      <c r="F74" s="14" t="s">
        <v>65</v>
      </c>
      <c r="H74" s="14" t="s">
        <v>65</v>
      </c>
      <c r="J74" s="14" t="s">
        <v>65</v>
      </c>
      <c r="L74" s="14" t="s">
        <v>65</v>
      </c>
    </row>
    <row r="75" spans="1:12" x14ac:dyDescent="0.2">
      <c r="A75" s="1">
        <v>14225</v>
      </c>
      <c r="B75" s="1">
        <v>7101904015</v>
      </c>
      <c r="C75" s="14" t="s">
        <v>65</v>
      </c>
      <c r="F75" s="14" t="s">
        <v>65</v>
      </c>
      <c r="H75" s="14" t="s">
        <v>65</v>
      </c>
      <c r="J75" s="14" t="s">
        <v>65</v>
      </c>
      <c r="L75" s="14" t="s">
        <v>65</v>
      </c>
    </row>
    <row r="76" spans="1:12" x14ac:dyDescent="0.2">
      <c r="A76" s="1">
        <v>14230</v>
      </c>
      <c r="B76" s="1">
        <v>5356160820</v>
      </c>
      <c r="C76" s="14" t="s">
        <v>65</v>
      </c>
      <c r="F76" s="14" t="s">
        <v>65</v>
      </c>
      <c r="H76" s="14" t="s">
        <v>65</v>
      </c>
      <c r="J76" s="14" t="s">
        <v>65</v>
      </c>
      <c r="L76" s="14" t="s">
        <v>65</v>
      </c>
    </row>
    <row r="77" spans="1:12" x14ac:dyDescent="0.2">
      <c r="A77" s="1">
        <v>14231</v>
      </c>
      <c r="B77" s="1">
        <v>8020483817</v>
      </c>
      <c r="C77" s="14" t="s">
        <v>65</v>
      </c>
      <c r="F77" s="14" t="s">
        <v>65</v>
      </c>
      <c r="H77" s="14" t="s">
        <v>65</v>
      </c>
      <c r="J77" s="14" t="s">
        <v>65</v>
      </c>
      <c r="L77" s="14" t="s">
        <v>65</v>
      </c>
    </row>
    <row r="78" spans="1:12" x14ac:dyDescent="0.2">
      <c r="A78" s="1">
        <v>14233</v>
      </c>
      <c r="B78" s="1">
        <v>5482354770</v>
      </c>
      <c r="C78" s="14" t="s">
        <v>65</v>
      </c>
      <c r="F78" s="14" t="s">
        <v>65</v>
      </c>
      <c r="H78" s="14" t="s">
        <v>65</v>
      </c>
      <c r="J78" s="14" t="s">
        <v>65</v>
      </c>
      <c r="L78" s="14" t="s">
        <v>65</v>
      </c>
    </row>
    <row r="79" spans="1:12" x14ac:dyDescent="0.2">
      <c r="A79" s="1">
        <v>14242</v>
      </c>
      <c r="B79" s="1">
        <v>8426255455</v>
      </c>
      <c r="C79" s="14" t="s">
        <v>65</v>
      </c>
      <c r="F79" s="14" t="s">
        <v>65</v>
      </c>
      <c r="H79" s="14" t="s">
        <v>65</v>
      </c>
      <c r="J79" s="14" t="s">
        <v>65</v>
      </c>
      <c r="L79" s="14" t="s">
        <v>65</v>
      </c>
    </row>
    <row r="80" spans="1:12" x14ac:dyDescent="0.2">
      <c r="A80" s="1">
        <v>14246</v>
      </c>
      <c r="B80" s="1">
        <v>5623140813</v>
      </c>
      <c r="C80" s="14" t="s">
        <v>65</v>
      </c>
      <c r="F80" s="14" t="s">
        <v>65</v>
      </c>
      <c r="H80" s="14" t="s">
        <v>65</v>
      </c>
      <c r="J80" s="14" t="s">
        <v>65</v>
      </c>
      <c r="L80" s="14" t="s">
        <v>65</v>
      </c>
    </row>
    <row r="81" spans="1:12" x14ac:dyDescent="0.2">
      <c r="A81" s="1">
        <v>14247</v>
      </c>
      <c r="B81" s="1">
        <v>4272759606</v>
      </c>
      <c r="C81" s="14" t="s">
        <v>65</v>
      </c>
      <c r="F81" s="14" t="s">
        <v>65</v>
      </c>
      <c r="H81" s="14" t="s">
        <v>65</v>
      </c>
      <c r="J81" s="14" t="s">
        <v>65</v>
      </c>
      <c r="L81" s="14" t="s">
        <v>65</v>
      </c>
    </row>
    <row r="82" spans="1:12" x14ac:dyDescent="0.2">
      <c r="A82" s="1">
        <v>14249</v>
      </c>
      <c r="B82" s="1">
        <v>8313248665</v>
      </c>
      <c r="C82" s="14" t="s">
        <v>65</v>
      </c>
      <c r="F82" s="14" t="s">
        <v>65</v>
      </c>
      <c r="H82" s="14" t="s">
        <v>65</v>
      </c>
      <c r="J82" s="14" t="s">
        <v>65</v>
      </c>
      <c r="L82" s="14" t="s">
        <v>65</v>
      </c>
    </row>
    <row r="83" spans="1:12" x14ac:dyDescent="0.2">
      <c r="A83" s="1">
        <v>14253</v>
      </c>
      <c r="B83" s="1">
        <v>5584297397</v>
      </c>
      <c r="C83" s="14" t="s">
        <v>65</v>
      </c>
      <c r="F83" s="14" t="s">
        <v>65</v>
      </c>
      <c r="H83" s="14" t="s">
        <v>65</v>
      </c>
      <c r="J83" s="14" t="s">
        <v>65</v>
      </c>
      <c r="L83" s="14" t="s">
        <v>65</v>
      </c>
    </row>
    <row r="84" spans="1:12" x14ac:dyDescent="0.2">
      <c r="A84" s="1">
        <v>14256</v>
      </c>
      <c r="B84" s="1">
        <v>7482872362</v>
      </c>
      <c r="C84" s="14" t="s">
        <v>65</v>
      </c>
      <c r="F84" s="14" t="s">
        <v>65</v>
      </c>
      <c r="H84" s="14" t="s">
        <v>65</v>
      </c>
      <c r="J84" s="14" t="s">
        <v>65</v>
      </c>
      <c r="L84" s="14" t="s">
        <v>65</v>
      </c>
    </row>
    <row r="85" spans="1:12" x14ac:dyDescent="0.2">
      <c r="A85" s="1">
        <v>14260</v>
      </c>
      <c r="B85" s="1">
        <v>3487548688</v>
      </c>
      <c r="C85" s="14" t="s">
        <v>65</v>
      </c>
      <c r="F85" s="14" t="s">
        <v>65</v>
      </c>
      <c r="H85" s="14" t="s">
        <v>65</v>
      </c>
      <c r="J85" s="14" t="s">
        <v>65</v>
      </c>
      <c r="L85" s="14" t="s">
        <v>65</v>
      </c>
    </row>
    <row r="86" spans="1:12" x14ac:dyDescent="0.2">
      <c r="A86" s="1">
        <v>14262</v>
      </c>
      <c r="B86" s="1">
        <v>1901132403</v>
      </c>
      <c r="C86" s="14" t="s">
        <v>65</v>
      </c>
      <c r="F86" s="14" t="s">
        <v>65</v>
      </c>
      <c r="H86" s="14" t="s">
        <v>65</v>
      </c>
      <c r="J86" s="14" t="s">
        <v>65</v>
      </c>
      <c r="L86" s="14" t="s">
        <v>65</v>
      </c>
    </row>
    <row r="87" spans="1:12" x14ac:dyDescent="0.2">
      <c r="A87" s="1">
        <v>14265</v>
      </c>
      <c r="B87" s="1">
        <v>3186176837</v>
      </c>
      <c r="C87" s="14" t="s">
        <v>65</v>
      </c>
      <c r="F87" s="14" t="s">
        <v>65</v>
      </c>
      <c r="H87" s="14" t="s">
        <v>65</v>
      </c>
      <c r="J87" s="14" t="s">
        <v>65</v>
      </c>
      <c r="L87" s="14" t="s">
        <v>65</v>
      </c>
    </row>
    <row r="88" spans="1:12" x14ac:dyDescent="0.2">
      <c r="A88" s="1">
        <v>14271</v>
      </c>
      <c r="B88" s="1">
        <v>1944857103</v>
      </c>
      <c r="C88" s="14" t="s">
        <v>65</v>
      </c>
      <c r="F88" s="14" t="s">
        <v>65</v>
      </c>
      <c r="H88" s="14" t="s">
        <v>65</v>
      </c>
      <c r="J88" s="14" t="s">
        <v>65</v>
      </c>
      <c r="L88" s="14" t="s">
        <v>65</v>
      </c>
    </row>
    <row r="89" spans="1:12" x14ac:dyDescent="0.2">
      <c r="A89" s="1">
        <v>14272</v>
      </c>
      <c r="B89" s="1">
        <v>5436843873</v>
      </c>
      <c r="C89" s="14" t="s">
        <v>65</v>
      </c>
      <c r="F89" s="14" t="s">
        <v>65</v>
      </c>
      <c r="H89" s="14" t="s">
        <v>65</v>
      </c>
      <c r="J89" s="14" t="s">
        <v>65</v>
      </c>
      <c r="L89" s="14" t="s">
        <v>65</v>
      </c>
    </row>
    <row r="90" spans="1:12" x14ac:dyDescent="0.2">
      <c r="A90" s="1">
        <v>14273</v>
      </c>
      <c r="B90" s="1">
        <v>5979245736</v>
      </c>
      <c r="C90" s="14" t="s">
        <v>65</v>
      </c>
      <c r="F90" s="14" t="s">
        <v>65</v>
      </c>
      <c r="H90" s="14" t="s">
        <v>65</v>
      </c>
      <c r="J90" s="14" t="s">
        <v>65</v>
      </c>
      <c r="L90" s="14" t="s">
        <v>65</v>
      </c>
    </row>
    <row r="91" spans="1:12" x14ac:dyDescent="0.2">
      <c r="A91" s="1">
        <v>14274</v>
      </c>
      <c r="B91" s="1">
        <v>9108582456</v>
      </c>
      <c r="C91" s="14" t="s">
        <v>65</v>
      </c>
      <c r="F91" s="14" t="s">
        <v>65</v>
      </c>
      <c r="H91" s="14" t="s">
        <v>65</v>
      </c>
      <c r="J91" s="14" t="s">
        <v>65</v>
      </c>
      <c r="L91" s="14" t="s">
        <v>65</v>
      </c>
    </row>
    <row r="92" spans="1:12" x14ac:dyDescent="0.2">
      <c r="A92" s="1">
        <v>14275</v>
      </c>
      <c r="B92" s="1">
        <v>2733907983</v>
      </c>
      <c r="C92" s="14" t="s">
        <v>65</v>
      </c>
      <c r="F92" s="14" t="s">
        <v>65</v>
      </c>
      <c r="H92" s="14" t="s">
        <v>65</v>
      </c>
      <c r="J92" s="14" t="s">
        <v>65</v>
      </c>
      <c r="L92" s="14" t="s">
        <v>65</v>
      </c>
    </row>
    <row r="93" spans="1:12" x14ac:dyDescent="0.2">
      <c r="A93" s="1">
        <v>14277</v>
      </c>
      <c r="B93" s="1">
        <v>8157096720</v>
      </c>
      <c r="C93" s="14" t="s">
        <v>65</v>
      </c>
      <c r="F93" s="14" t="s">
        <v>65</v>
      </c>
      <c r="H93" s="14" t="s">
        <v>65</v>
      </c>
      <c r="J93" s="14" t="s">
        <v>65</v>
      </c>
      <c r="L93" s="14" t="s">
        <v>65</v>
      </c>
    </row>
    <row r="94" spans="1:12" x14ac:dyDescent="0.2">
      <c r="A94" s="1">
        <v>14278</v>
      </c>
      <c r="B94" s="1">
        <v>6513493588</v>
      </c>
      <c r="C94" s="14" t="s">
        <v>65</v>
      </c>
      <c r="F94" s="14" t="s">
        <v>65</v>
      </c>
      <c r="H94" s="14" t="s">
        <v>65</v>
      </c>
      <c r="J94" s="14" t="s">
        <v>65</v>
      </c>
      <c r="L94" s="14" t="s">
        <v>65</v>
      </c>
    </row>
    <row r="95" spans="1:12" x14ac:dyDescent="0.2">
      <c r="A95" s="1">
        <v>14281</v>
      </c>
      <c r="B95" s="1">
        <v>2064970484</v>
      </c>
      <c r="C95" s="14" t="s">
        <v>65</v>
      </c>
      <c r="F95" s="14" t="s">
        <v>65</v>
      </c>
      <c r="H95" s="14" t="s">
        <v>65</v>
      </c>
      <c r="J95" s="14" t="s">
        <v>65</v>
      </c>
      <c r="L95" s="14" t="s">
        <v>65</v>
      </c>
    </row>
    <row r="96" spans="1:12" x14ac:dyDescent="0.2">
      <c r="A96" s="1">
        <v>14282</v>
      </c>
      <c r="B96" s="1">
        <v>4080062103</v>
      </c>
      <c r="C96" s="14" t="s">
        <v>65</v>
      </c>
      <c r="F96" s="14" t="s">
        <v>65</v>
      </c>
      <c r="H96" s="14" t="s">
        <v>65</v>
      </c>
      <c r="J96" s="14" t="s">
        <v>65</v>
      </c>
      <c r="L96" s="14" t="s">
        <v>65</v>
      </c>
    </row>
    <row r="97" spans="1:12" x14ac:dyDescent="0.2">
      <c r="A97" s="1">
        <v>14284</v>
      </c>
      <c r="B97" s="1">
        <v>5973214511</v>
      </c>
      <c r="C97" s="14" t="s">
        <v>65</v>
      </c>
      <c r="F97" s="14" t="s">
        <v>65</v>
      </c>
      <c r="H97" s="14" t="s">
        <v>65</v>
      </c>
      <c r="J97" s="14" t="s">
        <v>65</v>
      </c>
      <c r="L97" s="14" t="s">
        <v>65</v>
      </c>
    </row>
    <row r="98" spans="1:12" x14ac:dyDescent="0.2">
      <c r="A98" s="1">
        <v>14290</v>
      </c>
      <c r="B98" s="1">
        <v>6283749688</v>
      </c>
      <c r="C98" s="14" t="s">
        <v>65</v>
      </c>
      <c r="F98" s="14" t="s">
        <v>65</v>
      </c>
      <c r="H98" s="14" t="s">
        <v>65</v>
      </c>
      <c r="J98" s="14" t="s">
        <v>65</v>
      </c>
      <c r="L98" s="14" t="s">
        <v>65</v>
      </c>
    </row>
    <row r="99" spans="1:12" x14ac:dyDescent="0.2">
      <c r="A99" s="1">
        <v>14291</v>
      </c>
      <c r="B99" s="1">
        <v>6332414477</v>
      </c>
      <c r="C99" s="14" t="s">
        <v>65</v>
      </c>
      <c r="F99" s="14" t="s">
        <v>65</v>
      </c>
      <c r="H99" s="14" t="s">
        <v>65</v>
      </c>
      <c r="J99" s="14" t="s">
        <v>65</v>
      </c>
      <c r="L99" s="14" t="s">
        <v>65</v>
      </c>
    </row>
    <row r="100" spans="1:12" x14ac:dyDescent="0.2">
      <c r="A100" s="1">
        <v>14292</v>
      </c>
      <c r="B100" s="1">
        <v>5695410093</v>
      </c>
      <c r="C100" s="14" t="s">
        <v>65</v>
      </c>
      <c r="F100" s="14" t="s">
        <v>65</v>
      </c>
      <c r="H100" s="14" t="s">
        <v>65</v>
      </c>
      <c r="J100" s="14" t="s">
        <v>65</v>
      </c>
      <c r="L100" s="14" t="s">
        <v>65</v>
      </c>
    </row>
    <row r="101" spans="1:12" x14ac:dyDescent="0.2">
      <c r="A101" s="1">
        <v>14294</v>
      </c>
      <c r="B101" s="1">
        <v>2296117912</v>
      </c>
      <c r="C101" s="14" t="s">
        <v>65</v>
      </c>
      <c r="F101" s="14" t="s">
        <v>65</v>
      </c>
      <c r="H101" s="14" t="s">
        <v>65</v>
      </c>
      <c r="J101" s="14" t="s">
        <v>65</v>
      </c>
      <c r="L101" s="14" t="s">
        <v>65</v>
      </c>
    </row>
    <row r="102" spans="1:12" x14ac:dyDescent="0.2">
      <c r="A102" s="1">
        <v>14296</v>
      </c>
      <c r="B102" s="1">
        <v>4019911852</v>
      </c>
      <c r="C102" s="14" t="s">
        <v>65</v>
      </c>
      <c r="F102" s="14" t="s">
        <v>65</v>
      </c>
      <c r="H102" s="14" t="s">
        <v>65</v>
      </c>
      <c r="J102" s="14" t="s">
        <v>65</v>
      </c>
      <c r="L102" s="14" t="s">
        <v>65</v>
      </c>
    </row>
    <row r="103" spans="1:12" x14ac:dyDescent="0.2">
      <c r="A103" s="1">
        <v>14297</v>
      </c>
      <c r="B103" s="1">
        <v>5460324118</v>
      </c>
      <c r="C103" s="14" t="s">
        <v>65</v>
      </c>
      <c r="F103" s="14" t="s">
        <v>65</v>
      </c>
      <c r="H103" s="14" t="s">
        <v>65</v>
      </c>
      <c r="J103" s="14" t="s">
        <v>65</v>
      </c>
      <c r="L103" s="14" t="s">
        <v>65</v>
      </c>
    </row>
    <row r="104" spans="1:12" x14ac:dyDescent="0.2">
      <c r="A104" s="1">
        <v>14298</v>
      </c>
      <c r="B104" s="1">
        <v>9337949640</v>
      </c>
      <c r="C104" s="14" t="s">
        <v>65</v>
      </c>
      <c r="F104" s="14" t="s">
        <v>65</v>
      </c>
      <c r="H104" s="14" t="s">
        <v>65</v>
      </c>
      <c r="J104" s="14" t="s">
        <v>65</v>
      </c>
      <c r="L104" s="14" t="s">
        <v>65</v>
      </c>
    </row>
    <row r="105" spans="1:12" x14ac:dyDescent="0.2">
      <c r="A105" s="1">
        <v>14299</v>
      </c>
      <c r="B105" s="1">
        <v>8988299796</v>
      </c>
      <c r="C105" s="14" t="s">
        <v>65</v>
      </c>
      <c r="F105" s="14" t="s">
        <v>65</v>
      </c>
      <c r="H105" s="14" t="s">
        <v>65</v>
      </c>
      <c r="J105" s="14" t="s">
        <v>65</v>
      </c>
      <c r="L105" s="14" t="s">
        <v>65</v>
      </c>
    </row>
    <row r="106" spans="1:12" x14ac:dyDescent="0.2">
      <c r="A106" s="1">
        <v>14302</v>
      </c>
      <c r="B106" s="1">
        <v>6267817980</v>
      </c>
      <c r="C106" s="14" t="s">
        <v>65</v>
      </c>
      <c r="F106" s="14" t="s">
        <v>65</v>
      </c>
      <c r="H106" s="14" t="s">
        <v>65</v>
      </c>
      <c r="J106" s="14" t="s">
        <v>65</v>
      </c>
      <c r="L106" s="14" t="s">
        <v>65</v>
      </c>
    </row>
    <row r="107" spans="1:12" x14ac:dyDescent="0.2">
      <c r="A107" s="1">
        <v>14307</v>
      </c>
      <c r="B107" s="1">
        <v>2776093964</v>
      </c>
      <c r="C107" s="14" t="s">
        <v>65</v>
      </c>
      <c r="F107" s="14" t="s">
        <v>65</v>
      </c>
      <c r="H107" s="14" t="s">
        <v>65</v>
      </c>
      <c r="J107" s="14" t="s">
        <v>65</v>
      </c>
      <c r="L107" s="14" t="s">
        <v>65</v>
      </c>
    </row>
    <row r="108" spans="1:12" x14ac:dyDescent="0.2">
      <c r="A108" s="1">
        <v>14308</v>
      </c>
      <c r="B108" s="1">
        <v>1982080607</v>
      </c>
      <c r="C108" s="14" t="s">
        <v>65</v>
      </c>
      <c r="F108" s="14" t="s">
        <v>65</v>
      </c>
      <c r="H108" s="14" t="s">
        <v>65</v>
      </c>
      <c r="J108" s="14" t="s">
        <v>65</v>
      </c>
      <c r="L108" s="14" t="s">
        <v>65</v>
      </c>
    </row>
    <row r="109" spans="1:12" x14ac:dyDescent="0.2">
      <c r="A109" s="1">
        <v>14313</v>
      </c>
      <c r="B109" s="1">
        <v>5041243080</v>
      </c>
      <c r="C109" s="14" t="s">
        <v>65</v>
      </c>
      <c r="F109" s="14" t="s">
        <v>65</v>
      </c>
      <c r="H109" s="14" t="s">
        <v>65</v>
      </c>
      <c r="J109" s="14" t="s">
        <v>65</v>
      </c>
      <c r="L109" s="14" t="s">
        <v>65</v>
      </c>
    </row>
    <row r="110" spans="1:12" x14ac:dyDescent="0.2">
      <c r="A110" s="1">
        <v>14317</v>
      </c>
      <c r="B110" s="1">
        <v>6421574608</v>
      </c>
      <c r="C110" s="14" t="s">
        <v>65</v>
      </c>
      <c r="F110" s="14" t="s">
        <v>65</v>
      </c>
      <c r="H110" s="14" t="s">
        <v>65</v>
      </c>
      <c r="J110" s="14" t="s">
        <v>65</v>
      </c>
      <c r="L110" s="14" t="s">
        <v>65</v>
      </c>
    </row>
    <row r="111" spans="1:12" x14ac:dyDescent="0.2">
      <c r="A111" s="1">
        <v>14318</v>
      </c>
      <c r="B111" s="1">
        <v>8236191521</v>
      </c>
      <c r="C111" s="14" t="s">
        <v>65</v>
      </c>
      <c r="F111" s="14" t="s">
        <v>65</v>
      </c>
      <c r="H111" s="14" t="s">
        <v>65</v>
      </c>
      <c r="J111" s="14" t="s">
        <v>65</v>
      </c>
      <c r="L111" s="14" t="s">
        <v>65</v>
      </c>
    </row>
    <row r="112" spans="1:12" x14ac:dyDescent="0.2">
      <c r="A112" s="1">
        <v>14320</v>
      </c>
      <c r="B112" s="1">
        <v>5631732707</v>
      </c>
      <c r="C112" s="14" t="s">
        <v>65</v>
      </c>
      <c r="F112" s="14" t="s">
        <v>65</v>
      </c>
      <c r="H112" s="14" t="s">
        <v>65</v>
      </c>
      <c r="J112" s="14" t="s">
        <v>65</v>
      </c>
      <c r="L112" s="14" t="s">
        <v>65</v>
      </c>
    </row>
    <row r="113" spans="1:12" x14ac:dyDescent="0.2">
      <c r="A113" s="1">
        <v>14322</v>
      </c>
      <c r="B113" s="1">
        <v>8501185618</v>
      </c>
      <c r="C113" s="14" t="s">
        <v>65</v>
      </c>
      <c r="F113" s="14" t="s">
        <v>65</v>
      </c>
      <c r="H113" s="14" t="s">
        <v>65</v>
      </c>
      <c r="J113" s="14" t="s">
        <v>65</v>
      </c>
      <c r="L113" s="14" t="s">
        <v>65</v>
      </c>
    </row>
    <row r="114" spans="1:12" x14ac:dyDescent="0.2">
      <c r="A114" s="1">
        <v>14336</v>
      </c>
      <c r="B114" s="1">
        <v>6492628530</v>
      </c>
      <c r="C114" s="14" t="s">
        <v>65</v>
      </c>
      <c r="F114" s="14" t="s">
        <v>65</v>
      </c>
      <c r="H114" s="14" t="s">
        <v>65</v>
      </c>
      <c r="J114" s="14" t="s">
        <v>65</v>
      </c>
      <c r="L114" s="14" t="s">
        <v>65</v>
      </c>
    </row>
    <row r="115" spans="1:12" x14ac:dyDescent="0.2">
      <c r="A115" s="1">
        <v>14342</v>
      </c>
      <c r="B115" s="1">
        <v>3399273494</v>
      </c>
      <c r="C115" s="14" t="s">
        <v>65</v>
      </c>
      <c r="F115" s="14" t="s">
        <v>65</v>
      </c>
      <c r="H115" s="14" t="s">
        <v>65</v>
      </c>
      <c r="J115" s="14" t="s">
        <v>65</v>
      </c>
      <c r="L115" s="14" t="s">
        <v>65</v>
      </c>
    </row>
    <row r="116" spans="1:12" x14ac:dyDescent="0.2">
      <c r="A116" s="1">
        <v>14343</v>
      </c>
      <c r="B116" s="1">
        <v>5175976432</v>
      </c>
      <c r="C116" s="14" t="s">
        <v>65</v>
      </c>
      <c r="F116" s="14" t="s">
        <v>65</v>
      </c>
      <c r="H116" s="14" t="s">
        <v>65</v>
      </c>
      <c r="J116" s="14" t="s">
        <v>65</v>
      </c>
      <c r="L116" s="14" t="s">
        <v>65</v>
      </c>
    </row>
    <row r="117" spans="1:12" x14ac:dyDescent="0.2">
      <c r="A117" s="1">
        <v>14347</v>
      </c>
      <c r="B117" s="1">
        <v>6235197535</v>
      </c>
      <c r="C117" s="14" t="s">
        <v>65</v>
      </c>
      <c r="F117" s="14" t="s">
        <v>65</v>
      </c>
      <c r="H117" s="14" t="s">
        <v>65</v>
      </c>
      <c r="J117" s="14" t="s">
        <v>65</v>
      </c>
      <c r="L117" s="14" t="s">
        <v>65</v>
      </c>
    </row>
    <row r="118" spans="1:12" x14ac:dyDescent="0.2">
      <c r="A118" s="1">
        <v>14351</v>
      </c>
      <c r="B118" s="1">
        <v>5399452394</v>
      </c>
      <c r="C118" s="14" t="s">
        <v>65</v>
      </c>
      <c r="F118" s="14" t="s">
        <v>65</v>
      </c>
      <c r="H118" s="14" t="s">
        <v>65</v>
      </c>
      <c r="J118" s="14" t="s">
        <v>65</v>
      </c>
      <c r="L118" s="14" t="s">
        <v>65</v>
      </c>
    </row>
    <row r="119" spans="1:12" x14ac:dyDescent="0.2">
      <c r="A119" s="1">
        <v>14353</v>
      </c>
      <c r="B119" s="1">
        <v>2096455048</v>
      </c>
      <c r="C119" s="14" t="s">
        <v>65</v>
      </c>
      <c r="F119" s="14" t="s">
        <v>65</v>
      </c>
      <c r="H119" s="14" t="s">
        <v>65</v>
      </c>
      <c r="J119" s="14" t="s">
        <v>65</v>
      </c>
      <c r="L119" s="14" t="s">
        <v>65</v>
      </c>
    </row>
    <row r="120" spans="1:12" x14ac:dyDescent="0.2">
      <c r="A120" s="1">
        <v>14354</v>
      </c>
      <c r="B120" s="1">
        <v>9109185715</v>
      </c>
      <c r="C120" s="14" t="s">
        <v>65</v>
      </c>
      <c r="F120" s="14" t="s">
        <v>65</v>
      </c>
      <c r="H120" s="14" t="s">
        <v>65</v>
      </c>
      <c r="J120" s="14" t="s">
        <v>65</v>
      </c>
      <c r="L120" s="14" t="s">
        <v>65</v>
      </c>
    </row>
    <row r="121" spans="1:12" x14ac:dyDescent="0.2">
      <c r="A121" s="1">
        <v>14355</v>
      </c>
      <c r="B121" s="1">
        <v>9952926535</v>
      </c>
      <c r="C121" s="14" t="s">
        <v>65</v>
      </c>
      <c r="F121" s="14" t="s">
        <v>65</v>
      </c>
      <c r="H121" s="14" t="s">
        <v>65</v>
      </c>
      <c r="J121" s="14" t="s">
        <v>65</v>
      </c>
      <c r="L121" s="14" t="s">
        <v>65</v>
      </c>
    </row>
    <row r="122" spans="1:12" x14ac:dyDescent="0.2">
      <c r="A122" s="1">
        <v>14358</v>
      </c>
      <c r="B122" s="1">
        <v>5950921228</v>
      </c>
      <c r="C122" s="14" t="s">
        <v>65</v>
      </c>
      <c r="F122" s="14" t="s">
        <v>65</v>
      </c>
      <c r="H122" s="14" t="s">
        <v>65</v>
      </c>
      <c r="J122" s="14" t="s">
        <v>65</v>
      </c>
      <c r="L122" s="14" t="s">
        <v>65</v>
      </c>
    </row>
    <row r="123" spans="1:12" x14ac:dyDescent="0.2">
      <c r="A123" s="1">
        <v>14363</v>
      </c>
      <c r="B123" s="1">
        <v>1492118032</v>
      </c>
      <c r="C123" s="14" t="s">
        <v>65</v>
      </c>
      <c r="F123" s="14" t="s">
        <v>65</v>
      </c>
      <c r="H123" s="14" t="s">
        <v>65</v>
      </c>
      <c r="J123" s="14" t="s">
        <v>65</v>
      </c>
      <c r="L123" s="14" t="s">
        <v>65</v>
      </c>
    </row>
    <row r="124" spans="1:12" x14ac:dyDescent="0.2">
      <c r="A124" s="1">
        <v>14365</v>
      </c>
      <c r="B124" s="1">
        <v>5925566722</v>
      </c>
      <c r="C124" s="14" t="s">
        <v>65</v>
      </c>
      <c r="F124" s="14" t="s">
        <v>65</v>
      </c>
      <c r="H124" s="14" t="s">
        <v>65</v>
      </c>
      <c r="J124" s="14" t="s">
        <v>65</v>
      </c>
      <c r="L124" s="14" t="s">
        <v>65</v>
      </c>
    </row>
    <row r="125" spans="1:12" x14ac:dyDescent="0.2">
      <c r="A125" s="1">
        <v>14372</v>
      </c>
      <c r="B125" s="1">
        <v>7550873188</v>
      </c>
      <c r="C125" s="14" t="s">
        <v>65</v>
      </c>
      <c r="F125" s="14" t="s">
        <v>65</v>
      </c>
      <c r="H125" s="14" t="s">
        <v>65</v>
      </c>
      <c r="J125" s="14" t="s">
        <v>65</v>
      </c>
      <c r="L125" s="14" t="s">
        <v>65</v>
      </c>
    </row>
    <row r="126" spans="1:12" x14ac:dyDescent="0.2">
      <c r="A126" s="1">
        <v>14373</v>
      </c>
      <c r="B126" s="1">
        <v>2538065665</v>
      </c>
      <c r="C126" s="14" t="s">
        <v>65</v>
      </c>
      <c r="F126" s="14" t="s">
        <v>65</v>
      </c>
      <c r="H126" s="14" t="s">
        <v>65</v>
      </c>
      <c r="J126" s="14" t="s">
        <v>65</v>
      </c>
      <c r="L126" s="14" t="s">
        <v>65</v>
      </c>
    </row>
    <row r="127" spans="1:12" x14ac:dyDescent="0.2">
      <c r="A127" s="1">
        <v>14375</v>
      </c>
      <c r="B127" s="1">
        <v>1427314871</v>
      </c>
      <c r="C127" s="14" t="s">
        <v>65</v>
      </c>
      <c r="F127" s="14" t="s">
        <v>65</v>
      </c>
      <c r="H127" s="14" t="s">
        <v>65</v>
      </c>
      <c r="J127" s="14" t="s">
        <v>65</v>
      </c>
      <c r="L127" s="14" t="s">
        <v>65</v>
      </c>
    </row>
    <row r="128" spans="1:12" x14ac:dyDescent="0.2">
      <c r="A128" s="1">
        <v>14376</v>
      </c>
      <c r="B128" s="1">
        <v>2644115951</v>
      </c>
      <c r="C128" s="14" t="s">
        <v>65</v>
      </c>
      <c r="F128" s="14" t="s">
        <v>65</v>
      </c>
      <c r="H128" s="14" t="s">
        <v>65</v>
      </c>
      <c r="J128" s="14" t="s">
        <v>65</v>
      </c>
      <c r="L128" s="14" t="s">
        <v>65</v>
      </c>
    </row>
    <row r="129" spans="1:12" x14ac:dyDescent="0.2">
      <c r="A129" s="1">
        <v>14378</v>
      </c>
      <c r="B129" s="1">
        <v>9975346615</v>
      </c>
      <c r="C129" s="14" t="s">
        <v>65</v>
      </c>
      <c r="F129" s="14" t="s">
        <v>65</v>
      </c>
      <c r="H129" s="14" t="s">
        <v>65</v>
      </c>
      <c r="J129" s="14" t="s">
        <v>65</v>
      </c>
      <c r="L129" s="14" t="s">
        <v>65</v>
      </c>
    </row>
    <row r="130" spans="1:12" x14ac:dyDescent="0.2">
      <c r="A130" s="1">
        <v>14379</v>
      </c>
      <c r="B130" s="1">
        <v>9263411335</v>
      </c>
      <c r="C130" s="14" t="s">
        <v>65</v>
      </c>
      <c r="F130" s="14" t="s">
        <v>65</v>
      </c>
      <c r="H130" s="14" t="s">
        <v>65</v>
      </c>
      <c r="J130" s="14" t="s">
        <v>65</v>
      </c>
      <c r="L130" s="14" t="s">
        <v>65</v>
      </c>
    </row>
    <row r="131" spans="1:12" x14ac:dyDescent="0.2">
      <c r="A131" s="1">
        <v>14380</v>
      </c>
      <c r="B131" s="1">
        <v>7989114104</v>
      </c>
      <c r="C131" s="14" t="s">
        <v>65</v>
      </c>
      <c r="F131" s="14" t="s">
        <v>65</v>
      </c>
      <c r="H131" s="14" t="s">
        <v>65</v>
      </c>
      <c r="J131" s="14" t="s">
        <v>65</v>
      </c>
      <c r="L131" s="14" t="s">
        <v>65</v>
      </c>
    </row>
    <row r="132" spans="1:12" x14ac:dyDescent="0.2">
      <c r="A132" s="1">
        <v>14382</v>
      </c>
      <c r="B132" s="1">
        <v>7371089144</v>
      </c>
      <c r="C132" s="14" t="s">
        <v>65</v>
      </c>
      <c r="F132" s="14" t="s">
        <v>65</v>
      </c>
      <c r="H132" s="14" t="s">
        <v>65</v>
      </c>
      <c r="J132" s="14" t="s">
        <v>65</v>
      </c>
      <c r="L132" s="14" t="s">
        <v>65</v>
      </c>
    </row>
    <row r="133" spans="1:12" x14ac:dyDescent="0.2">
      <c r="A133" s="1">
        <v>14384</v>
      </c>
      <c r="B133" s="1">
        <v>4923585516</v>
      </c>
      <c r="C133" s="14" t="s">
        <v>65</v>
      </c>
      <c r="F133" s="14" t="s">
        <v>65</v>
      </c>
      <c r="H133" s="14" t="s">
        <v>65</v>
      </c>
      <c r="J133" s="14" t="s">
        <v>65</v>
      </c>
      <c r="L133" s="14" t="s">
        <v>65</v>
      </c>
    </row>
    <row r="134" spans="1:12" x14ac:dyDescent="0.2">
      <c r="A134" s="1">
        <v>14385</v>
      </c>
      <c r="B134" s="1">
        <v>3548626288</v>
      </c>
      <c r="C134" s="14" t="s">
        <v>65</v>
      </c>
      <c r="F134" s="14" t="s">
        <v>65</v>
      </c>
      <c r="H134" s="14" t="s">
        <v>65</v>
      </c>
      <c r="J134" s="14" t="s">
        <v>65</v>
      </c>
      <c r="L134" s="14" t="s">
        <v>65</v>
      </c>
    </row>
    <row r="135" spans="1:12" x14ac:dyDescent="0.2">
      <c r="A135" s="1">
        <v>14391</v>
      </c>
      <c r="B135" s="1">
        <v>5564028598</v>
      </c>
      <c r="C135" s="14" t="s">
        <v>65</v>
      </c>
      <c r="F135" s="14" t="s">
        <v>65</v>
      </c>
      <c r="H135" s="14" t="s">
        <v>65</v>
      </c>
      <c r="J135" s="14" t="s">
        <v>65</v>
      </c>
      <c r="L135" s="14" t="s">
        <v>65</v>
      </c>
    </row>
    <row r="136" spans="1:12" x14ac:dyDescent="0.2">
      <c r="A136" s="1">
        <v>14395</v>
      </c>
      <c r="B136" s="1">
        <v>2705171962</v>
      </c>
      <c r="C136" s="14" t="s">
        <v>65</v>
      </c>
      <c r="F136" s="14" t="s">
        <v>65</v>
      </c>
      <c r="H136" s="14" t="s">
        <v>65</v>
      </c>
      <c r="J136" s="14" t="s">
        <v>65</v>
      </c>
      <c r="L136" s="14" t="s">
        <v>65</v>
      </c>
    </row>
    <row r="137" spans="1:12" x14ac:dyDescent="0.2">
      <c r="A137" s="1">
        <v>14396</v>
      </c>
      <c r="B137" s="1">
        <v>8510802276</v>
      </c>
      <c r="C137" s="14" t="s">
        <v>65</v>
      </c>
      <c r="F137" s="14" t="s">
        <v>65</v>
      </c>
      <c r="H137" s="14" t="s">
        <v>65</v>
      </c>
      <c r="J137" s="14" t="s">
        <v>65</v>
      </c>
      <c r="L137" s="14" t="s">
        <v>65</v>
      </c>
    </row>
    <row r="138" spans="1:12" x14ac:dyDescent="0.2">
      <c r="A138" s="1">
        <v>14399</v>
      </c>
      <c r="B138" s="1">
        <v>7941897167</v>
      </c>
      <c r="C138" s="14" t="s">
        <v>65</v>
      </c>
      <c r="F138" s="14" t="s">
        <v>65</v>
      </c>
      <c r="H138" s="14" t="s">
        <v>65</v>
      </c>
      <c r="J138" s="14" t="s">
        <v>65</v>
      </c>
      <c r="L138" s="14" t="s">
        <v>65</v>
      </c>
    </row>
    <row r="139" spans="1:12" x14ac:dyDescent="0.2">
      <c r="A139" s="1">
        <v>14400</v>
      </c>
      <c r="B139" s="1">
        <v>8286946446</v>
      </c>
      <c r="C139" s="14" t="s">
        <v>65</v>
      </c>
      <c r="F139" s="14" t="s">
        <v>65</v>
      </c>
      <c r="H139" s="14" t="s">
        <v>65</v>
      </c>
      <c r="J139" s="14" t="s">
        <v>65</v>
      </c>
      <c r="L139" s="14" t="s">
        <v>65</v>
      </c>
    </row>
    <row r="140" spans="1:12" x14ac:dyDescent="0.2">
      <c r="A140" s="1">
        <v>14402</v>
      </c>
      <c r="B140" s="1">
        <v>7598660523</v>
      </c>
      <c r="C140" s="14" t="s">
        <v>65</v>
      </c>
      <c r="F140" s="14" t="s">
        <v>65</v>
      </c>
      <c r="H140" s="14" t="s">
        <v>65</v>
      </c>
      <c r="J140" s="14" t="s">
        <v>65</v>
      </c>
      <c r="L140" s="14" t="s">
        <v>65</v>
      </c>
    </row>
    <row r="141" spans="1:12" x14ac:dyDescent="0.2">
      <c r="A141" s="1">
        <v>14404</v>
      </c>
      <c r="B141" s="1">
        <v>7138448785</v>
      </c>
      <c r="C141" s="14" t="s">
        <v>65</v>
      </c>
      <c r="F141" s="14" t="s">
        <v>65</v>
      </c>
      <c r="H141" s="14" t="s">
        <v>65</v>
      </c>
      <c r="J141" s="14" t="s">
        <v>65</v>
      </c>
      <c r="L141" s="14" t="s">
        <v>65</v>
      </c>
    </row>
    <row r="142" spans="1:12" x14ac:dyDescent="0.2">
      <c r="A142" s="1">
        <v>14408</v>
      </c>
      <c r="B142" s="1">
        <v>7721597845</v>
      </c>
      <c r="C142" s="14" t="s">
        <v>65</v>
      </c>
      <c r="F142" s="14" t="s">
        <v>65</v>
      </c>
      <c r="H142" s="14" t="s">
        <v>65</v>
      </c>
      <c r="J142" s="14" t="s">
        <v>65</v>
      </c>
      <c r="L142" s="14" t="s">
        <v>65</v>
      </c>
    </row>
    <row r="143" spans="1:12" x14ac:dyDescent="0.2">
      <c r="A143" s="1">
        <v>14413</v>
      </c>
      <c r="B143" s="1">
        <v>3670930078</v>
      </c>
      <c r="C143" s="14" t="s">
        <v>65</v>
      </c>
      <c r="F143" s="14" t="s">
        <v>65</v>
      </c>
      <c r="H143" s="14" t="s">
        <v>65</v>
      </c>
      <c r="J143" s="14" t="s">
        <v>65</v>
      </c>
      <c r="L143" s="14" t="s">
        <v>65</v>
      </c>
    </row>
    <row r="144" spans="1:12" x14ac:dyDescent="0.2">
      <c r="A144" s="1">
        <v>14414</v>
      </c>
      <c r="B144" s="1">
        <v>3583003397</v>
      </c>
      <c r="C144" s="14" t="s">
        <v>65</v>
      </c>
      <c r="F144" s="14" t="s">
        <v>65</v>
      </c>
      <c r="H144" s="14" t="s">
        <v>65</v>
      </c>
      <c r="J144" s="14" t="s">
        <v>65</v>
      </c>
      <c r="L144" s="14" t="s">
        <v>65</v>
      </c>
    </row>
    <row r="145" spans="1:12" x14ac:dyDescent="0.2">
      <c r="A145" s="1">
        <v>14416</v>
      </c>
      <c r="B145" s="1">
        <v>9719891414</v>
      </c>
      <c r="C145" s="14" t="s">
        <v>65</v>
      </c>
      <c r="F145" s="14" t="s">
        <v>65</v>
      </c>
      <c r="H145" s="14" t="s">
        <v>65</v>
      </c>
      <c r="J145" s="14" t="s">
        <v>65</v>
      </c>
      <c r="L145" s="14" t="s">
        <v>65</v>
      </c>
    </row>
    <row r="146" spans="1:12" x14ac:dyDescent="0.2">
      <c r="A146" s="1">
        <v>14420</v>
      </c>
      <c r="B146" s="1">
        <v>5500547807</v>
      </c>
      <c r="C146" s="14" t="s">
        <v>65</v>
      </c>
      <c r="F146" s="14" t="s">
        <v>65</v>
      </c>
      <c r="H146" s="14" t="s">
        <v>65</v>
      </c>
      <c r="J146" s="14" t="s">
        <v>65</v>
      </c>
      <c r="L146" s="14" t="s">
        <v>65</v>
      </c>
    </row>
    <row r="147" spans="1:12" x14ac:dyDescent="0.2">
      <c r="A147" s="1">
        <v>14421</v>
      </c>
      <c r="B147" s="1">
        <v>2459542792</v>
      </c>
      <c r="C147" s="14" t="s">
        <v>65</v>
      </c>
      <c r="F147" s="14" t="s">
        <v>65</v>
      </c>
      <c r="H147" s="14" t="s">
        <v>65</v>
      </c>
      <c r="J147" s="14" t="s">
        <v>65</v>
      </c>
      <c r="L147" s="14" t="s">
        <v>65</v>
      </c>
    </row>
    <row r="148" spans="1:12" x14ac:dyDescent="0.2">
      <c r="A148" s="1">
        <v>14422</v>
      </c>
      <c r="B148" s="1">
        <v>4669538624</v>
      </c>
      <c r="C148" s="14" t="s">
        <v>65</v>
      </c>
      <c r="F148" s="14" t="s">
        <v>65</v>
      </c>
      <c r="H148" s="14" t="s">
        <v>65</v>
      </c>
      <c r="J148" s="14" t="s">
        <v>65</v>
      </c>
      <c r="L148" s="14" t="s">
        <v>65</v>
      </c>
    </row>
    <row r="149" spans="1:12" x14ac:dyDescent="0.2">
      <c r="A149" s="1">
        <v>14423</v>
      </c>
      <c r="B149" s="1">
        <v>5595733405</v>
      </c>
      <c r="C149" s="14" t="s">
        <v>65</v>
      </c>
      <c r="F149" s="14" t="s">
        <v>65</v>
      </c>
      <c r="H149" s="14" t="s">
        <v>65</v>
      </c>
      <c r="J149" s="14" t="s">
        <v>65</v>
      </c>
      <c r="L149" s="14" t="s">
        <v>65</v>
      </c>
    </row>
    <row r="150" spans="1:12" x14ac:dyDescent="0.2">
      <c r="A150" s="1">
        <v>14426</v>
      </c>
      <c r="B150" s="1">
        <v>7093981282</v>
      </c>
      <c r="C150" s="14" t="s">
        <v>65</v>
      </c>
      <c r="F150" s="14" t="s">
        <v>65</v>
      </c>
      <c r="H150" s="14" t="s">
        <v>65</v>
      </c>
      <c r="J150" s="14" t="s">
        <v>65</v>
      </c>
      <c r="L150" s="14" t="s">
        <v>65</v>
      </c>
    </row>
    <row r="151" spans="1:12" x14ac:dyDescent="0.2">
      <c r="A151" s="1">
        <v>14428</v>
      </c>
      <c r="B151" s="1">
        <v>1468828642</v>
      </c>
      <c r="C151" s="14" t="s">
        <v>65</v>
      </c>
      <c r="F151" s="14" t="s">
        <v>65</v>
      </c>
      <c r="H151" s="14" t="s">
        <v>65</v>
      </c>
      <c r="J151" s="14" t="s">
        <v>65</v>
      </c>
      <c r="L151" s="14" t="s">
        <v>65</v>
      </c>
    </row>
    <row r="152" spans="1:12" x14ac:dyDescent="0.2">
      <c r="A152" s="1">
        <v>14431</v>
      </c>
      <c r="B152" s="1">
        <v>2154489074</v>
      </c>
      <c r="C152" s="14" t="s">
        <v>65</v>
      </c>
      <c r="F152" s="14" t="s">
        <v>65</v>
      </c>
      <c r="H152" s="14" t="s">
        <v>65</v>
      </c>
      <c r="J152" s="14" t="s">
        <v>65</v>
      </c>
      <c r="L152" s="14" t="s">
        <v>65</v>
      </c>
    </row>
    <row r="153" spans="1:12" x14ac:dyDescent="0.2">
      <c r="A153" s="1">
        <v>14432</v>
      </c>
      <c r="B153" s="1">
        <v>6478149881</v>
      </c>
      <c r="C153" s="14" t="s">
        <v>65</v>
      </c>
      <c r="F153" s="14" t="s">
        <v>65</v>
      </c>
      <c r="H153" s="14" t="s">
        <v>65</v>
      </c>
      <c r="J153" s="14" t="s">
        <v>65</v>
      </c>
      <c r="L153" s="14" t="s">
        <v>65</v>
      </c>
    </row>
    <row r="154" spans="1:12" x14ac:dyDescent="0.2">
      <c r="A154" s="1">
        <v>14434</v>
      </c>
      <c r="B154" s="1">
        <v>2442573382</v>
      </c>
      <c r="C154" s="14" t="s">
        <v>65</v>
      </c>
      <c r="F154" s="14" t="s">
        <v>65</v>
      </c>
      <c r="H154" s="14" t="s">
        <v>65</v>
      </c>
      <c r="J154" s="14" t="s">
        <v>65</v>
      </c>
      <c r="L154" s="14" t="s">
        <v>65</v>
      </c>
    </row>
    <row r="155" spans="1:12" x14ac:dyDescent="0.2">
      <c r="A155" s="1">
        <v>14435</v>
      </c>
      <c r="B155" s="1">
        <v>7091158320</v>
      </c>
      <c r="C155" s="14" t="s">
        <v>65</v>
      </c>
      <c r="F155" s="14" t="s">
        <v>65</v>
      </c>
      <c r="H155" s="14" t="s">
        <v>65</v>
      </c>
      <c r="J155" s="14" t="s">
        <v>65</v>
      </c>
      <c r="L155" s="14" t="s">
        <v>65</v>
      </c>
    </row>
    <row r="156" spans="1:12" x14ac:dyDescent="0.2">
      <c r="A156" s="1">
        <v>14436</v>
      </c>
      <c r="B156" s="1">
        <v>9553980993</v>
      </c>
      <c r="C156" s="14" t="s">
        <v>65</v>
      </c>
      <c r="F156" s="14" t="s">
        <v>65</v>
      </c>
      <c r="H156" s="14" t="s">
        <v>65</v>
      </c>
      <c r="J156" s="14" t="s">
        <v>65</v>
      </c>
      <c r="L156" s="14" t="s">
        <v>65</v>
      </c>
    </row>
    <row r="157" spans="1:12" x14ac:dyDescent="0.2">
      <c r="A157" s="1">
        <v>14437</v>
      </c>
      <c r="B157" s="1">
        <v>1395112792</v>
      </c>
      <c r="C157" s="14" t="s">
        <v>65</v>
      </c>
      <c r="F157" s="14" t="s">
        <v>65</v>
      </c>
      <c r="H157" s="14" t="s">
        <v>65</v>
      </c>
      <c r="J157" s="14" t="s">
        <v>65</v>
      </c>
      <c r="L157" s="14" t="s">
        <v>65</v>
      </c>
    </row>
    <row r="158" spans="1:12" x14ac:dyDescent="0.2">
      <c r="A158" s="1">
        <v>14439</v>
      </c>
      <c r="B158" s="1">
        <v>2559869605</v>
      </c>
      <c r="C158" s="14" t="s">
        <v>65</v>
      </c>
      <c r="F158" s="14" t="s">
        <v>65</v>
      </c>
      <c r="H158" s="14" t="s">
        <v>65</v>
      </c>
      <c r="J158" s="14" t="s">
        <v>65</v>
      </c>
      <c r="L158" s="14" t="s">
        <v>65</v>
      </c>
    </row>
    <row r="159" spans="1:12" x14ac:dyDescent="0.2">
      <c r="A159" s="1">
        <v>14440</v>
      </c>
      <c r="B159" s="1">
        <v>4133916505</v>
      </c>
      <c r="C159" s="14" t="s">
        <v>65</v>
      </c>
      <c r="F159" s="14" t="s">
        <v>65</v>
      </c>
      <c r="H159" s="14" t="s">
        <v>65</v>
      </c>
      <c r="J159" s="14" t="s">
        <v>65</v>
      </c>
      <c r="L159" s="14" t="s">
        <v>65</v>
      </c>
    </row>
    <row r="160" spans="1:12" x14ac:dyDescent="0.2">
      <c r="A160" s="1">
        <v>14443</v>
      </c>
      <c r="B160" s="1">
        <v>5742927797</v>
      </c>
      <c r="C160" s="14" t="s">
        <v>65</v>
      </c>
      <c r="F160" s="14" t="s">
        <v>65</v>
      </c>
      <c r="H160" s="14" t="s">
        <v>65</v>
      </c>
      <c r="J160" s="14" t="s">
        <v>65</v>
      </c>
      <c r="L160" s="14" t="s">
        <v>65</v>
      </c>
    </row>
    <row r="161" spans="1:19" x14ac:dyDescent="0.2">
      <c r="A161" s="1">
        <v>90269</v>
      </c>
      <c r="B161" s="1">
        <v>9197464151</v>
      </c>
      <c r="C161" s="14" t="s">
        <v>65</v>
      </c>
      <c r="F161" s="14" t="s">
        <v>65</v>
      </c>
      <c r="H161" s="14" t="s">
        <v>65</v>
      </c>
      <c r="J161" s="14" t="s">
        <v>65</v>
      </c>
      <c r="L161" s="14" t="s">
        <v>65</v>
      </c>
    </row>
    <row r="162" spans="1:19" x14ac:dyDescent="0.2">
      <c r="A162" s="1">
        <v>90301</v>
      </c>
      <c r="B162" s="1">
        <v>5193126202</v>
      </c>
      <c r="C162" s="14" t="s">
        <v>65</v>
      </c>
      <c r="F162" s="14" t="s">
        <v>65</v>
      </c>
      <c r="H162" s="14" t="s">
        <v>65</v>
      </c>
      <c r="J162" s="14" t="s">
        <v>65</v>
      </c>
      <c r="L162" s="14" t="s">
        <v>65</v>
      </c>
    </row>
    <row r="163" spans="1:19" x14ac:dyDescent="0.2">
      <c r="A163" s="1">
        <v>90332</v>
      </c>
      <c r="B163" s="1">
        <v>6179427674</v>
      </c>
      <c r="C163" s="14" t="s">
        <v>65</v>
      </c>
      <c r="F163" s="14" t="s">
        <v>65</v>
      </c>
      <c r="H163" s="14" t="s">
        <v>65</v>
      </c>
      <c r="J163" s="14" t="s">
        <v>65</v>
      </c>
      <c r="L163" s="14" t="s">
        <v>65</v>
      </c>
    </row>
    <row r="164" spans="1:19" x14ac:dyDescent="0.2">
      <c r="A164" s="1">
        <v>90398</v>
      </c>
      <c r="B164" s="1">
        <v>1175970093</v>
      </c>
      <c r="C164" s="14" t="s">
        <v>65</v>
      </c>
      <c r="F164" s="14" t="s">
        <v>65</v>
      </c>
      <c r="H164" s="14" t="s">
        <v>65</v>
      </c>
      <c r="J164" s="14" t="s">
        <v>65</v>
      </c>
      <c r="L164" s="14" t="s">
        <v>65</v>
      </c>
    </row>
    <row r="165" spans="1:19" x14ac:dyDescent="0.2">
      <c r="A165" s="1">
        <v>92277</v>
      </c>
      <c r="B165" s="1">
        <v>4784760641</v>
      </c>
      <c r="C165" s="14" t="s">
        <v>65</v>
      </c>
      <c r="F165" s="14" t="s">
        <v>65</v>
      </c>
      <c r="H165" s="14" t="s">
        <v>65</v>
      </c>
      <c r="J165" s="14" t="s">
        <v>65</v>
      </c>
      <c r="L165" s="14" t="s">
        <v>65</v>
      </c>
    </row>
    <row r="166" spans="1:19" x14ac:dyDescent="0.2">
      <c r="A166" s="1">
        <v>1029</v>
      </c>
      <c r="B166" s="1">
        <v>8183636368</v>
      </c>
      <c r="C166" s="1">
        <v>4</v>
      </c>
      <c r="D166" s="1" t="s">
        <v>1745</v>
      </c>
      <c r="E166" s="1">
        <v>1614</v>
      </c>
      <c r="F166" s="1">
        <v>2</v>
      </c>
      <c r="G166" s="1" t="s">
        <v>1746</v>
      </c>
      <c r="H166" s="1">
        <v>3</v>
      </c>
      <c r="I166" s="1" t="s">
        <v>1747</v>
      </c>
      <c r="J166" s="1">
        <v>2</v>
      </c>
      <c r="K166" s="1" t="s">
        <v>1746</v>
      </c>
      <c r="L166" s="1">
        <v>2</v>
      </c>
      <c r="M166" s="1" t="s">
        <v>1746</v>
      </c>
      <c r="N166" s="1">
        <v>4</v>
      </c>
      <c r="O166" s="1" t="s">
        <v>1745</v>
      </c>
      <c r="P166" s="1">
        <v>1671</v>
      </c>
      <c r="Q166" s="1">
        <v>2</v>
      </c>
      <c r="R166" s="1" t="s">
        <v>1748</v>
      </c>
      <c r="S166" s="1">
        <v>1556</v>
      </c>
    </row>
    <row r="167" spans="1:19" x14ac:dyDescent="0.2">
      <c r="A167" s="1">
        <v>11737</v>
      </c>
      <c r="B167" s="1">
        <v>9492973132</v>
      </c>
      <c r="C167" s="1">
        <v>4</v>
      </c>
      <c r="D167" s="1" t="s">
        <v>1745</v>
      </c>
      <c r="E167" s="1">
        <v>1696</v>
      </c>
      <c r="F167" s="1">
        <v>3</v>
      </c>
      <c r="G167" s="1" t="s">
        <v>1747</v>
      </c>
      <c r="H167" s="1">
        <v>3</v>
      </c>
      <c r="I167" s="1" t="s">
        <v>1747</v>
      </c>
      <c r="J167" s="1">
        <v>2</v>
      </c>
      <c r="K167" s="1" t="s">
        <v>1746</v>
      </c>
      <c r="L167" s="1">
        <v>2</v>
      </c>
      <c r="M167" s="1" t="s">
        <v>1746</v>
      </c>
      <c r="N167" s="1">
        <v>4</v>
      </c>
      <c r="O167" s="1" t="s">
        <v>1745</v>
      </c>
      <c r="P167" s="1">
        <v>1816</v>
      </c>
      <c r="Q167" s="1">
        <v>2</v>
      </c>
      <c r="R167" s="1" t="s">
        <v>1748</v>
      </c>
      <c r="S167" s="1">
        <v>1576</v>
      </c>
    </row>
    <row r="168" spans="1:19" x14ac:dyDescent="0.2">
      <c r="A168" s="1">
        <v>12158</v>
      </c>
      <c r="B168" s="1">
        <v>2175947065</v>
      </c>
      <c r="C168" s="1">
        <v>4</v>
      </c>
      <c r="D168" s="1" t="s">
        <v>1745</v>
      </c>
      <c r="E168" s="1">
        <v>1712</v>
      </c>
      <c r="F168" s="1">
        <v>3</v>
      </c>
      <c r="G168" s="1" t="s">
        <v>1747</v>
      </c>
      <c r="H168" s="1">
        <v>3</v>
      </c>
      <c r="I168" s="1" t="s">
        <v>1747</v>
      </c>
      <c r="J168" s="1">
        <v>2</v>
      </c>
      <c r="K168" s="1" t="s">
        <v>1746</v>
      </c>
      <c r="L168" s="1">
        <v>2</v>
      </c>
      <c r="M168" s="1" t="s">
        <v>1746</v>
      </c>
      <c r="N168" s="1">
        <v>4</v>
      </c>
      <c r="O168" s="1" t="s">
        <v>1745</v>
      </c>
      <c r="P168" s="1">
        <v>1816</v>
      </c>
      <c r="Q168" s="1">
        <v>3</v>
      </c>
      <c r="R168" s="1" t="s">
        <v>1749</v>
      </c>
      <c r="S168" s="1">
        <v>1608</v>
      </c>
    </row>
    <row r="169" spans="1:19" x14ac:dyDescent="0.2">
      <c r="A169" s="1">
        <v>12262</v>
      </c>
      <c r="B169" s="1">
        <v>7615308082</v>
      </c>
      <c r="C169" s="1">
        <v>4</v>
      </c>
      <c r="D169" s="1" t="s">
        <v>1745</v>
      </c>
      <c r="E169" s="1">
        <v>1598</v>
      </c>
      <c r="F169" s="1">
        <v>2</v>
      </c>
      <c r="G169" s="1" t="s">
        <v>1746</v>
      </c>
      <c r="H169" s="1">
        <v>3</v>
      </c>
      <c r="I169" s="1" t="s">
        <v>1747</v>
      </c>
      <c r="J169" s="1">
        <v>3</v>
      </c>
      <c r="K169" s="1" t="s">
        <v>1747</v>
      </c>
      <c r="L169" s="1">
        <v>2</v>
      </c>
      <c r="M169" s="1" t="s">
        <v>1746</v>
      </c>
      <c r="N169" s="1">
        <v>4</v>
      </c>
      <c r="O169" s="1" t="s">
        <v>1745</v>
      </c>
      <c r="P169" s="1">
        <v>1592</v>
      </c>
      <c r="Q169" s="1">
        <v>3</v>
      </c>
      <c r="R169" s="1" t="s">
        <v>1749</v>
      </c>
      <c r="S169" s="1">
        <v>1603</v>
      </c>
    </row>
    <row r="170" spans="1:19" x14ac:dyDescent="0.2">
      <c r="A170" s="1">
        <v>12302</v>
      </c>
      <c r="B170" s="1">
        <v>2191292245</v>
      </c>
      <c r="C170" s="1">
        <v>4</v>
      </c>
      <c r="D170" s="1" t="s">
        <v>1745</v>
      </c>
      <c r="E170" s="1">
        <v>1614</v>
      </c>
      <c r="F170" s="1">
        <v>2</v>
      </c>
      <c r="G170" s="1" t="s">
        <v>1746</v>
      </c>
      <c r="H170" s="1">
        <v>3</v>
      </c>
      <c r="I170" s="1" t="s">
        <v>1747</v>
      </c>
      <c r="J170" s="1">
        <v>2</v>
      </c>
      <c r="K170" s="1" t="s">
        <v>1746</v>
      </c>
      <c r="L170" s="1">
        <v>2</v>
      </c>
      <c r="M170" s="1" t="s">
        <v>1746</v>
      </c>
      <c r="N170" s="1">
        <v>4</v>
      </c>
      <c r="O170" s="1" t="s">
        <v>1745</v>
      </c>
      <c r="P170" s="1">
        <v>1636</v>
      </c>
      <c r="Q170" s="1">
        <v>3</v>
      </c>
      <c r="R170" s="1" t="s">
        <v>1749</v>
      </c>
      <c r="S170" s="1">
        <v>1591</v>
      </c>
    </row>
    <row r="171" spans="1:19" x14ac:dyDescent="0.2">
      <c r="A171" s="1">
        <v>12364</v>
      </c>
      <c r="B171" s="1">
        <v>4032363385</v>
      </c>
      <c r="C171" s="1">
        <v>4</v>
      </c>
      <c r="D171" s="1" t="s">
        <v>1745</v>
      </c>
      <c r="E171" s="1">
        <v>1681</v>
      </c>
      <c r="F171" s="1">
        <v>2</v>
      </c>
      <c r="G171" s="1" t="s">
        <v>1746</v>
      </c>
      <c r="H171" s="1">
        <v>3</v>
      </c>
      <c r="I171" s="1" t="s">
        <v>1747</v>
      </c>
      <c r="J171" s="1">
        <v>3</v>
      </c>
      <c r="K171" s="1" t="s">
        <v>1747</v>
      </c>
      <c r="L171" s="1">
        <v>2</v>
      </c>
      <c r="M171" s="1" t="s">
        <v>1746</v>
      </c>
      <c r="N171" s="1">
        <v>4</v>
      </c>
      <c r="O171" s="1" t="s">
        <v>1745</v>
      </c>
      <c r="P171" s="1">
        <v>1671</v>
      </c>
      <c r="Q171" s="1">
        <v>4</v>
      </c>
      <c r="R171" s="1" t="s">
        <v>1745</v>
      </c>
      <c r="S171" s="1">
        <v>1691</v>
      </c>
    </row>
    <row r="172" spans="1:19" x14ac:dyDescent="0.2">
      <c r="A172" s="1">
        <v>1250</v>
      </c>
      <c r="B172" s="1">
        <v>7179438669</v>
      </c>
      <c r="C172" s="1">
        <v>4</v>
      </c>
      <c r="D172" s="1" t="s">
        <v>1745</v>
      </c>
      <c r="E172" s="1">
        <v>1696</v>
      </c>
      <c r="F172" s="1">
        <v>3</v>
      </c>
      <c r="G172" s="1" t="s">
        <v>1747</v>
      </c>
      <c r="H172" s="1">
        <v>3</v>
      </c>
      <c r="I172" s="1" t="s">
        <v>1747</v>
      </c>
      <c r="J172" s="1">
        <v>2</v>
      </c>
      <c r="K172" s="1" t="s">
        <v>1746</v>
      </c>
      <c r="L172" s="1">
        <v>2</v>
      </c>
      <c r="M172" s="1" t="s">
        <v>1746</v>
      </c>
      <c r="N172" s="1">
        <v>4</v>
      </c>
      <c r="O172" s="1" t="s">
        <v>1745</v>
      </c>
      <c r="P172" s="1">
        <v>1816</v>
      </c>
      <c r="Q172" s="1">
        <v>2</v>
      </c>
      <c r="R172" s="1" t="s">
        <v>1748</v>
      </c>
      <c r="S172" s="1">
        <v>1576</v>
      </c>
    </row>
    <row r="173" spans="1:19" x14ac:dyDescent="0.2">
      <c r="A173" s="1">
        <v>1253</v>
      </c>
      <c r="B173" s="1">
        <v>6175973114</v>
      </c>
      <c r="C173" s="1">
        <v>4</v>
      </c>
      <c r="D173" s="1" t="s">
        <v>1745</v>
      </c>
      <c r="E173" s="1">
        <v>1622</v>
      </c>
      <c r="F173" s="1">
        <v>2</v>
      </c>
      <c r="G173" s="1" t="s">
        <v>1746</v>
      </c>
      <c r="H173" s="1">
        <v>3</v>
      </c>
      <c r="I173" s="1" t="s">
        <v>1747</v>
      </c>
      <c r="J173" s="1">
        <v>3</v>
      </c>
      <c r="K173" s="1" t="s">
        <v>1747</v>
      </c>
      <c r="L173" s="1">
        <v>2</v>
      </c>
      <c r="M173" s="1" t="s">
        <v>1746</v>
      </c>
      <c r="N173" s="1">
        <v>4</v>
      </c>
      <c r="O173" s="1" t="s">
        <v>1745</v>
      </c>
      <c r="P173" s="1">
        <v>1636</v>
      </c>
      <c r="Q173" s="1">
        <v>3</v>
      </c>
      <c r="R173" s="1" t="s">
        <v>1749</v>
      </c>
      <c r="S173" s="1">
        <v>1608</v>
      </c>
    </row>
    <row r="174" spans="1:19" x14ac:dyDescent="0.2">
      <c r="A174" s="1">
        <v>12565</v>
      </c>
      <c r="B174" s="1">
        <v>7914753011</v>
      </c>
      <c r="C174" s="1">
        <v>4</v>
      </c>
      <c r="D174" s="1" t="s">
        <v>1745</v>
      </c>
      <c r="E174" s="1">
        <v>1646</v>
      </c>
      <c r="F174" s="1">
        <v>3</v>
      </c>
      <c r="G174" s="1" t="s">
        <v>1747</v>
      </c>
      <c r="H174" s="1">
        <v>3</v>
      </c>
      <c r="I174" s="1" t="s">
        <v>1747</v>
      </c>
      <c r="J174" s="1">
        <v>2</v>
      </c>
      <c r="K174" s="1" t="s">
        <v>1746</v>
      </c>
      <c r="L174" s="1">
        <v>3</v>
      </c>
      <c r="M174" s="1" t="s">
        <v>1747</v>
      </c>
      <c r="N174" s="1">
        <v>4</v>
      </c>
      <c r="O174" s="1" t="s">
        <v>1745</v>
      </c>
      <c r="P174" s="1">
        <v>1714</v>
      </c>
      <c r="Q174" s="1">
        <v>3</v>
      </c>
      <c r="R174" s="1" t="s">
        <v>1749</v>
      </c>
      <c r="S174" s="1">
        <v>1578</v>
      </c>
    </row>
    <row r="175" spans="1:19" x14ac:dyDescent="0.2">
      <c r="A175" s="1">
        <v>12695</v>
      </c>
      <c r="B175" s="1">
        <v>8178556498</v>
      </c>
      <c r="C175" s="1">
        <v>4</v>
      </c>
      <c r="D175" s="1" t="s">
        <v>1745</v>
      </c>
      <c r="E175" s="1">
        <v>1627</v>
      </c>
      <c r="F175" s="1">
        <v>3</v>
      </c>
      <c r="G175" s="1" t="s">
        <v>1747</v>
      </c>
      <c r="H175" s="1">
        <v>3</v>
      </c>
      <c r="I175" s="1" t="s">
        <v>1747</v>
      </c>
      <c r="J175" s="1">
        <v>2</v>
      </c>
      <c r="K175" s="1" t="s">
        <v>1746</v>
      </c>
      <c r="L175" s="1">
        <v>2</v>
      </c>
      <c r="M175" s="1" t="s">
        <v>1746</v>
      </c>
      <c r="N175" s="1">
        <v>4</v>
      </c>
      <c r="O175" s="1" t="s">
        <v>1745</v>
      </c>
      <c r="P175" s="1">
        <v>1671</v>
      </c>
      <c r="Q175" s="1">
        <v>3</v>
      </c>
      <c r="R175" s="1" t="s">
        <v>1749</v>
      </c>
      <c r="S175" s="1">
        <v>1583</v>
      </c>
    </row>
    <row r="176" spans="1:19" x14ac:dyDescent="0.2">
      <c r="A176" s="1">
        <v>12712</v>
      </c>
      <c r="B176" s="1">
        <v>4175981550</v>
      </c>
      <c r="C176" s="1">
        <v>4</v>
      </c>
      <c r="D176" s="1" t="s">
        <v>1745</v>
      </c>
      <c r="E176" s="1">
        <v>1646</v>
      </c>
      <c r="F176" s="1">
        <v>2</v>
      </c>
      <c r="G176" s="1" t="s">
        <v>1746</v>
      </c>
      <c r="H176" s="1">
        <v>3</v>
      </c>
      <c r="I176" s="1" t="s">
        <v>1747</v>
      </c>
      <c r="J176" s="1">
        <v>2</v>
      </c>
      <c r="K176" s="1" t="s">
        <v>1746</v>
      </c>
      <c r="L176" s="1">
        <v>2</v>
      </c>
      <c r="M176" s="1" t="s">
        <v>1746</v>
      </c>
      <c r="N176" s="1">
        <v>4</v>
      </c>
      <c r="O176" s="1" t="s">
        <v>1745</v>
      </c>
      <c r="P176" s="1">
        <v>1722</v>
      </c>
      <c r="Q176" s="1">
        <v>2</v>
      </c>
      <c r="R176" s="1" t="s">
        <v>1748</v>
      </c>
      <c r="S176" s="1">
        <v>1569</v>
      </c>
    </row>
    <row r="177" spans="1:19" x14ac:dyDescent="0.2">
      <c r="A177" s="1">
        <v>12740</v>
      </c>
      <c r="B177" s="1">
        <v>8181015118</v>
      </c>
      <c r="C177" s="1">
        <v>4</v>
      </c>
      <c r="D177" s="1" t="s">
        <v>1745</v>
      </c>
      <c r="E177" s="1">
        <v>1675</v>
      </c>
      <c r="F177" s="1">
        <v>2</v>
      </c>
      <c r="G177" s="1" t="s">
        <v>1746</v>
      </c>
      <c r="H177" s="1">
        <v>3</v>
      </c>
      <c r="I177" s="1" t="s">
        <v>1747</v>
      </c>
      <c r="J177" s="1">
        <v>3</v>
      </c>
      <c r="K177" s="1" t="s">
        <v>1747</v>
      </c>
      <c r="L177" s="1">
        <v>2</v>
      </c>
      <c r="M177" s="1" t="s">
        <v>1746</v>
      </c>
      <c r="N177" s="1">
        <v>4</v>
      </c>
      <c r="O177" s="1" t="s">
        <v>1745</v>
      </c>
      <c r="P177" s="1">
        <v>1722</v>
      </c>
      <c r="Q177" s="1">
        <v>3</v>
      </c>
      <c r="R177" s="1" t="s">
        <v>1749</v>
      </c>
      <c r="S177" s="1">
        <v>1628</v>
      </c>
    </row>
    <row r="178" spans="1:19" x14ac:dyDescent="0.2">
      <c r="A178" s="1">
        <v>12886</v>
      </c>
      <c r="B178" s="1">
        <v>7058319355</v>
      </c>
      <c r="C178" s="1">
        <v>4</v>
      </c>
      <c r="D178" s="1" t="s">
        <v>1745</v>
      </c>
      <c r="E178" s="1">
        <v>1569</v>
      </c>
      <c r="F178" s="1">
        <v>3</v>
      </c>
      <c r="G178" s="1" t="s">
        <v>1747</v>
      </c>
      <c r="H178" s="1">
        <v>3</v>
      </c>
      <c r="I178" s="1" t="s">
        <v>1747</v>
      </c>
      <c r="J178" s="1">
        <v>2</v>
      </c>
      <c r="K178" s="1" t="s">
        <v>1746</v>
      </c>
      <c r="L178" s="1">
        <v>2</v>
      </c>
      <c r="M178" s="1" t="s">
        <v>1746</v>
      </c>
      <c r="N178" s="1">
        <v>4</v>
      </c>
      <c r="O178" s="1" t="s">
        <v>1745</v>
      </c>
      <c r="P178" s="1">
        <v>1563</v>
      </c>
      <c r="Q178" s="1">
        <v>3</v>
      </c>
      <c r="R178" s="1" t="s">
        <v>1749</v>
      </c>
      <c r="S178" s="1">
        <v>1575</v>
      </c>
    </row>
    <row r="179" spans="1:19" x14ac:dyDescent="0.2">
      <c r="A179" s="1">
        <v>12911</v>
      </c>
      <c r="B179" s="1">
        <v>8909481734</v>
      </c>
      <c r="C179" s="1">
        <v>4</v>
      </c>
      <c r="D179" s="1" t="s">
        <v>1745</v>
      </c>
      <c r="E179" s="1">
        <v>1560</v>
      </c>
      <c r="F179" s="1">
        <v>3</v>
      </c>
      <c r="G179" s="1" t="s">
        <v>1747</v>
      </c>
      <c r="H179" s="1">
        <v>3</v>
      </c>
      <c r="I179" s="1" t="s">
        <v>1747</v>
      </c>
      <c r="J179" s="1">
        <v>2</v>
      </c>
      <c r="K179" s="1" t="s">
        <v>1746</v>
      </c>
      <c r="L179" s="1">
        <v>2</v>
      </c>
      <c r="M179" s="1" t="s">
        <v>1746</v>
      </c>
      <c r="N179" s="1">
        <v>4</v>
      </c>
      <c r="O179" s="1" t="s">
        <v>1745</v>
      </c>
      <c r="P179" s="1">
        <v>1612</v>
      </c>
      <c r="Q179" s="1">
        <v>2</v>
      </c>
      <c r="R179" s="1" t="s">
        <v>1748</v>
      </c>
      <c r="S179" s="1">
        <v>1508</v>
      </c>
    </row>
    <row r="180" spans="1:19" x14ac:dyDescent="0.2">
      <c r="A180" s="1">
        <v>12913</v>
      </c>
      <c r="B180" s="1">
        <v>2237948987</v>
      </c>
      <c r="C180" s="1">
        <v>4</v>
      </c>
      <c r="D180" s="1" t="s">
        <v>1745</v>
      </c>
      <c r="E180" s="1">
        <v>1569</v>
      </c>
      <c r="F180" s="1">
        <v>3</v>
      </c>
      <c r="G180" s="1" t="s">
        <v>1747</v>
      </c>
      <c r="H180" s="1">
        <v>2</v>
      </c>
      <c r="I180" s="1" t="s">
        <v>1746</v>
      </c>
      <c r="J180" s="1">
        <v>3</v>
      </c>
      <c r="K180" s="1" t="s">
        <v>1747</v>
      </c>
      <c r="L180" s="1">
        <v>2</v>
      </c>
      <c r="M180" s="1" t="s">
        <v>1746</v>
      </c>
      <c r="N180" s="1">
        <v>4</v>
      </c>
      <c r="O180" s="1" t="s">
        <v>1745</v>
      </c>
      <c r="P180" s="1">
        <v>1543</v>
      </c>
      <c r="Q180" s="1">
        <v>4</v>
      </c>
      <c r="R180" s="1" t="s">
        <v>1745</v>
      </c>
      <c r="S180" s="1">
        <v>1594</v>
      </c>
    </row>
    <row r="181" spans="1:19" x14ac:dyDescent="0.2">
      <c r="A181" s="1">
        <v>12980</v>
      </c>
      <c r="B181" s="1">
        <v>1527690431</v>
      </c>
      <c r="C181" s="1">
        <v>4</v>
      </c>
      <c r="D181" s="1" t="s">
        <v>1745</v>
      </c>
      <c r="E181" s="1">
        <v>1599</v>
      </c>
      <c r="F181" s="1">
        <v>2</v>
      </c>
      <c r="G181" s="1" t="s">
        <v>1746</v>
      </c>
      <c r="H181" s="1">
        <v>3</v>
      </c>
      <c r="I181" s="1" t="s">
        <v>1747</v>
      </c>
      <c r="J181" s="1">
        <v>2</v>
      </c>
      <c r="K181" s="1" t="s">
        <v>1746</v>
      </c>
      <c r="L181" s="1">
        <v>3</v>
      </c>
      <c r="M181" s="1" t="s">
        <v>1747</v>
      </c>
      <c r="N181" s="1">
        <v>4</v>
      </c>
      <c r="O181" s="1" t="s">
        <v>1745</v>
      </c>
      <c r="P181" s="1">
        <v>1612</v>
      </c>
      <c r="Q181" s="1">
        <v>3</v>
      </c>
      <c r="R181" s="1" t="s">
        <v>1749</v>
      </c>
      <c r="S181" s="1">
        <v>1586</v>
      </c>
    </row>
    <row r="182" spans="1:19" x14ac:dyDescent="0.2">
      <c r="A182" s="1">
        <v>12981</v>
      </c>
      <c r="B182" s="1">
        <v>2518504492</v>
      </c>
      <c r="C182" s="1">
        <v>4</v>
      </c>
      <c r="D182" s="1" t="s">
        <v>1745</v>
      </c>
      <c r="E182" s="1">
        <v>1608</v>
      </c>
      <c r="F182" s="1">
        <v>3</v>
      </c>
      <c r="G182" s="1" t="s">
        <v>1747</v>
      </c>
      <c r="H182" s="1">
        <v>3</v>
      </c>
      <c r="I182" s="1" t="s">
        <v>1747</v>
      </c>
      <c r="J182" s="1">
        <v>3</v>
      </c>
      <c r="K182" s="1" t="s">
        <v>1747</v>
      </c>
      <c r="L182" s="1">
        <v>2</v>
      </c>
      <c r="M182" s="1" t="s">
        <v>1746</v>
      </c>
      <c r="N182" s="1">
        <v>4</v>
      </c>
      <c r="O182" s="1" t="s">
        <v>1745</v>
      </c>
      <c r="P182" s="1">
        <v>1667</v>
      </c>
      <c r="Q182" s="1">
        <v>2</v>
      </c>
      <c r="R182" s="1" t="s">
        <v>1748</v>
      </c>
      <c r="S182" s="1">
        <v>1549</v>
      </c>
    </row>
    <row r="183" spans="1:19" x14ac:dyDescent="0.2">
      <c r="A183" s="1">
        <v>13076</v>
      </c>
      <c r="B183" s="1">
        <v>4208414286</v>
      </c>
      <c r="C183" s="1">
        <v>4</v>
      </c>
      <c r="D183" s="1" t="s">
        <v>1745</v>
      </c>
      <c r="E183" s="1">
        <v>1633</v>
      </c>
      <c r="F183" s="1">
        <v>3</v>
      </c>
      <c r="G183" s="1" t="s">
        <v>1747</v>
      </c>
      <c r="H183" s="1">
        <v>3</v>
      </c>
      <c r="I183" s="1" t="s">
        <v>1747</v>
      </c>
      <c r="J183" s="1">
        <v>1</v>
      </c>
      <c r="K183" s="1" t="s">
        <v>1750</v>
      </c>
      <c r="L183" s="1">
        <v>3</v>
      </c>
      <c r="M183" s="1" t="s">
        <v>1747</v>
      </c>
      <c r="N183" s="1">
        <v>4</v>
      </c>
      <c r="O183" s="1" t="s">
        <v>1745</v>
      </c>
      <c r="P183" s="1">
        <v>1714</v>
      </c>
      <c r="Q183" s="1">
        <v>2</v>
      </c>
      <c r="R183" s="1" t="s">
        <v>1748</v>
      </c>
      <c r="S183" s="1">
        <v>1551</v>
      </c>
    </row>
    <row r="184" spans="1:19" x14ac:dyDescent="0.2">
      <c r="A184" s="1">
        <v>13090</v>
      </c>
      <c r="B184" s="1">
        <v>3447769050</v>
      </c>
      <c r="C184" s="1">
        <v>4</v>
      </c>
      <c r="D184" s="1" t="s">
        <v>1745</v>
      </c>
      <c r="E184" s="1">
        <v>1590</v>
      </c>
      <c r="F184" s="1">
        <v>3</v>
      </c>
      <c r="G184" s="1" t="s">
        <v>1747</v>
      </c>
      <c r="H184" s="1">
        <v>3</v>
      </c>
      <c r="I184" s="1" t="s">
        <v>1747</v>
      </c>
      <c r="J184" s="1">
        <v>2</v>
      </c>
      <c r="K184" s="1" t="s">
        <v>1746</v>
      </c>
      <c r="L184" s="1">
        <v>2</v>
      </c>
      <c r="M184" s="1" t="s">
        <v>1746</v>
      </c>
      <c r="N184" s="1">
        <v>4</v>
      </c>
      <c r="O184" s="1" t="s">
        <v>1745</v>
      </c>
      <c r="P184" s="1">
        <v>1652</v>
      </c>
      <c r="Q184" s="1">
        <v>2</v>
      </c>
      <c r="R184" s="1" t="s">
        <v>1748</v>
      </c>
      <c r="S184" s="1">
        <v>1527</v>
      </c>
    </row>
    <row r="185" spans="1:19" x14ac:dyDescent="0.2">
      <c r="A185" s="1">
        <v>13173</v>
      </c>
      <c r="B185" s="1">
        <v>1070019821</v>
      </c>
      <c r="C185" s="1">
        <v>4</v>
      </c>
      <c r="D185" s="1" t="s">
        <v>1745</v>
      </c>
      <c r="E185" s="1">
        <v>1569</v>
      </c>
      <c r="F185" s="1">
        <v>3</v>
      </c>
      <c r="G185" s="1" t="s">
        <v>1747</v>
      </c>
      <c r="H185" s="1">
        <v>3</v>
      </c>
      <c r="I185" s="1" t="s">
        <v>1747</v>
      </c>
      <c r="J185" s="1">
        <v>2</v>
      </c>
      <c r="K185" s="1" t="s">
        <v>1746</v>
      </c>
      <c r="L185" s="1">
        <v>2</v>
      </c>
      <c r="M185" s="1" t="s">
        <v>1746</v>
      </c>
      <c r="N185" s="1">
        <v>4</v>
      </c>
      <c r="O185" s="1" t="s">
        <v>1745</v>
      </c>
      <c r="P185" s="1">
        <v>1617</v>
      </c>
      <c r="Q185" s="1">
        <v>2</v>
      </c>
      <c r="R185" s="1" t="s">
        <v>1748</v>
      </c>
      <c r="S185" s="1">
        <v>1521</v>
      </c>
    </row>
    <row r="186" spans="1:19" x14ac:dyDescent="0.2">
      <c r="A186" s="1">
        <v>13230</v>
      </c>
      <c r="B186" s="1">
        <v>1545867595</v>
      </c>
      <c r="C186" s="1">
        <v>4</v>
      </c>
      <c r="D186" s="1" t="s">
        <v>1745</v>
      </c>
      <c r="E186" s="1">
        <v>1578</v>
      </c>
      <c r="F186" s="1">
        <v>3</v>
      </c>
      <c r="G186" s="1" t="s">
        <v>1747</v>
      </c>
      <c r="H186" s="1">
        <v>3</v>
      </c>
      <c r="I186" s="1" t="s">
        <v>1747</v>
      </c>
      <c r="J186" s="1">
        <v>2</v>
      </c>
      <c r="K186" s="1" t="s">
        <v>1746</v>
      </c>
      <c r="L186" s="1">
        <v>2</v>
      </c>
      <c r="M186" s="1" t="s">
        <v>1746</v>
      </c>
      <c r="N186" s="1">
        <v>4</v>
      </c>
      <c r="O186" s="1" t="s">
        <v>1745</v>
      </c>
      <c r="P186" s="1">
        <v>1592</v>
      </c>
      <c r="Q186" s="1">
        <v>3</v>
      </c>
      <c r="R186" s="1" t="s">
        <v>1749</v>
      </c>
      <c r="S186" s="1">
        <v>1564</v>
      </c>
    </row>
    <row r="187" spans="1:19" x14ac:dyDescent="0.2">
      <c r="A187" s="1">
        <v>1332</v>
      </c>
      <c r="B187" s="1">
        <v>5175425992</v>
      </c>
      <c r="C187" s="1">
        <v>4</v>
      </c>
      <c r="D187" s="1" t="s">
        <v>1745</v>
      </c>
      <c r="E187" s="1">
        <v>1681</v>
      </c>
      <c r="F187" s="1">
        <v>2</v>
      </c>
      <c r="G187" s="1" t="s">
        <v>1746</v>
      </c>
      <c r="H187" s="1">
        <v>3</v>
      </c>
      <c r="I187" s="1" t="s">
        <v>1747</v>
      </c>
      <c r="J187" s="1">
        <v>3</v>
      </c>
      <c r="K187" s="1" t="s">
        <v>1747</v>
      </c>
      <c r="L187" s="1">
        <v>2</v>
      </c>
      <c r="M187" s="1" t="s">
        <v>1746</v>
      </c>
      <c r="N187" s="1">
        <v>4</v>
      </c>
      <c r="O187" s="1" t="s">
        <v>1745</v>
      </c>
      <c r="P187" s="1">
        <v>1722</v>
      </c>
      <c r="Q187" s="1">
        <v>4</v>
      </c>
      <c r="R187" s="1" t="s">
        <v>1745</v>
      </c>
      <c r="S187" s="1">
        <v>1640</v>
      </c>
    </row>
    <row r="188" spans="1:19" x14ac:dyDescent="0.2">
      <c r="A188" s="1">
        <v>13414</v>
      </c>
      <c r="B188" s="1">
        <v>6325621683</v>
      </c>
      <c r="C188" s="1">
        <v>4</v>
      </c>
      <c r="D188" s="1" t="s">
        <v>1745</v>
      </c>
      <c r="E188" s="1">
        <v>1634</v>
      </c>
      <c r="F188" s="1">
        <v>3</v>
      </c>
      <c r="G188" s="1" t="s">
        <v>1747</v>
      </c>
      <c r="H188" s="1">
        <v>3</v>
      </c>
      <c r="I188" s="1" t="s">
        <v>1747</v>
      </c>
      <c r="J188" s="1">
        <v>3</v>
      </c>
      <c r="K188" s="1" t="s">
        <v>1747</v>
      </c>
      <c r="L188" s="1">
        <v>2</v>
      </c>
      <c r="M188" s="1" t="s">
        <v>1746</v>
      </c>
      <c r="N188" s="1">
        <v>4</v>
      </c>
      <c r="O188" s="1" t="s">
        <v>1745</v>
      </c>
      <c r="P188" s="1">
        <v>1667</v>
      </c>
      <c r="Q188" s="1">
        <v>4</v>
      </c>
      <c r="R188" s="1" t="s">
        <v>1745</v>
      </c>
      <c r="S188" s="1">
        <v>1600</v>
      </c>
    </row>
    <row r="189" spans="1:19" x14ac:dyDescent="0.2">
      <c r="A189" s="1">
        <v>13460</v>
      </c>
      <c r="B189" s="1">
        <v>7211423092</v>
      </c>
      <c r="C189" s="1">
        <v>4</v>
      </c>
      <c r="D189" s="1" t="s">
        <v>1745</v>
      </c>
      <c r="E189" s="1">
        <v>1616</v>
      </c>
      <c r="F189" s="1">
        <v>3</v>
      </c>
      <c r="G189" s="1" t="s">
        <v>1747</v>
      </c>
      <c r="H189" s="1">
        <v>3</v>
      </c>
      <c r="I189" s="1" t="s">
        <v>1747</v>
      </c>
      <c r="J189" s="1">
        <v>2</v>
      </c>
      <c r="K189" s="1" t="s">
        <v>1746</v>
      </c>
      <c r="L189" s="1">
        <v>2</v>
      </c>
      <c r="M189" s="1" t="s">
        <v>1746</v>
      </c>
      <c r="N189" s="1">
        <v>4</v>
      </c>
      <c r="O189" s="1" t="s">
        <v>1745</v>
      </c>
      <c r="P189" s="1">
        <v>1667</v>
      </c>
      <c r="Q189" s="1">
        <v>3</v>
      </c>
      <c r="R189" s="1" t="s">
        <v>1749</v>
      </c>
      <c r="S189" s="1">
        <v>1565</v>
      </c>
    </row>
    <row r="190" spans="1:19" x14ac:dyDescent="0.2">
      <c r="A190" s="1">
        <v>13461</v>
      </c>
      <c r="B190" s="1">
        <v>1699325065</v>
      </c>
      <c r="C190" s="1">
        <v>4</v>
      </c>
      <c r="D190" s="1" t="s">
        <v>1745</v>
      </c>
      <c r="E190" s="1">
        <v>1654</v>
      </c>
      <c r="F190" s="1">
        <v>3</v>
      </c>
      <c r="G190" s="1" t="s">
        <v>1747</v>
      </c>
      <c r="H190" s="1">
        <v>3</v>
      </c>
      <c r="I190" s="1" t="s">
        <v>1747</v>
      </c>
      <c r="J190" s="1">
        <v>2</v>
      </c>
      <c r="K190" s="1" t="s">
        <v>1746</v>
      </c>
      <c r="L190" s="1">
        <v>2</v>
      </c>
      <c r="M190" s="1" t="s">
        <v>1746</v>
      </c>
      <c r="N190" s="1">
        <v>4</v>
      </c>
      <c r="O190" s="1" t="s">
        <v>1745</v>
      </c>
      <c r="P190" s="1">
        <v>1800</v>
      </c>
      <c r="Q190" s="1">
        <v>2</v>
      </c>
      <c r="R190" s="1" t="s">
        <v>1748</v>
      </c>
      <c r="S190" s="1">
        <v>1508</v>
      </c>
    </row>
    <row r="191" spans="1:19" x14ac:dyDescent="0.2">
      <c r="A191" s="1">
        <v>13462</v>
      </c>
      <c r="B191" s="1">
        <v>2932920652</v>
      </c>
      <c r="C191" s="1">
        <v>4</v>
      </c>
      <c r="D191" s="1" t="s">
        <v>1745</v>
      </c>
      <c r="E191" s="1">
        <v>1566</v>
      </c>
      <c r="F191" s="1">
        <v>2</v>
      </c>
      <c r="G191" s="1" t="s">
        <v>1746</v>
      </c>
      <c r="H191" s="1">
        <v>3</v>
      </c>
      <c r="I191" s="1" t="s">
        <v>1747</v>
      </c>
      <c r="J191" s="1">
        <v>2</v>
      </c>
      <c r="K191" s="1" t="s">
        <v>1746</v>
      </c>
      <c r="L191" s="1">
        <v>2</v>
      </c>
      <c r="M191" s="1" t="s">
        <v>1746</v>
      </c>
      <c r="N191" s="1">
        <v>4</v>
      </c>
      <c r="O191" s="1" t="s">
        <v>1745</v>
      </c>
      <c r="P191" s="1">
        <v>1583</v>
      </c>
      <c r="Q191" s="1">
        <v>2</v>
      </c>
      <c r="R191" s="1" t="s">
        <v>1748</v>
      </c>
      <c r="S191" s="1">
        <v>1549</v>
      </c>
    </row>
    <row r="192" spans="1:19" x14ac:dyDescent="0.2">
      <c r="A192" s="1">
        <v>13491</v>
      </c>
      <c r="B192" s="1">
        <v>7926381134</v>
      </c>
      <c r="C192" s="1">
        <v>4</v>
      </c>
      <c r="D192" s="1" t="s">
        <v>1745</v>
      </c>
      <c r="E192" s="1">
        <v>1598</v>
      </c>
      <c r="F192" s="1">
        <v>3</v>
      </c>
      <c r="G192" s="1" t="s">
        <v>1747</v>
      </c>
      <c r="H192" s="1">
        <v>3</v>
      </c>
      <c r="I192" s="1" t="s">
        <v>1747</v>
      </c>
      <c r="J192" s="1">
        <v>2</v>
      </c>
      <c r="K192" s="1" t="s">
        <v>1746</v>
      </c>
      <c r="L192" s="1">
        <v>2</v>
      </c>
      <c r="M192" s="1" t="s">
        <v>1746</v>
      </c>
      <c r="N192" s="1">
        <v>4</v>
      </c>
      <c r="O192" s="1" t="s">
        <v>1745</v>
      </c>
      <c r="P192" s="1">
        <v>1617</v>
      </c>
      <c r="Q192" s="1">
        <v>3</v>
      </c>
      <c r="R192" s="1" t="s">
        <v>1749</v>
      </c>
      <c r="S192" s="1">
        <v>1578</v>
      </c>
    </row>
    <row r="193" spans="1:19" x14ac:dyDescent="0.2">
      <c r="A193" s="1">
        <v>13494</v>
      </c>
      <c r="B193" s="1">
        <v>3275042951</v>
      </c>
      <c r="C193" s="1">
        <v>4</v>
      </c>
      <c r="D193" s="1" t="s">
        <v>1745</v>
      </c>
      <c r="E193" s="1">
        <v>1615</v>
      </c>
      <c r="F193" s="1">
        <v>2</v>
      </c>
      <c r="G193" s="1" t="s">
        <v>1746</v>
      </c>
      <c r="H193" s="1">
        <v>3</v>
      </c>
      <c r="I193" s="1" t="s">
        <v>1747</v>
      </c>
      <c r="J193" s="1">
        <v>3</v>
      </c>
      <c r="K193" s="1" t="s">
        <v>1747</v>
      </c>
      <c r="L193" s="1">
        <v>2</v>
      </c>
      <c r="M193" s="1" t="s">
        <v>1746</v>
      </c>
      <c r="N193" s="1">
        <v>4</v>
      </c>
      <c r="O193" s="1" t="s">
        <v>1745</v>
      </c>
      <c r="P193" s="1">
        <v>1612</v>
      </c>
      <c r="Q193" s="1">
        <v>4</v>
      </c>
      <c r="R193" s="1" t="s">
        <v>1745</v>
      </c>
      <c r="S193" s="1">
        <v>1617</v>
      </c>
    </row>
    <row r="194" spans="1:19" x14ac:dyDescent="0.2">
      <c r="A194" s="1">
        <v>13499</v>
      </c>
      <c r="B194" s="1">
        <v>2286476188</v>
      </c>
      <c r="C194" s="1">
        <v>4</v>
      </c>
      <c r="D194" s="1" t="s">
        <v>1745</v>
      </c>
      <c r="E194" s="1">
        <v>1671</v>
      </c>
      <c r="F194" s="1">
        <v>3</v>
      </c>
      <c r="G194" s="1" t="s">
        <v>1747</v>
      </c>
      <c r="H194" s="1">
        <v>3</v>
      </c>
      <c r="I194" s="1" t="s">
        <v>1747</v>
      </c>
      <c r="J194" s="1">
        <v>2</v>
      </c>
      <c r="K194" s="1" t="s">
        <v>1746</v>
      </c>
      <c r="L194" s="1">
        <v>2</v>
      </c>
      <c r="M194" s="1" t="s">
        <v>1746</v>
      </c>
      <c r="N194" s="1">
        <v>4</v>
      </c>
      <c r="O194" s="1" t="s">
        <v>1745</v>
      </c>
      <c r="P194" s="1">
        <v>1800</v>
      </c>
      <c r="Q194" s="1">
        <v>2</v>
      </c>
      <c r="R194" s="1" t="s">
        <v>1748</v>
      </c>
      <c r="S194" s="1">
        <v>1542</v>
      </c>
    </row>
    <row r="195" spans="1:19" x14ac:dyDescent="0.2">
      <c r="A195" s="1">
        <v>13520</v>
      </c>
      <c r="B195" s="1">
        <v>4219720863</v>
      </c>
      <c r="C195" s="1">
        <v>4</v>
      </c>
      <c r="D195" s="1" t="s">
        <v>1745</v>
      </c>
      <c r="E195" s="1">
        <v>1566</v>
      </c>
      <c r="F195" s="1">
        <v>3</v>
      </c>
      <c r="G195" s="1" t="s">
        <v>1747</v>
      </c>
      <c r="H195" s="1">
        <v>3</v>
      </c>
      <c r="I195" s="1" t="s">
        <v>1747</v>
      </c>
      <c r="J195" s="1">
        <v>2</v>
      </c>
      <c r="K195" s="1" t="s">
        <v>1746</v>
      </c>
      <c r="L195" s="1">
        <v>2</v>
      </c>
      <c r="M195" s="1" t="s">
        <v>1746</v>
      </c>
      <c r="N195" s="1">
        <v>4</v>
      </c>
      <c r="O195" s="1" t="s">
        <v>1745</v>
      </c>
      <c r="P195" s="1">
        <v>1583</v>
      </c>
      <c r="Q195" s="1">
        <v>2</v>
      </c>
      <c r="R195" s="1" t="s">
        <v>1748</v>
      </c>
      <c r="S195" s="1">
        <v>1549</v>
      </c>
    </row>
    <row r="196" spans="1:19" x14ac:dyDescent="0.2">
      <c r="A196" s="1">
        <v>13544</v>
      </c>
      <c r="B196" s="1">
        <v>2778940697</v>
      </c>
      <c r="C196" s="1">
        <v>4</v>
      </c>
      <c r="D196" s="1" t="s">
        <v>1745</v>
      </c>
      <c r="E196" s="1">
        <v>1683</v>
      </c>
      <c r="F196" s="1">
        <v>3</v>
      </c>
      <c r="G196" s="1" t="s">
        <v>1747</v>
      </c>
      <c r="H196" s="1">
        <v>3</v>
      </c>
      <c r="I196" s="1" t="s">
        <v>1747</v>
      </c>
      <c r="J196" s="1">
        <v>2</v>
      </c>
      <c r="K196" s="1" t="s">
        <v>1746</v>
      </c>
      <c r="L196" s="1">
        <v>2</v>
      </c>
      <c r="M196" s="1" t="s">
        <v>1746</v>
      </c>
      <c r="N196" s="1">
        <v>4</v>
      </c>
      <c r="O196" s="1" t="s">
        <v>1745</v>
      </c>
      <c r="P196" s="1">
        <v>1800</v>
      </c>
      <c r="Q196" s="1">
        <v>3</v>
      </c>
      <c r="R196" s="1" t="s">
        <v>1749</v>
      </c>
      <c r="S196" s="1">
        <v>1565</v>
      </c>
    </row>
    <row r="197" spans="1:19" x14ac:dyDescent="0.2">
      <c r="A197" s="1">
        <v>13555</v>
      </c>
      <c r="B197" s="1">
        <v>8559101891</v>
      </c>
      <c r="C197" s="1">
        <v>4</v>
      </c>
      <c r="D197" s="1" t="s">
        <v>1745</v>
      </c>
      <c r="E197" s="1">
        <v>1566</v>
      </c>
      <c r="F197" s="1">
        <v>2</v>
      </c>
      <c r="G197" s="1" t="s">
        <v>1746</v>
      </c>
      <c r="H197" s="1">
        <v>3</v>
      </c>
      <c r="I197" s="1" t="s">
        <v>1747</v>
      </c>
      <c r="J197" s="1">
        <v>2</v>
      </c>
      <c r="K197" s="1" t="s">
        <v>1746</v>
      </c>
      <c r="L197" s="1">
        <v>2</v>
      </c>
      <c r="M197" s="1" t="s">
        <v>1746</v>
      </c>
      <c r="N197" s="1">
        <v>4</v>
      </c>
      <c r="O197" s="1" t="s">
        <v>1745</v>
      </c>
      <c r="P197" s="1">
        <v>1583</v>
      </c>
      <c r="Q197" s="1">
        <v>2</v>
      </c>
      <c r="R197" s="1" t="s">
        <v>1748</v>
      </c>
      <c r="S197" s="1">
        <v>1549</v>
      </c>
    </row>
    <row r="198" spans="1:19" x14ac:dyDescent="0.2">
      <c r="A198" s="1">
        <v>13587</v>
      </c>
      <c r="B198" s="1">
        <v>6141647237</v>
      </c>
      <c r="C198" s="1">
        <v>4</v>
      </c>
      <c r="D198" s="1" t="s">
        <v>1745</v>
      </c>
      <c r="E198" s="1">
        <v>1599</v>
      </c>
      <c r="F198" s="1">
        <v>3</v>
      </c>
      <c r="G198" s="1" t="s">
        <v>1747</v>
      </c>
      <c r="H198" s="1">
        <v>3</v>
      </c>
      <c r="I198" s="1" t="s">
        <v>1747</v>
      </c>
      <c r="J198" s="1">
        <v>2</v>
      </c>
      <c r="K198" s="1" t="s">
        <v>1746</v>
      </c>
      <c r="L198" s="1">
        <v>2</v>
      </c>
      <c r="M198" s="1" t="s">
        <v>1746</v>
      </c>
      <c r="N198" s="1">
        <v>4</v>
      </c>
      <c r="O198" s="1" t="s">
        <v>1745</v>
      </c>
      <c r="P198" s="1">
        <v>1667</v>
      </c>
      <c r="Q198" s="1">
        <v>2</v>
      </c>
      <c r="R198" s="1" t="s">
        <v>1748</v>
      </c>
      <c r="S198" s="1">
        <v>1530</v>
      </c>
    </row>
    <row r="199" spans="1:19" x14ac:dyDescent="0.2">
      <c r="A199" s="1">
        <v>13622</v>
      </c>
      <c r="B199" s="1">
        <v>4428957194</v>
      </c>
      <c r="C199" s="1">
        <v>4</v>
      </c>
      <c r="D199" s="1" t="s">
        <v>1745</v>
      </c>
      <c r="E199" s="1">
        <v>1583</v>
      </c>
      <c r="F199" s="1">
        <v>2</v>
      </c>
      <c r="G199" s="1" t="s">
        <v>1746</v>
      </c>
      <c r="H199" s="1">
        <v>3</v>
      </c>
      <c r="I199" s="1" t="s">
        <v>1747</v>
      </c>
      <c r="J199" s="1">
        <v>3</v>
      </c>
      <c r="K199" s="1" t="s">
        <v>1747</v>
      </c>
      <c r="L199" s="1">
        <v>3</v>
      </c>
      <c r="M199" s="1" t="s">
        <v>1747</v>
      </c>
      <c r="N199" s="1">
        <v>4</v>
      </c>
      <c r="O199" s="1" t="s">
        <v>1745</v>
      </c>
      <c r="P199" s="1">
        <v>1548</v>
      </c>
      <c r="Q199" s="1">
        <v>4</v>
      </c>
      <c r="R199" s="1" t="s">
        <v>1745</v>
      </c>
      <c r="S199" s="1">
        <v>1617</v>
      </c>
    </row>
    <row r="200" spans="1:19" x14ac:dyDescent="0.2">
      <c r="A200" s="1">
        <v>13662</v>
      </c>
      <c r="B200" s="1">
        <v>7937042130</v>
      </c>
      <c r="C200" s="1">
        <v>4</v>
      </c>
      <c r="D200" s="1" t="s">
        <v>1745</v>
      </c>
      <c r="E200" s="1">
        <v>1564</v>
      </c>
      <c r="F200" s="1">
        <v>3</v>
      </c>
      <c r="G200" s="1" t="s">
        <v>1747</v>
      </c>
      <c r="H200" s="1">
        <v>3</v>
      </c>
      <c r="I200" s="1" t="s">
        <v>1747</v>
      </c>
      <c r="J200" s="1">
        <v>2</v>
      </c>
      <c r="K200" s="1" t="s">
        <v>1746</v>
      </c>
      <c r="L200" s="1">
        <v>3</v>
      </c>
      <c r="M200" s="1" t="s">
        <v>1747</v>
      </c>
      <c r="N200" s="1">
        <v>4</v>
      </c>
      <c r="O200" s="1" t="s">
        <v>1745</v>
      </c>
      <c r="P200" s="1">
        <v>1563</v>
      </c>
      <c r="Q200" s="1">
        <v>3</v>
      </c>
      <c r="R200" s="1" t="s">
        <v>1749</v>
      </c>
      <c r="S200" s="1">
        <v>1565</v>
      </c>
    </row>
    <row r="201" spans="1:19" x14ac:dyDescent="0.2">
      <c r="A201" s="1">
        <v>13674</v>
      </c>
      <c r="B201" s="1">
        <v>3530423665</v>
      </c>
      <c r="C201" s="1">
        <v>4</v>
      </c>
      <c r="D201" s="1" t="s">
        <v>1745</v>
      </c>
      <c r="E201" s="1">
        <v>1570</v>
      </c>
      <c r="F201" s="1">
        <v>3</v>
      </c>
      <c r="G201" s="1" t="s">
        <v>1747</v>
      </c>
      <c r="H201" s="1">
        <v>3</v>
      </c>
      <c r="I201" s="1" t="s">
        <v>1747</v>
      </c>
      <c r="J201" s="1">
        <v>2</v>
      </c>
      <c r="K201" s="1" t="s">
        <v>1746</v>
      </c>
      <c r="L201" s="1">
        <v>2</v>
      </c>
      <c r="M201" s="1" t="s">
        <v>1746</v>
      </c>
      <c r="N201" s="1">
        <v>4</v>
      </c>
      <c r="O201" s="1" t="s">
        <v>1745</v>
      </c>
      <c r="P201" s="1">
        <v>1583</v>
      </c>
      <c r="Q201" s="1">
        <v>3</v>
      </c>
      <c r="R201" s="1" t="s">
        <v>1749</v>
      </c>
      <c r="S201" s="1">
        <v>1557</v>
      </c>
    </row>
    <row r="202" spans="1:19" x14ac:dyDescent="0.2">
      <c r="A202" s="1">
        <v>13703</v>
      </c>
      <c r="B202" s="1">
        <v>7797291570</v>
      </c>
      <c r="C202" s="1">
        <v>4</v>
      </c>
      <c r="D202" s="1" t="s">
        <v>1745</v>
      </c>
      <c r="E202" s="1">
        <v>1619</v>
      </c>
      <c r="F202" s="1">
        <v>3</v>
      </c>
      <c r="G202" s="1" t="s">
        <v>1747</v>
      </c>
      <c r="H202" s="1">
        <v>3</v>
      </c>
      <c r="I202" s="1" t="s">
        <v>1747</v>
      </c>
      <c r="J202" s="1">
        <v>2</v>
      </c>
      <c r="K202" s="1" t="s">
        <v>1746</v>
      </c>
      <c r="L202" s="1">
        <v>2</v>
      </c>
      <c r="M202" s="1" t="s">
        <v>1746</v>
      </c>
      <c r="N202" s="1">
        <v>4</v>
      </c>
      <c r="O202" s="1" t="s">
        <v>1745</v>
      </c>
      <c r="P202" s="1">
        <v>1652</v>
      </c>
      <c r="Q202" s="1">
        <v>3</v>
      </c>
      <c r="R202" s="1" t="s">
        <v>1749</v>
      </c>
      <c r="S202" s="1">
        <v>1586</v>
      </c>
    </row>
    <row r="203" spans="1:19" x14ac:dyDescent="0.2">
      <c r="A203" s="1">
        <v>13740</v>
      </c>
      <c r="B203" s="1">
        <v>3326013707</v>
      </c>
      <c r="C203" s="1">
        <v>4</v>
      </c>
      <c r="D203" s="1" t="s">
        <v>1745</v>
      </c>
      <c r="E203" s="1">
        <v>1639</v>
      </c>
      <c r="F203" s="1">
        <v>3</v>
      </c>
      <c r="G203" s="1" t="s">
        <v>1747</v>
      </c>
      <c r="H203" s="1">
        <v>3</v>
      </c>
      <c r="I203" s="1" t="s">
        <v>1747</v>
      </c>
      <c r="J203" s="1">
        <v>2</v>
      </c>
      <c r="K203" s="1" t="s">
        <v>1746</v>
      </c>
      <c r="L203" s="1">
        <v>2</v>
      </c>
      <c r="M203" s="1" t="s">
        <v>1746</v>
      </c>
      <c r="N203" s="1">
        <v>4</v>
      </c>
      <c r="O203" s="1" t="s">
        <v>1745</v>
      </c>
      <c r="P203" s="1">
        <v>1714</v>
      </c>
      <c r="Q203" s="1">
        <v>3</v>
      </c>
      <c r="R203" s="1" t="s">
        <v>1749</v>
      </c>
      <c r="S203" s="1">
        <v>1564</v>
      </c>
    </row>
    <row r="204" spans="1:19" x14ac:dyDescent="0.2">
      <c r="A204" s="1">
        <v>13756</v>
      </c>
      <c r="B204" s="1">
        <v>3037921198</v>
      </c>
      <c r="C204" s="1">
        <v>4</v>
      </c>
      <c r="D204" s="1" t="s">
        <v>1745</v>
      </c>
      <c r="E204" s="1">
        <v>1596</v>
      </c>
      <c r="F204" s="1">
        <v>3</v>
      </c>
      <c r="G204" s="1" t="s">
        <v>1747</v>
      </c>
      <c r="H204" s="1">
        <v>3</v>
      </c>
      <c r="I204" s="1" t="s">
        <v>1747</v>
      </c>
      <c r="J204" s="1">
        <v>2</v>
      </c>
      <c r="K204" s="1" t="s">
        <v>1746</v>
      </c>
      <c r="L204" s="1">
        <v>2</v>
      </c>
      <c r="M204" s="1" t="s">
        <v>1746</v>
      </c>
      <c r="N204" s="1">
        <v>4</v>
      </c>
      <c r="O204" s="1" t="s">
        <v>1745</v>
      </c>
      <c r="P204" s="1">
        <v>1667</v>
      </c>
      <c r="Q204" s="1">
        <v>2</v>
      </c>
      <c r="R204" s="1" t="s">
        <v>1748</v>
      </c>
      <c r="S204" s="1">
        <v>1524</v>
      </c>
    </row>
    <row r="205" spans="1:19" x14ac:dyDescent="0.2">
      <c r="A205" s="1">
        <v>13758</v>
      </c>
      <c r="B205" s="1">
        <v>9914027275</v>
      </c>
      <c r="C205" s="1">
        <v>4</v>
      </c>
      <c r="D205" s="1" t="s">
        <v>1745</v>
      </c>
      <c r="E205" s="1">
        <v>1579</v>
      </c>
      <c r="F205" s="1">
        <v>2</v>
      </c>
      <c r="G205" s="1" t="s">
        <v>1746</v>
      </c>
      <c r="H205" s="1">
        <v>3</v>
      </c>
      <c r="I205" s="1" t="s">
        <v>1747</v>
      </c>
      <c r="J205" s="1">
        <v>3</v>
      </c>
      <c r="K205" s="1" t="s">
        <v>1747</v>
      </c>
      <c r="L205" s="1">
        <v>2</v>
      </c>
      <c r="M205" s="1" t="s">
        <v>1746</v>
      </c>
      <c r="N205" s="1">
        <v>4</v>
      </c>
      <c r="O205" s="1" t="s">
        <v>1745</v>
      </c>
      <c r="P205" s="1">
        <v>1583</v>
      </c>
      <c r="Q205" s="1">
        <v>3</v>
      </c>
      <c r="R205" s="1" t="s">
        <v>1749</v>
      </c>
      <c r="S205" s="1">
        <v>1575</v>
      </c>
    </row>
    <row r="206" spans="1:19" x14ac:dyDescent="0.2">
      <c r="A206" s="1">
        <v>13779</v>
      </c>
      <c r="B206" s="1">
        <v>8937721012</v>
      </c>
      <c r="C206" s="1">
        <v>4</v>
      </c>
      <c r="D206" s="1" t="s">
        <v>1745</v>
      </c>
      <c r="E206" s="1">
        <v>1619</v>
      </c>
      <c r="F206" s="1">
        <v>3</v>
      </c>
      <c r="G206" s="1" t="s">
        <v>1747</v>
      </c>
      <c r="H206" s="1">
        <v>3</v>
      </c>
      <c r="I206" s="1" t="s">
        <v>1747</v>
      </c>
      <c r="J206" s="1">
        <v>2</v>
      </c>
      <c r="K206" s="1" t="s">
        <v>1746</v>
      </c>
      <c r="L206" s="1">
        <v>2</v>
      </c>
      <c r="M206" s="1" t="s">
        <v>1746</v>
      </c>
      <c r="N206" s="1">
        <v>4</v>
      </c>
      <c r="O206" s="1" t="s">
        <v>1745</v>
      </c>
      <c r="P206" s="1">
        <v>1652</v>
      </c>
      <c r="Q206" s="1">
        <v>3</v>
      </c>
      <c r="R206" s="1" t="s">
        <v>1749</v>
      </c>
      <c r="S206" s="1">
        <v>1586</v>
      </c>
    </row>
    <row r="207" spans="1:19" x14ac:dyDescent="0.2">
      <c r="A207" s="1">
        <v>13813</v>
      </c>
      <c r="B207" s="1">
        <v>2926151144</v>
      </c>
      <c r="C207" s="1">
        <v>4</v>
      </c>
      <c r="D207" s="1" t="s">
        <v>1745</v>
      </c>
      <c r="E207" s="1">
        <v>1590</v>
      </c>
      <c r="F207" s="1">
        <v>2</v>
      </c>
      <c r="G207" s="1" t="s">
        <v>1746</v>
      </c>
      <c r="H207" s="1">
        <v>3</v>
      </c>
      <c r="I207" s="1" t="s">
        <v>1747</v>
      </c>
      <c r="J207" s="1">
        <v>3</v>
      </c>
      <c r="K207" s="1" t="s">
        <v>1747</v>
      </c>
      <c r="L207" s="1">
        <v>3</v>
      </c>
      <c r="M207" s="1" t="s">
        <v>1747</v>
      </c>
      <c r="N207" s="1">
        <v>4</v>
      </c>
      <c r="O207" s="1" t="s">
        <v>1745</v>
      </c>
      <c r="P207" s="1">
        <v>1563</v>
      </c>
      <c r="Q207" s="1">
        <v>4</v>
      </c>
      <c r="R207" s="1" t="s">
        <v>1745</v>
      </c>
      <c r="S207" s="1">
        <v>1617</v>
      </c>
    </row>
    <row r="208" spans="1:19" x14ac:dyDescent="0.2">
      <c r="A208" s="1">
        <v>13835</v>
      </c>
      <c r="B208" s="1">
        <v>2610649315</v>
      </c>
      <c r="C208" s="1">
        <v>4</v>
      </c>
      <c r="D208" s="1" t="s">
        <v>1745</v>
      </c>
      <c r="E208" s="1">
        <v>1564</v>
      </c>
      <c r="F208" s="1">
        <v>2</v>
      </c>
      <c r="G208" s="1" t="s">
        <v>1746</v>
      </c>
      <c r="H208" s="1">
        <v>3</v>
      </c>
      <c r="I208" s="1" t="s">
        <v>1747</v>
      </c>
      <c r="J208" s="1">
        <v>3</v>
      </c>
      <c r="K208" s="1" t="s">
        <v>1747</v>
      </c>
      <c r="L208" s="1">
        <v>2</v>
      </c>
      <c r="M208" s="1" t="s">
        <v>1746</v>
      </c>
      <c r="N208" s="1">
        <v>4</v>
      </c>
      <c r="O208" s="1" t="s">
        <v>1745</v>
      </c>
      <c r="P208" s="1">
        <v>1563</v>
      </c>
      <c r="Q208" s="1">
        <v>3</v>
      </c>
      <c r="R208" s="1" t="s">
        <v>1749</v>
      </c>
      <c r="S208" s="1">
        <v>1565</v>
      </c>
    </row>
    <row r="209" spans="1:19" x14ac:dyDescent="0.2">
      <c r="A209" s="1">
        <v>14061</v>
      </c>
      <c r="B209" s="1">
        <v>3449683067</v>
      </c>
      <c r="C209" s="1">
        <v>4</v>
      </c>
      <c r="D209" s="1" t="s">
        <v>1745</v>
      </c>
      <c r="E209" s="1">
        <v>1621</v>
      </c>
      <c r="F209" s="1">
        <v>3</v>
      </c>
      <c r="G209" s="1" t="s">
        <v>1747</v>
      </c>
      <c r="H209" s="1">
        <v>3</v>
      </c>
      <c r="I209" s="1" t="s">
        <v>1747</v>
      </c>
      <c r="J209" s="1">
        <v>2</v>
      </c>
      <c r="K209" s="1" t="s">
        <v>1746</v>
      </c>
      <c r="L209" s="1">
        <v>2</v>
      </c>
      <c r="M209" s="1" t="s">
        <v>1746</v>
      </c>
      <c r="N209" s="1">
        <v>4</v>
      </c>
      <c r="O209" s="1" t="s">
        <v>1745</v>
      </c>
      <c r="P209" s="1">
        <v>1667</v>
      </c>
      <c r="Q209" s="1">
        <v>3</v>
      </c>
      <c r="R209" s="1" t="s">
        <v>1749</v>
      </c>
      <c r="S209" s="1">
        <v>1575</v>
      </c>
    </row>
    <row r="210" spans="1:19" x14ac:dyDescent="0.2">
      <c r="A210" s="1">
        <v>14909</v>
      </c>
      <c r="B210" s="1">
        <v>6197505884</v>
      </c>
      <c r="C210" s="1">
        <v>4</v>
      </c>
      <c r="D210" s="1" t="s">
        <v>1745</v>
      </c>
      <c r="E210" s="1">
        <v>1614</v>
      </c>
      <c r="F210" s="1">
        <v>2</v>
      </c>
      <c r="G210" s="1" t="s">
        <v>1746</v>
      </c>
      <c r="H210" s="1">
        <v>3</v>
      </c>
      <c r="I210" s="1" t="s">
        <v>1747</v>
      </c>
      <c r="J210" s="1">
        <v>3</v>
      </c>
      <c r="K210" s="1" t="s">
        <v>1747</v>
      </c>
      <c r="L210" s="1">
        <v>2</v>
      </c>
      <c r="M210" s="1" t="s">
        <v>1746</v>
      </c>
      <c r="N210" s="1">
        <v>4</v>
      </c>
      <c r="O210" s="1" t="s">
        <v>1745</v>
      </c>
      <c r="P210" s="1">
        <v>1609</v>
      </c>
      <c r="Q210" s="1">
        <v>3</v>
      </c>
      <c r="R210" s="1" t="s">
        <v>1749</v>
      </c>
      <c r="S210" s="1">
        <v>1618</v>
      </c>
    </row>
    <row r="211" spans="1:19" x14ac:dyDescent="0.2">
      <c r="A211" s="1">
        <v>14916</v>
      </c>
      <c r="B211" s="1">
        <v>3189452760</v>
      </c>
      <c r="C211" s="1">
        <v>4</v>
      </c>
      <c r="D211" s="1" t="s">
        <v>1745</v>
      </c>
      <c r="E211" s="1">
        <v>1610</v>
      </c>
      <c r="F211" s="1">
        <v>2</v>
      </c>
      <c r="G211" s="1" t="s">
        <v>1746</v>
      </c>
      <c r="H211" s="1">
        <v>3</v>
      </c>
      <c r="I211" s="1" t="s">
        <v>1747</v>
      </c>
      <c r="J211" s="1">
        <v>2</v>
      </c>
      <c r="K211" s="1" t="s">
        <v>1746</v>
      </c>
      <c r="L211" s="1">
        <v>2</v>
      </c>
      <c r="M211" s="1" t="s">
        <v>1746</v>
      </c>
      <c r="N211" s="1">
        <v>4</v>
      </c>
      <c r="O211" s="1" t="s">
        <v>1745</v>
      </c>
      <c r="P211" s="1">
        <v>1636</v>
      </c>
      <c r="Q211" s="1">
        <v>3</v>
      </c>
      <c r="R211" s="1" t="s">
        <v>1749</v>
      </c>
      <c r="S211" s="1">
        <v>1583</v>
      </c>
    </row>
    <row r="212" spans="1:19" x14ac:dyDescent="0.2">
      <c r="A212" s="1">
        <v>14925</v>
      </c>
      <c r="B212" s="1">
        <v>1192838433</v>
      </c>
      <c r="C212" s="1">
        <v>4</v>
      </c>
      <c r="D212" s="1" t="s">
        <v>1745</v>
      </c>
      <c r="E212" s="1">
        <v>1608</v>
      </c>
      <c r="F212" s="1">
        <v>2</v>
      </c>
      <c r="G212" s="1" t="s">
        <v>1746</v>
      </c>
      <c r="H212" s="1">
        <v>3</v>
      </c>
      <c r="I212" s="1" t="s">
        <v>1747</v>
      </c>
      <c r="J212" s="1">
        <v>2</v>
      </c>
      <c r="K212" s="1" t="s">
        <v>1746</v>
      </c>
      <c r="L212" s="1">
        <v>3</v>
      </c>
      <c r="M212" s="1" t="s">
        <v>1747</v>
      </c>
      <c r="N212" s="1">
        <v>4</v>
      </c>
      <c r="O212" s="1" t="s">
        <v>1745</v>
      </c>
      <c r="P212" s="1">
        <v>1587</v>
      </c>
      <c r="Q212" s="1">
        <v>3</v>
      </c>
      <c r="R212" s="1" t="s">
        <v>1749</v>
      </c>
      <c r="S212" s="1">
        <v>1628</v>
      </c>
    </row>
    <row r="213" spans="1:19" x14ac:dyDescent="0.2">
      <c r="A213" s="1">
        <v>14929</v>
      </c>
      <c r="B213" s="1">
        <v>4194849510</v>
      </c>
      <c r="C213" s="1">
        <v>4</v>
      </c>
      <c r="D213" s="1" t="s">
        <v>1745</v>
      </c>
      <c r="E213" s="1">
        <v>1624</v>
      </c>
      <c r="F213" s="1">
        <v>2</v>
      </c>
      <c r="G213" s="1" t="s">
        <v>1746</v>
      </c>
      <c r="H213" s="1">
        <v>3</v>
      </c>
      <c r="I213" s="1" t="s">
        <v>1747</v>
      </c>
      <c r="J213" s="1">
        <v>2</v>
      </c>
      <c r="K213" s="1" t="s">
        <v>1746</v>
      </c>
      <c r="L213" s="1">
        <v>1</v>
      </c>
      <c r="M213" s="1" t="s">
        <v>1750</v>
      </c>
      <c r="N213" s="1">
        <v>4</v>
      </c>
      <c r="O213" s="1" t="s">
        <v>1745</v>
      </c>
      <c r="P213" s="1">
        <v>1722</v>
      </c>
      <c r="Q213" s="1">
        <v>2</v>
      </c>
      <c r="R213" s="1" t="s">
        <v>1748</v>
      </c>
      <c r="S213" s="1">
        <v>1525</v>
      </c>
    </row>
    <row r="214" spans="1:19" x14ac:dyDescent="0.2">
      <c r="A214" s="1">
        <v>14961</v>
      </c>
      <c r="B214" s="1">
        <v>7177540836</v>
      </c>
      <c r="C214" s="1">
        <v>4</v>
      </c>
      <c r="D214" s="1" t="s">
        <v>1745</v>
      </c>
      <c r="E214" s="1">
        <v>1614</v>
      </c>
      <c r="F214" s="1">
        <v>2</v>
      </c>
      <c r="G214" s="1" t="s">
        <v>1746</v>
      </c>
      <c r="H214" s="1">
        <v>3</v>
      </c>
      <c r="I214" s="1" t="s">
        <v>1747</v>
      </c>
      <c r="J214" s="1">
        <v>3</v>
      </c>
      <c r="K214" s="1" t="s">
        <v>1747</v>
      </c>
      <c r="L214" s="1">
        <v>2</v>
      </c>
      <c r="M214" s="1" t="s">
        <v>1746</v>
      </c>
      <c r="N214" s="1">
        <v>4</v>
      </c>
      <c r="O214" s="1" t="s">
        <v>1745</v>
      </c>
      <c r="P214" s="1">
        <v>1609</v>
      </c>
      <c r="Q214" s="1">
        <v>3</v>
      </c>
      <c r="R214" s="1" t="s">
        <v>1749</v>
      </c>
      <c r="S214" s="1">
        <v>1618</v>
      </c>
    </row>
    <row r="215" spans="1:19" x14ac:dyDescent="0.2">
      <c r="A215" s="1">
        <v>90083</v>
      </c>
      <c r="B215" s="1">
        <v>6158202974</v>
      </c>
      <c r="C215" s="1">
        <v>4</v>
      </c>
      <c r="D215" s="1" t="s">
        <v>1745</v>
      </c>
      <c r="E215" s="1">
        <v>1624</v>
      </c>
      <c r="F215" s="1">
        <v>2</v>
      </c>
      <c r="G215" s="1" t="s">
        <v>1746</v>
      </c>
      <c r="H215" s="1">
        <v>3</v>
      </c>
      <c r="I215" s="1" t="s">
        <v>1747</v>
      </c>
      <c r="J215" s="1">
        <v>1</v>
      </c>
      <c r="K215" s="1" t="s">
        <v>1750</v>
      </c>
      <c r="L215" s="1">
        <v>2</v>
      </c>
      <c r="M215" s="1" t="s">
        <v>1746</v>
      </c>
      <c r="N215" s="1">
        <v>4</v>
      </c>
      <c r="O215" s="1" t="s">
        <v>1745</v>
      </c>
      <c r="P215" s="1">
        <v>1722</v>
      </c>
      <c r="Q215" s="1">
        <v>2</v>
      </c>
      <c r="R215" s="1" t="s">
        <v>1748</v>
      </c>
      <c r="S215" s="1">
        <v>1525</v>
      </c>
    </row>
    <row r="216" spans="1:19" x14ac:dyDescent="0.2">
      <c r="A216" s="1">
        <v>90302</v>
      </c>
      <c r="B216" s="1">
        <v>7179438036</v>
      </c>
      <c r="C216" s="1">
        <v>4</v>
      </c>
      <c r="D216" s="1" t="s">
        <v>1745</v>
      </c>
      <c r="E216" s="1">
        <v>1728</v>
      </c>
      <c r="F216" s="1">
        <v>3</v>
      </c>
      <c r="G216" s="1" t="s">
        <v>1747</v>
      </c>
      <c r="H216" s="1">
        <v>3</v>
      </c>
      <c r="I216" s="1" t="s">
        <v>1747</v>
      </c>
      <c r="J216" s="1">
        <v>3</v>
      </c>
      <c r="K216" s="1" t="s">
        <v>1747</v>
      </c>
      <c r="L216" s="1">
        <v>3</v>
      </c>
      <c r="M216" s="1" t="s">
        <v>1747</v>
      </c>
      <c r="N216" s="1">
        <v>4</v>
      </c>
      <c r="O216" s="1" t="s">
        <v>1745</v>
      </c>
      <c r="P216" s="1">
        <v>1816</v>
      </c>
      <c r="Q216" s="1">
        <v>4</v>
      </c>
      <c r="R216" s="1" t="s">
        <v>1745</v>
      </c>
      <c r="S216" s="1">
        <v>1640</v>
      </c>
    </row>
    <row r="217" spans="1:19" x14ac:dyDescent="0.2">
      <c r="A217" s="1">
        <v>90304</v>
      </c>
      <c r="B217" s="1">
        <v>3192384497</v>
      </c>
      <c r="C217" s="1">
        <v>4</v>
      </c>
      <c r="D217" s="1" t="s">
        <v>1745</v>
      </c>
      <c r="E217" s="1">
        <v>1657</v>
      </c>
      <c r="F217" s="1">
        <v>3</v>
      </c>
      <c r="G217" s="1" t="s">
        <v>1747</v>
      </c>
      <c r="H217" s="1">
        <v>3</v>
      </c>
      <c r="I217" s="1" t="s">
        <v>1747</v>
      </c>
      <c r="J217" s="1">
        <v>2</v>
      </c>
      <c r="K217" s="1" t="s">
        <v>1746</v>
      </c>
      <c r="L217" s="1">
        <v>2</v>
      </c>
      <c r="M217" s="1" t="s">
        <v>1746</v>
      </c>
      <c r="N217" s="1">
        <v>4</v>
      </c>
      <c r="O217" s="1" t="s">
        <v>1745</v>
      </c>
      <c r="P217" s="1">
        <v>1722</v>
      </c>
      <c r="Q217" s="1">
        <v>3</v>
      </c>
      <c r="R217" s="1" t="s">
        <v>1749</v>
      </c>
      <c r="S217" s="1">
        <v>1591</v>
      </c>
    </row>
    <row r="218" spans="1:19" x14ac:dyDescent="0.2">
      <c r="A218" s="1">
        <v>90360</v>
      </c>
      <c r="B218" s="1">
        <v>4001982750</v>
      </c>
      <c r="C218" s="1">
        <v>4</v>
      </c>
      <c r="D218" s="1" t="s">
        <v>1745</v>
      </c>
      <c r="E218" s="1">
        <v>1606</v>
      </c>
      <c r="F218" s="1">
        <v>3</v>
      </c>
      <c r="G218" s="1" t="s">
        <v>1747</v>
      </c>
      <c r="H218" s="1">
        <v>3</v>
      </c>
      <c r="I218" s="1" t="s">
        <v>1747</v>
      </c>
      <c r="J218" s="1">
        <v>1</v>
      </c>
      <c r="K218" s="1" t="s">
        <v>1750</v>
      </c>
      <c r="L218" s="1">
        <v>2</v>
      </c>
      <c r="M218" s="1" t="s">
        <v>1746</v>
      </c>
      <c r="N218" s="1">
        <v>4</v>
      </c>
      <c r="O218" s="1" t="s">
        <v>1745</v>
      </c>
      <c r="P218" s="1">
        <v>1714</v>
      </c>
      <c r="Q218" s="1">
        <v>1</v>
      </c>
      <c r="R218" s="1" t="s">
        <v>1751</v>
      </c>
      <c r="S218" s="1">
        <v>1498</v>
      </c>
    </row>
    <row r="219" spans="1:19" x14ac:dyDescent="0.2">
      <c r="A219" s="1">
        <v>90369</v>
      </c>
      <c r="B219" s="1">
        <v>2192171095</v>
      </c>
      <c r="C219" s="1">
        <v>4</v>
      </c>
      <c r="D219" s="1" t="s">
        <v>1745</v>
      </c>
      <c r="E219" s="1">
        <v>1621</v>
      </c>
      <c r="F219" s="1">
        <v>3</v>
      </c>
      <c r="G219" s="1" t="s">
        <v>1747</v>
      </c>
      <c r="H219" s="1">
        <v>3</v>
      </c>
      <c r="I219" s="1" t="s">
        <v>1747</v>
      </c>
      <c r="J219" s="1">
        <v>1</v>
      </c>
      <c r="K219" s="1" t="s">
        <v>1750</v>
      </c>
      <c r="L219" s="1">
        <v>2</v>
      </c>
      <c r="M219" s="1" t="s">
        <v>1746</v>
      </c>
      <c r="N219" s="1">
        <v>4</v>
      </c>
      <c r="O219" s="1" t="s">
        <v>1745</v>
      </c>
      <c r="P219" s="1">
        <v>1722</v>
      </c>
      <c r="Q219" s="1">
        <v>1</v>
      </c>
      <c r="R219" s="1" t="s">
        <v>1751</v>
      </c>
      <c r="S219" s="1">
        <v>1519</v>
      </c>
    </row>
    <row r="220" spans="1:19" x14ac:dyDescent="0.2">
      <c r="A220" s="1">
        <v>90487</v>
      </c>
      <c r="B220" s="1">
        <v>9238438710</v>
      </c>
      <c r="C220" s="1">
        <v>4</v>
      </c>
      <c r="D220" s="1" t="s">
        <v>1745</v>
      </c>
      <c r="E220" s="1">
        <v>1602</v>
      </c>
      <c r="F220" s="1">
        <v>3</v>
      </c>
      <c r="G220" s="1" t="s">
        <v>1747</v>
      </c>
      <c r="H220" s="1">
        <v>3</v>
      </c>
      <c r="I220" s="1" t="s">
        <v>1747</v>
      </c>
      <c r="J220" s="1">
        <v>3</v>
      </c>
      <c r="K220" s="1" t="s">
        <v>1747</v>
      </c>
      <c r="L220" s="1">
        <v>1</v>
      </c>
      <c r="M220" s="1" t="s">
        <v>1750</v>
      </c>
      <c r="N220" s="1">
        <v>4</v>
      </c>
      <c r="O220" s="1" t="s">
        <v>1745</v>
      </c>
      <c r="P220" s="1">
        <v>1652</v>
      </c>
      <c r="Q220" s="1">
        <v>2</v>
      </c>
      <c r="R220" s="1" t="s">
        <v>1748</v>
      </c>
      <c r="S220" s="1">
        <v>1551</v>
      </c>
    </row>
    <row r="221" spans="1:19" x14ac:dyDescent="0.2">
      <c r="A221" s="1">
        <v>90554</v>
      </c>
      <c r="B221" s="1">
        <v>2245953126</v>
      </c>
      <c r="C221" s="1">
        <v>4</v>
      </c>
      <c r="D221" s="1" t="s">
        <v>1745</v>
      </c>
      <c r="E221" s="1">
        <v>1626</v>
      </c>
      <c r="F221" s="1">
        <v>3</v>
      </c>
      <c r="G221" s="1" t="s">
        <v>1747</v>
      </c>
      <c r="H221" s="1">
        <v>3</v>
      </c>
      <c r="I221" s="1" t="s">
        <v>1747</v>
      </c>
      <c r="J221" s="1">
        <v>3</v>
      </c>
      <c r="K221" s="1" t="s">
        <v>1747</v>
      </c>
      <c r="L221" s="1">
        <v>2</v>
      </c>
      <c r="M221" s="1" t="s">
        <v>1746</v>
      </c>
      <c r="N221" s="1">
        <v>4</v>
      </c>
      <c r="O221" s="1" t="s">
        <v>1745</v>
      </c>
      <c r="P221" s="1">
        <v>1617</v>
      </c>
      <c r="Q221" s="1">
        <v>4</v>
      </c>
      <c r="R221" s="1" t="s">
        <v>1745</v>
      </c>
      <c r="S221" s="1">
        <v>1635</v>
      </c>
    </row>
    <row r="222" spans="1:19" x14ac:dyDescent="0.2">
      <c r="A222" s="1">
        <v>92006</v>
      </c>
      <c r="B222" s="1">
        <v>6187962385</v>
      </c>
      <c r="C222" s="1">
        <v>4</v>
      </c>
      <c r="D222" s="1" t="s">
        <v>1745</v>
      </c>
      <c r="E222" s="1">
        <v>1592</v>
      </c>
      <c r="F222" s="1">
        <v>2</v>
      </c>
      <c r="G222" s="1" t="s">
        <v>1746</v>
      </c>
      <c r="H222" s="1">
        <v>3</v>
      </c>
      <c r="I222" s="1" t="s">
        <v>1747</v>
      </c>
      <c r="J222" s="1">
        <v>3</v>
      </c>
      <c r="K222" s="1" t="s">
        <v>1747</v>
      </c>
      <c r="L222" s="1">
        <v>2</v>
      </c>
      <c r="M222" s="1" t="s">
        <v>1746</v>
      </c>
      <c r="N222" s="1">
        <v>4</v>
      </c>
      <c r="O222" s="1" t="s">
        <v>1745</v>
      </c>
      <c r="P222" s="1">
        <v>1572</v>
      </c>
      <c r="Q222" s="1">
        <v>4</v>
      </c>
      <c r="R222" s="1" t="s">
        <v>1745</v>
      </c>
      <c r="S222" s="1">
        <v>1612</v>
      </c>
    </row>
    <row r="223" spans="1:19" x14ac:dyDescent="0.2">
      <c r="A223" s="1">
        <v>92069</v>
      </c>
      <c r="B223" s="1">
        <v>1799269975</v>
      </c>
      <c r="C223" s="1">
        <v>4</v>
      </c>
      <c r="D223" s="1" t="s">
        <v>1745</v>
      </c>
      <c r="E223" s="1">
        <v>1602</v>
      </c>
      <c r="F223" s="1">
        <v>2</v>
      </c>
      <c r="G223" s="1" t="s">
        <v>1746</v>
      </c>
      <c r="H223" s="1">
        <v>3</v>
      </c>
      <c r="I223" s="1" t="s">
        <v>1747</v>
      </c>
      <c r="J223" s="1">
        <v>3</v>
      </c>
      <c r="K223" s="1" t="s">
        <v>1747</v>
      </c>
      <c r="L223" s="1">
        <v>2</v>
      </c>
      <c r="M223" s="1" t="s">
        <v>1746</v>
      </c>
      <c r="N223" s="1">
        <v>4</v>
      </c>
      <c r="O223" s="1" t="s">
        <v>1745</v>
      </c>
      <c r="P223" s="1">
        <v>1617</v>
      </c>
      <c r="Q223" s="1">
        <v>3</v>
      </c>
      <c r="R223" s="1" t="s">
        <v>1749</v>
      </c>
      <c r="S223" s="1">
        <v>1586</v>
      </c>
    </row>
    <row r="224" spans="1:19" x14ac:dyDescent="0.2">
      <c r="A224" s="1">
        <v>92098</v>
      </c>
      <c r="B224" s="1">
        <v>1780432211</v>
      </c>
      <c r="C224" s="1">
        <v>4</v>
      </c>
      <c r="D224" s="1" t="s">
        <v>1745</v>
      </c>
      <c r="E224" s="1">
        <v>1606</v>
      </c>
      <c r="F224" s="1">
        <v>2</v>
      </c>
      <c r="G224" s="1" t="s">
        <v>1746</v>
      </c>
      <c r="H224" s="1">
        <v>3</v>
      </c>
      <c r="I224" s="1" t="s">
        <v>1747</v>
      </c>
      <c r="J224" s="1">
        <v>2</v>
      </c>
      <c r="K224" s="1" t="s">
        <v>1746</v>
      </c>
      <c r="L224" s="1">
        <v>2</v>
      </c>
      <c r="M224" s="1" t="s">
        <v>1746</v>
      </c>
      <c r="N224" s="1">
        <v>4</v>
      </c>
      <c r="O224" s="1" t="s">
        <v>1745</v>
      </c>
      <c r="P224" s="1">
        <v>1617</v>
      </c>
      <c r="Q224" s="1">
        <v>3</v>
      </c>
      <c r="R224" s="1" t="s">
        <v>1749</v>
      </c>
      <c r="S224" s="1">
        <v>1594</v>
      </c>
    </row>
    <row r="225" spans="1:19" x14ac:dyDescent="0.2">
      <c r="A225" s="1">
        <v>92117</v>
      </c>
      <c r="B225" s="1">
        <v>2029038838</v>
      </c>
      <c r="C225" s="1">
        <v>4</v>
      </c>
      <c r="D225" s="1" t="s">
        <v>1745</v>
      </c>
      <c r="E225" s="1">
        <v>1725</v>
      </c>
      <c r="F225" s="1">
        <v>3</v>
      </c>
      <c r="G225" s="1" t="s">
        <v>1747</v>
      </c>
      <c r="H225" s="1">
        <v>3</v>
      </c>
      <c r="I225" s="1" t="s">
        <v>1747</v>
      </c>
      <c r="J225" s="1">
        <v>3</v>
      </c>
      <c r="K225" s="1" t="s">
        <v>1747</v>
      </c>
      <c r="L225" s="1">
        <v>2</v>
      </c>
      <c r="M225" s="1" t="s">
        <v>1746</v>
      </c>
      <c r="N225" s="1">
        <v>4</v>
      </c>
      <c r="O225" s="1" t="s">
        <v>1745</v>
      </c>
      <c r="P225" s="1">
        <v>1856</v>
      </c>
      <c r="Q225" s="1">
        <v>3</v>
      </c>
      <c r="R225" s="1" t="s">
        <v>1749</v>
      </c>
      <c r="S225" s="1">
        <v>1594</v>
      </c>
    </row>
    <row r="226" spans="1:19" x14ac:dyDescent="0.2">
      <c r="A226" s="1">
        <v>92191</v>
      </c>
      <c r="B226" s="1">
        <v>9280446840</v>
      </c>
      <c r="C226" s="1">
        <v>4</v>
      </c>
      <c r="D226" s="1" t="s">
        <v>1745</v>
      </c>
      <c r="E226" s="1">
        <v>1579</v>
      </c>
      <c r="F226" s="1">
        <v>2</v>
      </c>
      <c r="G226" s="1" t="s">
        <v>1746</v>
      </c>
      <c r="H226" s="1">
        <v>3</v>
      </c>
      <c r="I226" s="1" t="s">
        <v>1747</v>
      </c>
      <c r="J226" s="1">
        <v>3</v>
      </c>
      <c r="K226" s="1" t="s">
        <v>1747</v>
      </c>
      <c r="L226" s="1">
        <v>2</v>
      </c>
      <c r="M226" s="1" t="s">
        <v>1746</v>
      </c>
      <c r="N226" s="1">
        <v>4</v>
      </c>
      <c r="O226" s="1" t="s">
        <v>1745</v>
      </c>
      <c r="P226" s="1">
        <v>1572</v>
      </c>
      <c r="Q226" s="1">
        <v>3</v>
      </c>
      <c r="R226" s="1" t="s">
        <v>1749</v>
      </c>
      <c r="S226" s="1">
        <v>1586</v>
      </c>
    </row>
    <row r="227" spans="1:19" x14ac:dyDescent="0.2">
      <c r="A227" s="1">
        <v>92194</v>
      </c>
      <c r="B227" s="1">
        <v>5194994332</v>
      </c>
      <c r="C227" s="1">
        <v>4</v>
      </c>
      <c r="D227" s="1" t="s">
        <v>1745</v>
      </c>
      <c r="E227" s="1">
        <v>1645</v>
      </c>
      <c r="F227" s="1">
        <v>2</v>
      </c>
      <c r="G227" s="1" t="s">
        <v>1746</v>
      </c>
      <c r="H227" s="1">
        <v>3</v>
      </c>
      <c r="I227" s="1" t="s">
        <v>1747</v>
      </c>
      <c r="J227" s="1">
        <v>3</v>
      </c>
      <c r="K227" s="1" t="s">
        <v>1747</v>
      </c>
      <c r="L227" s="1">
        <v>2</v>
      </c>
      <c r="M227" s="1" t="s">
        <v>1746</v>
      </c>
      <c r="N227" s="1">
        <v>4</v>
      </c>
      <c r="O227" s="1" t="s">
        <v>1745</v>
      </c>
      <c r="P227" s="1">
        <v>1636</v>
      </c>
      <c r="Q227" s="1">
        <v>4</v>
      </c>
      <c r="R227" s="1" t="s">
        <v>1745</v>
      </c>
      <c r="S227" s="1">
        <v>1654</v>
      </c>
    </row>
    <row r="228" spans="1:19" x14ac:dyDescent="0.2">
      <c r="A228" s="1">
        <v>92229</v>
      </c>
      <c r="B228" s="1">
        <v>9135105142</v>
      </c>
      <c r="C228" s="1">
        <v>4</v>
      </c>
      <c r="D228" s="1" t="s">
        <v>1745</v>
      </c>
      <c r="E228" s="1">
        <v>1578</v>
      </c>
      <c r="F228" s="1">
        <v>3</v>
      </c>
      <c r="G228" s="1" t="s">
        <v>1747</v>
      </c>
      <c r="H228" s="1">
        <v>3</v>
      </c>
      <c r="I228" s="1" t="s">
        <v>1747</v>
      </c>
      <c r="J228" s="1">
        <v>2</v>
      </c>
      <c r="K228" s="1" t="s">
        <v>1746</v>
      </c>
      <c r="L228" s="1">
        <v>2</v>
      </c>
      <c r="M228" s="1" t="s">
        <v>1746</v>
      </c>
      <c r="N228" s="1">
        <v>4</v>
      </c>
      <c r="O228" s="1" t="s">
        <v>1745</v>
      </c>
      <c r="P228" s="1">
        <v>1617</v>
      </c>
      <c r="Q228" s="1">
        <v>2</v>
      </c>
      <c r="R228" s="1" t="s">
        <v>1748</v>
      </c>
      <c r="S228" s="1">
        <v>1539</v>
      </c>
    </row>
    <row r="229" spans="1:19" x14ac:dyDescent="0.2">
      <c r="A229" s="1">
        <v>92233</v>
      </c>
      <c r="B229" s="1">
        <v>7194182376</v>
      </c>
      <c r="C229" s="1">
        <v>4</v>
      </c>
      <c r="D229" s="1" t="s">
        <v>1745</v>
      </c>
      <c r="E229" s="1">
        <v>1638</v>
      </c>
      <c r="F229" s="1">
        <v>2</v>
      </c>
      <c r="G229" s="1" t="s">
        <v>1746</v>
      </c>
      <c r="H229" s="1">
        <v>3</v>
      </c>
      <c r="I229" s="1" t="s">
        <v>1747</v>
      </c>
      <c r="J229" s="1">
        <v>3</v>
      </c>
      <c r="K229" s="1" t="s">
        <v>1747</v>
      </c>
      <c r="L229" s="1">
        <v>2</v>
      </c>
      <c r="M229" s="1" t="s">
        <v>1746</v>
      </c>
      <c r="N229" s="1">
        <v>4</v>
      </c>
      <c r="O229" s="1" t="s">
        <v>1745</v>
      </c>
      <c r="P229" s="1">
        <v>1636</v>
      </c>
      <c r="Q229" s="1">
        <v>4</v>
      </c>
      <c r="R229" s="1" t="s">
        <v>1745</v>
      </c>
      <c r="S229" s="1">
        <v>1640</v>
      </c>
    </row>
    <row r="230" spans="1:19" x14ac:dyDescent="0.2">
      <c r="A230" s="1">
        <v>92242</v>
      </c>
      <c r="B230" s="1">
        <v>9311931011</v>
      </c>
      <c r="C230" s="1">
        <v>4</v>
      </c>
      <c r="D230" s="1" t="s">
        <v>1745</v>
      </c>
      <c r="E230" s="1">
        <v>1610</v>
      </c>
      <c r="F230" s="1">
        <v>2</v>
      </c>
      <c r="G230" s="1" t="s">
        <v>1746</v>
      </c>
      <c r="H230" s="1">
        <v>3</v>
      </c>
      <c r="I230" s="1" t="s">
        <v>1747</v>
      </c>
      <c r="J230" s="1">
        <v>3</v>
      </c>
      <c r="K230" s="1" t="s">
        <v>1747</v>
      </c>
      <c r="L230" s="1">
        <v>3</v>
      </c>
      <c r="M230" s="1" t="s">
        <v>1747</v>
      </c>
      <c r="N230" s="1">
        <v>4</v>
      </c>
      <c r="O230" s="1" t="s">
        <v>1745</v>
      </c>
      <c r="P230" s="1">
        <v>1617</v>
      </c>
      <c r="Q230" s="1">
        <v>4</v>
      </c>
      <c r="R230" s="1" t="s">
        <v>1745</v>
      </c>
      <c r="S230" s="1">
        <v>1603</v>
      </c>
    </row>
    <row r="231" spans="1:19" x14ac:dyDescent="0.2">
      <c r="A231" s="1">
        <v>92262</v>
      </c>
      <c r="B231" s="1">
        <v>2975762013</v>
      </c>
      <c r="C231" s="1">
        <v>4</v>
      </c>
      <c r="D231" s="1" t="s">
        <v>1745</v>
      </c>
      <c r="E231" s="1">
        <v>1624</v>
      </c>
      <c r="F231" s="1">
        <v>3</v>
      </c>
      <c r="G231" s="1" t="s">
        <v>1747</v>
      </c>
      <c r="H231" s="1">
        <v>3</v>
      </c>
      <c r="I231" s="1" t="s">
        <v>1747</v>
      </c>
      <c r="J231" s="1">
        <v>1</v>
      </c>
      <c r="K231" s="1" t="s">
        <v>1750</v>
      </c>
      <c r="L231" s="1">
        <v>2</v>
      </c>
      <c r="M231" s="1" t="s">
        <v>1746</v>
      </c>
      <c r="N231" s="1">
        <v>4</v>
      </c>
      <c r="O231" s="1" t="s">
        <v>1745</v>
      </c>
      <c r="P231" s="1">
        <v>1714</v>
      </c>
      <c r="Q231" s="1">
        <v>2</v>
      </c>
      <c r="R231" s="1" t="s">
        <v>1748</v>
      </c>
      <c r="S231" s="1">
        <v>1533</v>
      </c>
    </row>
    <row r="232" spans="1:19" x14ac:dyDescent="0.2">
      <c r="A232" s="1">
        <v>92307</v>
      </c>
      <c r="B232" s="1">
        <v>7177542546</v>
      </c>
      <c r="C232" s="1">
        <v>4</v>
      </c>
      <c r="D232" s="1" t="s">
        <v>1745</v>
      </c>
      <c r="E232" s="1">
        <v>1735</v>
      </c>
      <c r="F232" s="1">
        <v>3</v>
      </c>
      <c r="G232" s="1" t="s">
        <v>1747</v>
      </c>
      <c r="H232" s="1">
        <v>3</v>
      </c>
      <c r="I232" s="1" t="s">
        <v>1747</v>
      </c>
      <c r="J232" s="1">
        <v>3</v>
      </c>
      <c r="K232" s="1" t="s">
        <v>1747</v>
      </c>
      <c r="L232" s="1">
        <v>2</v>
      </c>
      <c r="M232" s="1" t="s">
        <v>1746</v>
      </c>
      <c r="N232" s="1">
        <v>4</v>
      </c>
      <c r="O232" s="1" t="s">
        <v>1745</v>
      </c>
      <c r="P232" s="1">
        <v>1816</v>
      </c>
      <c r="Q232" s="1">
        <v>4</v>
      </c>
      <c r="R232" s="1" t="s">
        <v>1745</v>
      </c>
      <c r="S232" s="1">
        <v>1654</v>
      </c>
    </row>
    <row r="233" spans="1:19" x14ac:dyDescent="0.2">
      <c r="A233" s="1">
        <v>92313</v>
      </c>
      <c r="B233" s="1">
        <v>5175961312</v>
      </c>
      <c r="C233" s="1">
        <v>4</v>
      </c>
      <c r="D233" s="1" t="s">
        <v>1745</v>
      </c>
      <c r="E233" s="1">
        <v>1635</v>
      </c>
      <c r="F233" s="1">
        <v>2</v>
      </c>
      <c r="G233" s="1" t="s">
        <v>1746</v>
      </c>
      <c r="H233" s="1">
        <v>3</v>
      </c>
      <c r="I233" s="1" t="s">
        <v>1747</v>
      </c>
      <c r="J233" s="1">
        <v>2</v>
      </c>
      <c r="K233" s="1" t="s">
        <v>1746</v>
      </c>
      <c r="L233" s="1">
        <v>2</v>
      </c>
      <c r="M233" s="1" t="s">
        <v>1746</v>
      </c>
      <c r="N233" s="1">
        <v>4</v>
      </c>
      <c r="O233" s="1" t="s">
        <v>1745</v>
      </c>
      <c r="P233" s="1">
        <v>1671</v>
      </c>
      <c r="Q233" s="1">
        <v>3</v>
      </c>
      <c r="R233" s="1" t="s">
        <v>1749</v>
      </c>
      <c r="S233" s="1">
        <v>1599</v>
      </c>
    </row>
    <row r="234" spans="1:19" x14ac:dyDescent="0.2">
      <c r="A234" s="1">
        <v>92324</v>
      </c>
      <c r="B234" s="1">
        <v>3166124477</v>
      </c>
      <c r="C234" s="1">
        <v>4</v>
      </c>
      <c r="D234" s="1" t="s">
        <v>1745</v>
      </c>
      <c r="E234" s="1">
        <v>1635</v>
      </c>
      <c r="F234" s="1">
        <v>2</v>
      </c>
      <c r="G234" s="1" t="s">
        <v>1746</v>
      </c>
      <c r="H234" s="1">
        <v>3</v>
      </c>
      <c r="I234" s="1" t="s">
        <v>1747</v>
      </c>
      <c r="J234" s="1">
        <v>2</v>
      </c>
      <c r="K234" s="1" t="s">
        <v>1746</v>
      </c>
      <c r="L234" s="1">
        <v>2</v>
      </c>
      <c r="M234" s="1" t="s">
        <v>1746</v>
      </c>
      <c r="N234" s="1">
        <v>4</v>
      </c>
      <c r="O234" s="1" t="s">
        <v>1745</v>
      </c>
      <c r="P234" s="1">
        <v>1671</v>
      </c>
      <c r="Q234" s="1">
        <v>3</v>
      </c>
      <c r="R234" s="1" t="s">
        <v>1749</v>
      </c>
      <c r="S234" s="1">
        <v>1599</v>
      </c>
    </row>
    <row r="235" spans="1:19" x14ac:dyDescent="0.2">
      <c r="A235" s="1">
        <v>93000040</v>
      </c>
      <c r="B235" s="1">
        <v>1568430551</v>
      </c>
      <c r="C235" s="1">
        <v>4</v>
      </c>
      <c r="D235" s="1" t="s">
        <v>1745</v>
      </c>
      <c r="E235" s="1">
        <v>1593</v>
      </c>
      <c r="F235" s="1">
        <v>3</v>
      </c>
      <c r="G235" s="1" t="s">
        <v>1747</v>
      </c>
      <c r="H235" s="1">
        <v>3</v>
      </c>
      <c r="I235" s="1" t="s">
        <v>1747</v>
      </c>
      <c r="J235" s="1">
        <v>2</v>
      </c>
      <c r="K235" s="1" t="s">
        <v>1746</v>
      </c>
      <c r="L235" s="1">
        <v>3</v>
      </c>
      <c r="M235" s="1" t="s">
        <v>1747</v>
      </c>
      <c r="N235" s="1">
        <v>4</v>
      </c>
      <c r="O235" s="1" t="s">
        <v>1745</v>
      </c>
      <c r="P235" s="1">
        <v>1592</v>
      </c>
      <c r="Q235" s="1">
        <v>3</v>
      </c>
      <c r="R235" s="1" t="s">
        <v>1749</v>
      </c>
      <c r="S235" s="1">
        <v>1594</v>
      </c>
    </row>
    <row r="236" spans="1:19" x14ac:dyDescent="0.2">
      <c r="A236" s="1">
        <v>93000056</v>
      </c>
      <c r="B236" s="1">
        <v>4121020697</v>
      </c>
      <c r="C236" s="1">
        <v>4</v>
      </c>
      <c r="D236" s="1" t="s">
        <v>1745</v>
      </c>
      <c r="E236" s="1">
        <v>1621</v>
      </c>
      <c r="F236" s="1">
        <v>3</v>
      </c>
      <c r="G236" s="1" t="s">
        <v>1747</v>
      </c>
      <c r="H236" s="1">
        <v>3</v>
      </c>
      <c r="I236" s="1" t="s">
        <v>1747</v>
      </c>
      <c r="J236" s="1">
        <v>3</v>
      </c>
      <c r="K236" s="1" t="s">
        <v>1747</v>
      </c>
      <c r="L236" s="1">
        <v>3</v>
      </c>
      <c r="M236" s="1" t="s">
        <v>1747</v>
      </c>
      <c r="N236" s="1">
        <v>4</v>
      </c>
      <c r="O236" s="1" t="s">
        <v>1745</v>
      </c>
      <c r="P236" s="1">
        <v>1592</v>
      </c>
      <c r="Q236" s="1">
        <v>4</v>
      </c>
      <c r="R236" s="1" t="s">
        <v>1745</v>
      </c>
      <c r="S236" s="1">
        <v>1649</v>
      </c>
    </row>
    <row r="237" spans="1:19" x14ac:dyDescent="0.2">
      <c r="A237" s="1">
        <v>1043</v>
      </c>
      <c r="B237" s="1">
        <v>9186757301</v>
      </c>
      <c r="C237" s="1">
        <v>3</v>
      </c>
      <c r="D237" s="1" t="s">
        <v>1749</v>
      </c>
      <c r="E237" s="1">
        <v>1563</v>
      </c>
      <c r="F237" s="1">
        <v>2</v>
      </c>
      <c r="G237" s="1" t="s">
        <v>1746</v>
      </c>
      <c r="H237" s="1">
        <v>3</v>
      </c>
      <c r="I237" s="1" t="s">
        <v>1747</v>
      </c>
      <c r="J237" s="1">
        <v>1</v>
      </c>
      <c r="K237" s="1" t="s">
        <v>1750</v>
      </c>
      <c r="L237" s="1">
        <v>3</v>
      </c>
      <c r="M237" s="1" t="s">
        <v>1747</v>
      </c>
      <c r="N237" s="1">
        <v>3</v>
      </c>
      <c r="O237" s="1" t="s">
        <v>1749</v>
      </c>
      <c r="P237" s="1">
        <v>1570</v>
      </c>
      <c r="Q237" s="1">
        <v>2</v>
      </c>
      <c r="R237" s="1" t="s">
        <v>1748</v>
      </c>
      <c r="S237" s="1">
        <v>1556</v>
      </c>
    </row>
    <row r="238" spans="1:19" x14ac:dyDescent="0.2">
      <c r="A238" s="1">
        <v>1067</v>
      </c>
      <c r="B238" s="1">
        <v>8175975478</v>
      </c>
      <c r="C238" s="1">
        <v>3</v>
      </c>
      <c r="D238" s="1" t="s">
        <v>1749</v>
      </c>
      <c r="E238" s="1">
        <v>1566</v>
      </c>
      <c r="F238" s="1">
        <v>2</v>
      </c>
      <c r="G238" s="1" t="s">
        <v>1746</v>
      </c>
      <c r="H238" s="1">
        <v>3</v>
      </c>
      <c r="I238" s="1" t="s">
        <v>1747</v>
      </c>
      <c r="J238" s="1">
        <v>1</v>
      </c>
      <c r="K238" s="1" t="s">
        <v>1750</v>
      </c>
      <c r="L238" s="1">
        <v>2</v>
      </c>
      <c r="M238" s="1" t="s">
        <v>1746</v>
      </c>
      <c r="N238" s="1">
        <v>4</v>
      </c>
      <c r="O238" s="1" t="s">
        <v>1745</v>
      </c>
      <c r="P238" s="1">
        <v>1636</v>
      </c>
      <c r="Q238" s="1">
        <v>1</v>
      </c>
      <c r="R238" s="1" t="s">
        <v>1751</v>
      </c>
      <c r="S238" s="1">
        <v>1496</v>
      </c>
    </row>
    <row r="239" spans="1:19" x14ac:dyDescent="0.2">
      <c r="A239" s="1">
        <v>1070</v>
      </c>
      <c r="B239" s="1">
        <v>6175965824</v>
      </c>
      <c r="C239" s="1">
        <v>3</v>
      </c>
      <c r="D239" s="1" t="s">
        <v>1749</v>
      </c>
      <c r="E239" s="1">
        <v>1557</v>
      </c>
      <c r="F239" s="1">
        <v>2</v>
      </c>
      <c r="G239" s="1" t="s">
        <v>1746</v>
      </c>
      <c r="H239" s="1">
        <v>3</v>
      </c>
      <c r="I239" s="1" t="s">
        <v>1747</v>
      </c>
      <c r="J239" s="1">
        <v>2</v>
      </c>
      <c r="K239" s="1" t="s">
        <v>1746</v>
      </c>
      <c r="L239" s="1">
        <v>2</v>
      </c>
      <c r="M239" s="1" t="s">
        <v>1746</v>
      </c>
      <c r="N239" s="1">
        <v>3</v>
      </c>
      <c r="O239" s="1" t="s">
        <v>1749</v>
      </c>
      <c r="P239" s="1">
        <v>1570</v>
      </c>
      <c r="Q239" s="1">
        <v>2</v>
      </c>
      <c r="R239" s="1" t="s">
        <v>1748</v>
      </c>
      <c r="S239" s="1">
        <v>1543</v>
      </c>
    </row>
    <row r="240" spans="1:19" x14ac:dyDescent="0.2">
      <c r="A240" s="1">
        <v>1078</v>
      </c>
      <c r="B240" s="1">
        <v>7175953776</v>
      </c>
      <c r="C240" s="1">
        <v>3</v>
      </c>
      <c r="D240" s="1" t="s">
        <v>1749</v>
      </c>
      <c r="E240" s="1">
        <v>1551</v>
      </c>
      <c r="F240" s="1">
        <v>2</v>
      </c>
      <c r="G240" s="1" t="s">
        <v>1746</v>
      </c>
      <c r="H240" s="1">
        <v>3</v>
      </c>
      <c r="I240" s="1" t="s">
        <v>1747</v>
      </c>
      <c r="J240" s="1">
        <v>2</v>
      </c>
      <c r="K240" s="1" t="s">
        <v>1746</v>
      </c>
      <c r="L240" s="1">
        <v>1</v>
      </c>
      <c r="M240" s="1" t="s">
        <v>1750</v>
      </c>
      <c r="N240" s="1">
        <v>3</v>
      </c>
      <c r="O240" s="1" t="s">
        <v>1749</v>
      </c>
      <c r="P240" s="1">
        <v>1570</v>
      </c>
      <c r="Q240" s="1">
        <v>2</v>
      </c>
      <c r="R240" s="1" t="s">
        <v>1748</v>
      </c>
      <c r="S240" s="1">
        <v>1531</v>
      </c>
    </row>
    <row r="241" spans="1:19" x14ac:dyDescent="0.2">
      <c r="A241" s="1">
        <v>11816</v>
      </c>
      <c r="B241" s="1">
        <v>5191298842</v>
      </c>
      <c r="C241" s="1">
        <v>3</v>
      </c>
      <c r="D241" s="1" t="s">
        <v>1749</v>
      </c>
      <c r="E241" s="1">
        <v>1599</v>
      </c>
      <c r="F241" s="1">
        <v>2</v>
      </c>
      <c r="G241" s="1" t="s">
        <v>1746</v>
      </c>
      <c r="H241" s="1">
        <v>3</v>
      </c>
      <c r="I241" s="1" t="s">
        <v>1747</v>
      </c>
      <c r="J241" s="1">
        <v>2</v>
      </c>
      <c r="K241" s="1" t="s">
        <v>1746</v>
      </c>
      <c r="L241" s="1">
        <v>2</v>
      </c>
      <c r="M241" s="1" t="s">
        <v>1746</v>
      </c>
      <c r="N241" s="1">
        <v>4</v>
      </c>
      <c r="O241" s="1" t="s">
        <v>1745</v>
      </c>
      <c r="P241" s="1">
        <v>1636</v>
      </c>
      <c r="Q241" s="1">
        <v>2</v>
      </c>
      <c r="R241" s="1" t="s">
        <v>1748</v>
      </c>
      <c r="S241" s="1">
        <v>1562</v>
      </c>
    </row>
    <row r="242" spans="1:19" x14ac:dyDescent="0.2">
      <c r="A242" s="1">
        <v>11870</v>
      </c>
      <c r="B242" s="1">
        <v>5096130557</v>
      </c>
      <c r="C242" s="1">
        <v>3</v>
      </c>
      <c r="D242" s="1" t="s">
        <v>1749</v>
      </c>
      <c r="E242" s="1">
        <v>1567</v>
      </c>
      <c r="F242" s="1">
        <v>2</v>
      </c>
      <c r="G242" s="1" t="s">
        <v>1746</v>
      </c>
      <c r="H242" s="1">
        <v>3</v>
      </c>
      <c r="I242" s="1" t="s">
        <v>1747</v>
      </c>
      <c r="J242" s="1">
        <v>2</v>
      </c>
      <c r="K242" s="1" t="s">
        <v>1746</v>
      </c>
      <c r="L242" s="1">
        <v>2</v>
      </c>
      <c r="M242" s="1" t="s">
        <v>1746</v>
      </c>
      <c r="N242" s="1">
        <v>3</v>
      </c>
      <c r="O242" s="1" t="s">
        <v>1749</v>
      </c>
      <c r="P242" s="1">
        <v>1543</v>
      </c>
      <c r="Q242" s="1">
        <v>3</v>
      </c>
      <c r="R242" s="1" t="s">
        <v>1749</v>
      </c>
      <c r="S242" s="1">
        <v>1591</v>
      </c>
    </row>
    <row r="243" spans="1:19" x14ac:dyDescent="0.2">
      <c r="A243" s="1">
        <v>12151</v>
      </c>
      <c r="B243" s="1">
        <v>5107042956</v>
      </c>
      <c r="C243" s="1">
        <v>3</v>
      </c>
      <c r="D243" s="1" t="s">
        <v>1749</v>
      </c>
      <c r="E243" s="1">
        <v>1586</v>
      </c>
      <c r="F243" s="1">
        <v>2</v>
      </c>
      <c r="G243" s="1" t="s">
        <v>1746</v>
      </c>
      <c r="H243" s="1">
        <v>3</v>
      </c>
      <c r="I243" s="1" t="s">
        <v>1747</v>
      </c>
      <c r="J243" s="1">
        <v>1</v>
      </c>
      <c r="K243" s="1" t="s">
        <v>1750</v>
      </c>
      <c r="L243" s="1">
        <v>2</v>
      </c>
      <c r="M243" s="1" t="s">
        <v>1746</v>
      </c>
      <c r="N243" s="1">
        <v>4</v>
      </c>
      <c r="O243" s="1" t="s">
        <v>1745</v>
      </c>
      <c r="P243" s="1">
        <v>1671</v>
      </c>
      <c r="Q243" s="1">
        <v>1</v>
      </c>
      <c r="R243" s="1" t="s">
        <v>1751</v>
      </c>
      <c r="S243" s="1">
        <v>1501</v>
      </c>
    </row>
    <row r="244" spans="1:19" x14ac:dyDescent="0.2">
      <c r="A244" s="1">
        <v>12289</v>
      </c>
      <c r="B244" s="1">
        <v>7503957990</v>
      </c>
      <c r="C244" s="1">
        <v>3</v>
      </c>
      <c r="D244" s="1" t="s">
        <v>1749</v>
      </c>
      <c r="E244" s="1">
        <v>1535</v>
      </c>
      <c r="F244" s="1">
        <v>2</v>
      </c>
      <c r="G244" s="1" t="s">
        <v>1746</v>
      </c>
      <c r="H244" s="1">
        <v>2</v>
      </c>
      <c r="I244" s="1" t="s">
        <v>1746</v>
      </c>
      <c r="J244" s="1">
        <v>2</v>
      </c>
      <c r="K244" s="1" t="s">
        <v>1746</v>
      </c>
      <c r="L244" s="1">
        <v>2</v>
      </c>
      <c r="M244" s="1" t="s">
        <v>1746</v>
      </c>
      <c r="N244" s="1">
        <v>3</v>
      </c>
      <c r="O244" s="1" t="s">
        <v>1749</v>
      </c>
      <c r="P244" s="1">
        <v>1531</v>
      </c>
      <c r="Q244" s="1">
        <v>2</v>
      </c>
      <c r="R244" s="1" t="s">
        <v>1748</v>
      </c>
      <c r="S244" s="1">
        <v>1539</v>
      </c>
    </row>
    <row r="245" spans="1:19" x14ac:dyDescent="0.2">
      <c r="A245" s="1">
        <v>12340</v>
      </c>
      <c r="B245" s="1">
        <v>7681076291</v>
      </c>
      <c r="C245" s="1">
        <v>3</v>
      </c>
      <c r="D245" s="1" t="s">
        <v>1749</v>
      </c>
      <c r="E245" s="1">
        <v>1568</v>
      </c>
      <c r="F245" s="1">
        <v>2</v>
      </c>
      <c r="G245" s="1" t="s">
        <v>1746</v>
      </c>
      <c r="H245" s="1">
        <v>3</v>
      </c>
      <c r="I245" s="1" t="s">
        <v>1747</v>
      </c>
      <c r="J245" s="1">
        <v>3</v>
      </c>
      <c r="K245" s="1" t="s">
        <v>1747</v>
      </c>
      <c r="L245" s="1">
        <v>2</v>
      </c>
      <c r="M245" s="1" t="s">
        <v>1746</v>
      </c>
      <c r="N245" s="1">
        <v>4</v>
      </c>
      <c r="O245" s="1" t="s">
        <v>1745</v>
      </c>
      <c r="P245" s="1">
        <v>1572</v>
      </c>
      <c r="Q245" s="1">
        <v>3</v>
      </c>
      <c r="R245" s="1" t="s">
        <v>1749</v>
      </c>
      <c r="S245" s="1">
        <v>1564</v>
      </c>
    </row>
    <row r="246" spans="1:19" x14ac:dyDescent="0.2">
      <c r="A246" s="1">
        <v>12397</v>
      </c>
      <c r="B246" s="1">
        <v>2518574850</v>
      </c>
      <c r="C246" s="1">
        <v>3</v>
      </c>
      <c r="D246" s="1" t="s">
        <v>1749</v>
      </c>
      <c r="E246" s="1">
        <v>1548</v>
      </c>
      <c r="F246" s="1">
        <v>2</v>
      </c>
      <c r="G246" s="1" t="s">
        <v>1746</v>
      </c>
      <c r="H246" s="1">
        <v>3</v>
      </c>
      <c r="I246" s="1" t="s">
        <v>1747</v>
      </c>
      <c r="J246" s="1">
        <v>2</v>
      </c>
      <c r="K246" s="1" t="s">
        <v>1746</v>
      </c>
      <c r="L246" s="1">
        <v>2</v>
      </c>
      <c r="M246" s="1" t="s">
        <v>1746</v>
      </c>
      <c r="N246" s="1">
        <v>4</v>
      </c>
      <c r="O246" s="1" t="s">
        <v>1745</v>
      </c>
      <c r="P246" s="1">
        <v>1556</v>
      </c>
      <c r="Q246" s="1">
        <v>2</v>
      </c>
      <c r="R246" s="1" t="s">
        <v>1748</v>
      </c>
      <c r="S246" s="1">
        <v>1539</v>
      </c>
    </row>
    <row r="247" spans="1:19" x14ac:dyDescent="0.2">
      <c r="A247" s="1">
        <v>12434</v>
      </c>
      <c r="B247" s="1">
        <v>7031902511</v>
      </c>
      <c r="C247" s="1">
        <v>3</v>
      </c>
      <c r="D247" s="1" t="s">
        <v>1749</v>
      </c>
      <c r="E247" s="1">
        <v>1559</v>
      </c>
      <c r="F247" s="1">
        <v>2</v>
      </c>
      <c r="G247" s="1" t="s">
        <v>1746</v>
      </c>
      <c r="H247" s="1">
        <v>3</v>
      </c>
      <c r="I247" s="1" t="s">
        <v>1747</v>
      </c>
      <c r="J247" s="1">
        <v>2</v>
      </c>
      <c r="K247" s="1" t="s">
        <v>1746</v>
      </c>
      <c r="L247" s="1">
        <v>2</v>
      </c>
      <c r="M247" s="1" t="s">
        <v>1746</v>
      </c>
      <c r="N247" s="1">
        <v>4</v>
      </c>
      <c r="O247" s="1" t="s">
        <v>1745</v>
      </c>
      <c r="P247" s="1">
        <v>1572</v>
      </c>
      <c r="Q247" s="1">
        <v>2</v>
      </c>
      <c r="R247" s="1" t="s">
        <v>1748</v>
      </c>
      <c r="S247" s="1">
        <v>1545</v>
      </c>
    </row>
    <row r="248" spans="1:19" x14ac:dyDescent="0.2">
      <c r="A248" s="1">
        <v>12447</v>
      </c>
      <c r="B248" s="1">
        <v>9190425060</v>
      </c>
      <c r="C248" s="1">
        <v>3</v>
      </c>
      <c r="D248" s="1" t="s">
        <v>1749</v>
      </c>
      <c r="E248" s="1">
        <v>1548</v>
      </c>
      <c r="F248" s="1">
        <v>2</v>
      </c>
      <c r="G248" s="1" t="s">
        <v>1746</v>
      </c>
      <c r="H248" s="1">
        <v>3</v>
      </c>
      <c r="I248" s="1" t="s">
        <v>1747</v>
      </c>
      <c r="J248" s="1">
        <v>1</v>
      </c>
      <c r="K248" s="1" t="s">
        <v>1750</v>
      </c>
      <c r="L248" s="1">
        <v>2</v>
      </c>
      <c r="M248" s="1" t="s">
        <v>1746</v>
      </c>
      <c r="N248" s="1">
        <v>4</v>
      </c>
      <c r="O248" s="1" t="s">
        <v>1745</v>
      </c>
      <c r="P248" s="1">
        <v>1592</v>
      </c>
      <c r="Q248" s="1">
        <v>1</v>
      </c>
      <c r="R248" s="1" t="s">
        <v>1751</v>
      </c>
      <c r="S248" s="1">
        <v>1504</v>
      </c>
    </row>
    <row r="249" spans="1:19" x14ac:dyDescent="0.2">
      <c r="A249" s="1">
        <v>12464</v>
      </c>
      <c r="B249" s="1">
        <v>6191389844</v>
      </c>
      <c r="C249" s="1">
        <v>3</v>
      </c>
      <c r="D249" s="1" t="s">
        <v>1749</v>
      </c>
      <c r="E249" s="1">
        <v>1547</v>
      </c>
      <c r="F249" s="1">
        <v>3</v>
      </c>
      <c r="G249" s="1" t="s">
        <v>1747</v>
      </c>
      <c r="H249" s="1">
        <v>2</v>
      </c>
      <c r="I249" s="1" t="s">
        <v>1746</v>
      </c>
      <c r="J249" s="1">
        <v>1</v>
      </c>
      <c r="K249" s="1" t="s">
        <v>1750</v>
      </c>
      <c r="L249" s="1">
        <v>2</v>
      </c>
      <c r="M249" s="1" t="s">
        <v>1746</v>
      </c>
      <c r="N249" s="1">
        <v>4</v>
      </c>
      <c r="O249" s="1" t="s">
        <v>1745</v>
      </c>
      <c r="P249" s="1">
        <v>1572</v>
      </c>
      <c r="Q249" s="1">
        <v>2</v>
      </c>
      <c r="R249" s="1" t="s">
        <v>1748</v>
      </c>
      <c r="S249" s="1">
        <v>1521</v>
      </c>
    </row>
    <row r="250" spans="1:19" x14ac:dyDescent="0.2">
      <c r="A250" s="1">
        <v>12551</v>
      </c>
      <c r="B250" s="1">
        <v>8205147641</v>
      </c>
      <c r="C250" s="1">
        <v>3</v>
      </c>
      <c r="D250" s="1" t="s">
        <v>1749</v>
      </c>
      <c r="E250" s="1">
        <v>1562</v>
      </c>
      <c r="F250" s="1">
        <v>2</v>
      </c>
      <c r="G250" s="1" t="s">
        <v>1746</v>
      </c>
      <c r="H250" s="1">
        <v>3</v>
      </c>
      <c r="I250" s="1" t="s">
        <v>1747</v>
      </c>
      <c r="J250" s="1">
        <v>2</v>
      </c>
      <c r="K250" s="1" t="s">
        <v>1746</v>
      </c>
      <c r="L250" s="1">
        <v>2</v>
      </c>
      <c r="M250" s="1" t="s">
        <v>1746</v>
      </c>
      <c r="N250" s="1">
        <v>4</v>
      </c>
      <c r="O250" s="1" t="s">
        <v>1745</v>
      </c>
      <c r="P250" s="1">
        <v>1572</v>
      </c>
      <c r="Q250" s="1">
        <v>2</v>
      </c>
      <c r="R250" s="1" t="s">
        <v>1748</v>
      </c>
      <c r="S250" s="1">
        <v>1551</v>
      </c>
    </row>
    <row r="251" spans="1:19" x14ac:dyDescent="0.2">
      <c r="A251" s="1">
        <v>12597</v>
      </c>
      <c r="B251" s="1">
        <v>5194997032</v>
      </c>
      <c r="C251" s="1">
        <v>3</v>
      </c>
      <c r="D251" s="1" t="s">
        <v>1749</v>
      </c>
      <c r="E251" s="1">
        <v>1532</v>
      </c>
      <c r="F251" s="1">
        <v>2</v>
      </c>
      <c r="G251" s="1" t="s">
        <v>1746</v>
      </c>
      <c r="H251" s="1">
        <v>3</v>
      </c>
      <c r="I251" s="1" t="s">
        <v>1747</v>
      </c>
      <c r="J251" s="1">
        <v>2</v>
      </c>
      <c r="K251" s="1" t="s">
        <v>1746</v>
      </c>
      <c r="L251" s="1">
        <v>2</v>
      </c>
      <c r="M251" s="1" t="s">
        <v>1746</v>
      </c>
      <c r="N251" s="1">
        <v>3</v>
      </c>
      <c r="O251" s="1" t="s">
        <v>1749</v>
      </c>
      <c r="P251" s="1">
        <v>1531</v>
      </c>
      <c r="Q251" s="1">
        <v>2</v>
      </c>
      <c r="R251" s="1" t="s">
        <v>1748</v>
      </c>
      <c r="S251" s="1">
        <v>1533</v>
      </c>
    </row>
    <row r="252" spans="1:19" x14ac:dyDescent="0.2">
      <c r="A252" s="1">
        <v>12626</v>
      </c>
      <c r="B252" s="1">
        <v>4327832362</v>
      </c>
      <c r="C252" s="1">
        <v>3</v>
      </c>
      <c r="D252" s="1" t="s">
        <v>1749</v>
      </c>
      <c r="E252" s="1">
        <v>1547</v>
      </c>
      <c r="F252" s="1">
        <v>2</v>
      </c>
      <c r="G252" s="1" t="s">
        <v>1746</v>
      </c>
      <c r="H252" s="1">
        <v>3</v>
      </c>
      <c r="I252" s="1" t="s">
        <v>1747</v>
      </c>
      <c r="J252" s="1">
        <v>2</v>
      </c>
      <c r="K252" s="1" t="s">
        <v>1746</v>
      </c>
      <c r="L252" s="1">
        <v>2</v>
      </c>
      <c r="M252" s="1" t="s">
        <v>1746</v>
      </c>
      <c r="N252" s="1">
        <v>4</v>
      </c>
      <c r="O252" s="1" t="s">
        <v>1745</v>
      </c>
      <c r="P252" s="1">
        <v>1572</v>
      </c>
      <c r="Q252" s="1">
        <v>2</v>
      </c>
      <c r="R252" s="1" t="s">
        <v>1748</v>
      </c>
      <c r="S252" s="1">
        <v>1521</v>
      </c>
    </row>
    <row r="253" spans="1:19" x14ac:dyDescent="0.2">
      <c r="A253" s="1">
        <v>12627</v>
      </c>
      <c r="B253" s="1">
        <v>9966347335</v>
      </c>
      <c r="C253" s="1">
        <v>3</v>
      </c>
      <c r="D253" s="1" t="s">
        <v>1749</v>
      </c>
      <c r="E253" s="1">
        <v>1527</v>
      </c>
      <c r="F253" s="1">
        <v>2</v>
      </c>
      <c r="G253" s="1" t="s">
        <v>1746</v>
      </c>
      <c r="H253" s="1">
        <v>3</v>
      </c>
      <c r="I253" s="1" t="s">
        <v>1747</v>
      </c>
      <c r="J253" s="1">
        <v>1</v>
      </c>
      <c r="K253" s="1" t="s">
        <v>1750</v>
      </c>
      <c r="L253" s="1">
        <v>2</v>
      </c>
      <c r="M253" s="1" t="s">
        <v>1746</v>
      </c>
      <c r="N253" s="1">
        <v>4</v>
      </c>
      <c r="O253" s="1" t="s">
        <v>1745</v>
      </c>
      <c r="P253" s="1">
        <v>1556</v>
      </c>
      <c r="Q253" s="1">
        <v>1</v>
      </c>
      <c r="R253" s="1" t="s">
        <v>1751</v>
      </c>
      <c r="S253" s="1">
        <v>1498</v>
      </c>
    </row>
    <row r="254" spans="1:19" x14ac:dyDescent="0.2">
      <c r="A254" s="1">
        <v>12635</v>
      </c>
      <c r="B254" s="1">
        <v>7319276818</v>
      </c>
      <c r="C254" s="1">
        <v>3</v>
      </c>
      <c r="D254" s="1" t="s">
        <v>1749</v>
      </c>
      <c r="E254" s="1">
        <v>1545</v>
      </c>
      <c r="F254" s="1">
        <v>2</v>
      </c>
      <c r="G254" s="1" t="s">
        <v>1746</v>
      </c>
      <c r="H254" s="1">
        <v>3</v>
      </c>
      <c r="I254" s="1" t="s">
        <v>1747</v>
      </c>
      <c r="J254" s="1">
        <v>2</v>
      </c>
      <c r="K254" s="1" t="s">
        <v>1746</v>
      </c>
      <c r="L254" s="1">
        <v>2</v>
      </c>
      <c r="M254" s="1" t="s">
        <v>1746</v>
      </c>
      <c r="N254" s="1">
        <v>4</v>
      </c>
      <c r="O254" s="1" t="s">
        <v>1745</v>
      </c>
      <c r="P254" s="1">
        <v>1556</v>
      </c>
      <c r="Q254" s="1">
        <v>2</v>
      </c>
      <c r="R254" s="1" t="s">
        <v>1748</v>
      </c>
      <c r="S254" s="1">
        <v>1533</v>
      </c>
    </row>
    <row r="255" spans="1:19" x14ac:dyDescent="0.2">
      <c r="A255" s="1">
        <v>12647</v>
      </c>
      <c r="B255" s="1">
        <v>4274749023</v>
      </c>
      <c r="C255" s="1">
        <v>3</v>
      </c>
      <c r="D255" s="1" t="s">
        <v>1749</v>
      </c>
      <c r="E255" s="1">
        <v>1538</v>
      </c>
      <c r="F255" s="1">
        <v>2</v>
      </c>
      <c r="G255" s="1" t="s">
        <v>1746</v>
      </c>
      <c r="H255" s="1">
        <v>2</v>
      </c>
      <c r="I255" s="1" t="s">
        <v>1746</v>
      </c>
      <c r="J255" s="1">
        <v>2</v>
      </c>
      <c r="K255" s="1" t="s">
        <v>1746</v>
      </c>
      <c r="L255" s="1">
        <v>2</v>
      </c>
      <c r="M255" s="1" t="s">
        <v>1746</v>
      </c>
      <c r="N255" s="1">
        <v>3</v>
      </c>
      <c r="O255" s="1" t="s">
        <v>1749</v>
      </c>
      <c r="P255" s="1">
        <v>1531</v>
      </c>
      <c r="Q255" s="1">
        <v>2</v>
      </c>
      <c r="R255" s="1" t="s">
        <v>1748</v>
      </c>
      <c r="S255" s="1">
        <v>1545</v>
      </c>
    </row>
    <row r="256" spans="1:19" x14ac:dyDescent="0.2">
      <c r="A256" s="1">
        <v>12649</v>
      </c>
      <c r="B256" s="1">
        <v>4658161667</v>
      </c>
      <c r="C256" s="1">
        <v>3</v>
      </c>
      <c r="D256" s="1" t="s">
        <v>1749</v>
      </c>
      <c r="E256" s="1">
        <v>1538</v>
      </c>
      <c r="F256" s="1">
        <v>2</v>
      </c>
      <c r="G256" s="1" t="s">
        <v>1746</v>
      </c>
      <c r="H256" s="1">
        <v>3</v>
      </c>
      <c r="I256" s="1" t="s">
        <v>1747</v>
      </c>
      <c r="J256" s="1">
        <v>1</v>
      </c>
      <c r="K256" s="1" t="s">
        <v>1750</v>
      </c>
      <c r="L256" s="1">
        <v>2</v>
      </c>
      <c r="M256" s="1" t="s">
        <v>1746</v>
      </c>
      <c r="N256" s="1">
        <v>3</v>
      </c>
      <c r="O256" s="1" t="s">
        <v>1749</v>
      </c>
      <c r="P256" s="1">
        <v>1531</v>
      </c>
      <c r="Q256" s="1">
        <v>2</v>
      </c>
      <c r="R256" s="1" t="s">
        <v>1748</v>
      </c>
      <c r="S256" s="1">
        <v>1545</v>
      </c>
    </row>
    <row r="257" spans="1:19" x14ac:dyDescent="0.2">
      <c r="A257" s="1">
        <v>12676</v>
      </c>
      <c r="B257" s="1">
        <v>5448851842</v>
      </c>
      <c r="C257" s="1">
        <v>3</v>
      </c>
      <c r="D257" s="1" t="s">
        <v>1749</v>
      </c>
      <c r="E257" s="1">
        <v>1554</v>
      </c>
      <c r="F257" s="1">
        <v>2</v>
      </c>
      <c r="G257" s="1" t="s">
        <v>1746</v>
      </c>
      <c r="H257" s="1">
        <v>3</v>
      </c>
      <c r="I257" s="1" t="s">
        <v>1747</v>
      </c>
      <c r="J257" s="1">
        <v>2</v>
      </c>
      <c r="K257" s="1" t="s">
        <v>1746</v>
      </c>
      <c r="L257" s="1">
        <v>3</v>
      </c>
      <c r="M257" s="1" t="s">
        <v>1747</v>
      </c>
      <c r="N257" s="1">
        <v>4</v>
      </c>
      <c r="O257" s="1" t="s">
        <v>1745</v>
      </c>
      <c r="P257" s="1">
        <v>1556</v>
      </c>
      <c r="Q257" s="1">
        <v>3</v>
      </c>
      <c r="R257" s="1" t="s">
        <v>1749</v>
      </c>
      <c r="S257" s="1">
        <v>1551</v>
      </c>
    </row>
    <row r="258" spans="1:19" x14ac:dyDescent="0.2">
      <c r="A258" s="1">
        <v>12687</v>
      </c>
      <c r="B258" s="1">
        <v>2179358335</v>
      </c>
      <c r="C258" s="1">
        <v>3</v>
      </c>
      <c r="D258" s="1" t="s">
        <v>1749</v>
      </c>
      <c r="E258" s="1">
        <v>1545</v>
      </c>
      <c r="F258" s="1">
        <v>2</v>
      </c>
      <c r="G258" s="1" t="s">
        <v>1746</v>
      </c>
      <c r="H258" s="1">
        <v>3</v>
      </c>
      <c r="I258" s="1" t="s">
        <v>1747</v>
      </c>
      <c r="J258" s="1">
        <v>1</v>
      </c>
      <c r="K258" s="1" t="s">
        <v>1750</v>
      </c>
      <c r="L258" s="1">
        <v>2</v>
      </c>
      <c r="M258" s="1" t="s">
        <v>1746</v>
      </c>
      <c r="N258" s="1">
        <v>3</v>
      </c>
      <c r="O258" s="1" t="s">
        <v>1749</v>
      </c>
      <c r="P258" s="1">
        <v>1570</v>
      </c>
      <c r="Q258" s="1">
        <v>1</v>
      </c>
      <c r="R258" s="1" t="s">
        <v>1751</v>
      </c>
      <c r="S258" s="1">
        <v>1519</v>
      </c>
    </row>
    <row r="259" spans="1:19" x14ac:dyDescent="0.2">
      <c r="A259" s="1">
        <v>12724</v>
      </c>
      <c r="B259" s="1">
        <v>5175959332</v>
      </c>
      <c r="C259" s="1">
        <v>3</v>
      </c>
      <c r="D259" s="1" t="s">
        <v>1749</v>
      </c>
      <c r="E259" s="1">
        <v>1567</v>
      </c>
      <c r="F259" s="1">
        <v>2</v>
      </c>
      <c r="G259" s="1" t="s">
        <v>1746</v>
      </c>
      <c r="H259" s="1">
        <v>3</v>
      </c>
      <c r="I259" s="1" t="s">
        <v>1747</v>
      </c>
      <c r="J259" s="1">
        <v>2</v>
      </c>
      <c r="K259" s="1" t="s">
        <v>1746</v>
      </c>
      <c r="L259" s="1">
        <v>2</v>
      </c>
      <c r="M259" s="1" t="s">
        <v>1746</v>
      </c>
      <c r="N259" s="1">
        <v>3</v>
      </c>
      <c r="O259" s="1" t="s">
        <v>1749</v>
      </c>
      <c r="P259" s="1">
        <v>1543</v>
      </c>
      <c r="Q259" s="1">
        <v>3</v>
      </c>
      <c r="R259" s="1" t="s">
        <v>1749</v>
      </c>
      <c r="S259" s="1">
        <v>1591</v>
      </c>
    </row>
    <row r="260" spans="1:19" x14ac:dyDescent="0.2">
      <c r="A260" s="1">
        <v>12746</v>
      </c>
      <c r="B260" s="1">
        <v>3176676437</v>
      </c>
      <c r="C260" s="1">
        <v>3</v>
      </c>
      <c r="D260" s="1" t="s">
        <v>1749</v>
      </c>
      <c r="E260" s="1">
        <v>1583</v>
      </c>
      <c r="F260" s="1">
        <v>2</v>
      </c>
      <c r="G260" s="1" t="s">
        <v>1746</v>
      </c>
      <c r="H260" s="1">
        <v>3</v>
      </c>
      <c r="I260" s="1" t="s">
        <v>1747</v>
      </c>
      <c r="J260" s="1">
        <v>2</v>
      </c>
      <c r="K260" s="1" t="s">
        <v>1746</v>
      </c>
      <c r="L260" s="1">
        <v>2</v>
      </c>
      <c r="M260" s="1" t="s">
        <v>1746</v>
      </c>
      <c r="N260" s="1">
        <v>4</v>
      </c>
      <c r="O260" s="1" t="s">
        <v>1745</v>
      </c>
      <c r="P260" s="1">
        <v>1609</v>
      </c>
      <c r="Q260" s="1">
        <v>2</v>
      </c>
      <c r="R260" s="1" t="s">
        <v>1748</v>
      </c>
      <c r="S260" s="1">
        <v>1556</v>
      </c>
    </row>
    <row r="261" spans="1:19" x14ac:dyDescent="0.2">
      <c r="A261" s="1">
        <v>12771</v>
      </c>
      <c r="B261" s="1">
        <v>7997284462</v>
      </c>
      <c r="C261" s="1">
        <v>3</v>
      </c>
      <c r="D261" s="1" t="s">
        <v>1749</v>
      </c>
      <c r="E261" s="1">
        <v>1524</v>
      </c>
      <c r="F261" s="1">
        <v>2</v>
      </c>
      <c r="G261" s="1" t="s">
        <v>1746</v>
      </c>
      <c r="H261" s="1">
        <v>3</v>
      </c>
      <c r="I261" s="1" t="s">
        <v>1747</v>
      </c>
      <c r="J261" s="1">
        <v>1</v>
      </c>
      <c r="K261" s="1" t="s">
        <v>1750</v>
      </c>
      <c r="L261" s="1">
        <v>2</v>
      </c>
      <c r="M261" s="1" t="s">
        <v>1746</v>
      </c>
      <c r="N261" s="1">
        <v>4</v>
      </c>
      <c r="O261" s="1" t="s">
        <v>1745</v>
      </c>
      <c r="P261" s="1">
        <v>1556</v>
      </c>
      <c r="Q261" s="1">
        <v>1</v>
      </c>
      <c r="R261" s="1" t="s">
        <v>1751</v>
      </c>
      <c r="S261" s="1">
        <v>1492</v>
      </c>
    </row>
    <row r="262" spans="1:19" x14ac:dyDescent="0.2">
      <c r="A262" s="1">
        <v>12781</v>
      </c>
      <c r="B262" s="1">
        <v>8759436783</v>
      </c>
      <c r="C262" s="1">
        <v>3</v>
      </c>
      <c r="D262" s="1" t="s">
        <v>1749</v>
      </c>
      <c r="E262" s="1">
        <v>1548</v>
      </c>
      <c r="F262" s="1">
        <v>2</v>
      </c>
      <c r="G262" s="1" t="s">
        <v>1746</v>
      </c>
      <c r="H262" s="1">
        <v>3</v>
      </c>
      <c r="I262" s="1" t="s">
        <v>1747</v>
      </c>
      <c r="J262" s="1">
        <v>2</v>
      </c>
      <c r="K262" s="1" t="s">
        <v>1746</v>
      </c>
      <c r="L262" s="1">
        <v>2</v>
      </c>
      <c r="M262" s="1" t="s">
        <v>1746</v>
      </c>
      <c r="N262" s="1">
        <v>4</v>
      </c>
      <c r="O262" s="1" t="s">
        <v>1745</v>
      </c>
      <c r="P262" s="1">
        <v>1556</v>
      </c>
      <c r="Q262" s="1">
        <v>2</v>
      </c>
      <c r="R262" s="1" t="s">
        <v>1748</v>
      </c>
      <c r="S262" s="1">
        <v>1539</v>
      </c>
    </row>
    <row r="263" spans="1:19" x14ac:dyDescent="0.2">
      <c r="A263" s="1">
        <v>12782</v>
      </c>
      <c r="B263" s="1">
        <v>8742781045</v>
      </c>
      <c r="C263" s="1">
        <v>3</v>
      </c>
      <c r="D263" s="1" t="s">
        <v>1749</v>
      </c>
      <c r="E263" s="1">
        <v>1569</v>
      </c>
      <c r="F263" s="1">
        <v>2</v>
      </c>
      <c r="G263" s="1" t="s">
        <v>1746</v>
      </c>
      <c r="H263" s="1">
        <v>3</v>
      </c>
      <c r="I263" s="1" t="s">
        <v>1747</v>
      </c>
      <c r="J263" s="1">
        <v>1</v>
      </c>
      <c r="K263" s="1" t="s">
        <v>1750</v>
      </c>
      <c r="L263" s="1">
        <v>2</v>
      </c>
      <c r="M263" s="1" t="s">
        <v>1746</v>
      </c>
      <c r="N263" s="1">
        <v>4</v>
      </c>
      <c r="O263" s="1" t="s">
        <v>1745</v>
      </c>
      <c r="P263" s="1">
        <v>1617</v>
      </c>
      <c r="Q263" s="1">
        <v>2</v>
      </c>
      <c r="R263" s="1" t="s">
        <v>1748</v>
      </c>
      <c r="S263" s="1">
        <v>1521</v>
      </c>
    </row>
    <row r="264" spans="1:19" x14ac:dyDescent="0.2">
      <c r="A264" s="1">
        <v>12806</v>
      </c>
      <c r="B264" s="1">
        <v>2325401987</v>
      </c>
      <c r="C264" s="1">
        <v>3</v>
      </c>
      <c r="D264" s="1" t="s">
        <v>1749</v>
      </c>
      <c r="E264" s="1">
        <v>1575</v>
      </c>
      <c r="F264" s="1">
        <v>2</v>
      </c>
      <c r="G264" s="1" t="s">
        <v>1746</v>
      </c>
      <c r="H264" s="1">
        <v>3</v>
      </c>
      <c r="I264" s="1" t="s">
        <v>1747</v>
      </c>
      <c r="J264" s="1">
        <v>2</v>
      </c>
      <c r="K264" s="1" t="s">
        <v>1746</v>
      </c>
      <c r="L264" s="1">
        <v>2</v>
      </c>
      <c r="M264" s="1" t="s">
        <v>1746</v>
      </c>
      <c r="N264" s="1">
        <v>4</v>
      </c>
      <c r="O264" s="1" t="s">
        <v>1745</v>
      </c>
      <c r="P264" s="1">
        <v>1572</v>
      </c>
      <c r="Q264" s="1">
        <v>3</v>
      </c>
      <c r="R264" s="1" t="s">
        <v>1749</v>
      </c>
      <c r="S264" s="1">
        <v>1578</v>
      </c>
    </row>
    <row r="265" spans="1:19" x14ac:dyDescent="0.2">
      <c r="A265" s="1">
        <v>12827</v>
      </c>
      <c r="B265" s="1">
        <v>4180953510</v>
      </c>
      <c r="C265" s="1">
        <v>3</v>
      </c>
      <c r="D265" s="1" t="s">
        <v>1749</v>
      </c>
      <c r="E265" s="1">
        <v>1563</v>
      </c>
      <c r="F265" s="1">
        <v>2</v>
      </c>
      <c r="G265" s="1" t="s">
        <v>1746</v>
      </c>
      <c r="H265" s="1">
        <v>3</v>
      </c>
      <c r="I265" s="1" t="s">
        <v>1747</v>
      </c>
      <c r="J265" s="1">
        <v>2</v>
      </c>
      <c r="K265" s="1" t="s">
        <v>1746</v>
      </c>
      <c r="L265" s="1">
        <v>2</v>
      </c>
      <c r="M265" s="1" t="s">
        <v>1746</v>
      </c>
      <c r="N265" s="1">
        <v>3</v>
      </c>
      <c r="O265" s="1" t="s">
        <v>1749</v>
      </c>
      <c r="P265" s="1">
        <v>1570</v>
      </c>
      <c r="Q265" s="1">
        <v>2</v>
      </c>
      <c r="R265" s="1" t="s">
        <v>1748</v>
      </c>
      <c r="S265" s="1">
        <v>1556</v>
      </c>
    </row>
    <row r="266" spans="1:19" x14ac:dyDescent="0.2">
      <c r="A266" s="1">
        <v>12834</v>
      </c>
      <c r="B266" s="1">
        <v>5215804931</v>
      </c>
      <c r="C266" s="1">
        <v>3</v>
      </c>
      <c r="D266" s="1" t="s">
        <v>1749</v>
      </c>
      <c r="E266" s="1">
        <v>1572</v>
      </c>
      <c r="F266" s="1">
        <v>3</v>
      </c>
      <c r="G266" s="1" t="s">
        <v>1747</v>
      </c>
      <c r="H266" s="1">
        <v>3</v>
      </c>
      <c r="I266" s="1" t="s">
        <v>1747</v>
      </c>
      <c r="J266" s="1">
        <v>2</v>
      </c>
      <c r="K266" s="1" t="s">
        <v>1746</v>
      </c>
      <c r="L266" s="1">
        <v>2</v>
      </c>
      <c r="M266" s="1" t="s">
        <v>1746</v>
      </c>
      <c r="N266" s="1">
        <v>4</v>
      </c>
      <c r="O266" s="1" t="s">
        <v>1745</v>
      </c>
      <c r="P266" s="1">
        <v>1617</v>
      </c>
      <c r="Q266" s="1">
        <v>2</v>
      </c>
      <c r="R266" s="1" t="s">
        <v>1748</v>
      </c>
      <c r="S266" s="1">
        <v>1527</v>
      </c>
    </row>
    <row r="267" spans="1:19" x14ac:dyDescent="0.2">
      <c r="A267" s="1">
        <v>12844</v>
      </c>
      <c r="B267" s="1">
        <v>2191295305</v>
      </c>
      <c r="C267" s="1">
        <v>3</v>
      </c>
      <c r="D267" s="1" t="s">
        <v>1749</v>
      </c>
      <c r="E267" s="1">
        <v>1563</v>
      </c>
      <c r="F267" s="1">
        <v>2</v>
      </c>
      <c r="G267" s="1" t="s">
        <v>1746</v>
      </c>
      <c r="H267" s="1">
        <v>3</v>
      </c>
      <c r="I267" s="1" t="s">
        <v>1747</v>
      </c>
      <c r="J267" s="1">
        <v>2</v>
      </c>
      <c r="K267" s="1" t="s">
        <v>1746</v>
      </c>
      <c r="L267" s="1">
        <v>2</v>
      </c>
      <c r="M267" s="1" t="s">
        <v>1746</v>
      </c>
      <c r="N267" s="1">
        <v>3</v>
      </c>
      <c r="O267" s="1" t="s">
        <v>1749</v>
      </c>
      <c r="P267" s="1">
        <v>1570</v>
      </c>
      <c r="Q267" s="1">
        <v>2</v>
      </c>
      <c r="R267" s="1" t="s">
        <v>1748</v>
      </c>
      <c r="S267" s="1">
        <v>1556</v>
      </c>
    </row>
    <row r="268" spans="1:19" x14ac:dyDescent="0.2">
      <c r="A268" s="1">
        <v>12887</v>
      </c>
      <c r="B268" s="1">
        <v>6548563956</v>
      </c>
      <c r="C268" s="1">
        <v>3</v>
      </c>
      <c r="D268" s="1" t="s">
        <v>1749</v>
      </c>
      <c r="E268" s="1">
        <v>1523</v>
      </c>
      <c r="F268" s="1">
        <v>2</v>
      </c>
      <c r="G268" s="1" t="s">
        <v>1746</v>
      </c>
      <c r="H268" s="1">
        <v>2</v>
      </c>
      <c r="I268" s="1" t="s">
        <v>1746</v>
      </c>
      <c r="J268" s="1">
        <v>2</v>
      </c>
      <c r="K268" s="1" t="s">
        <v>1746</v>
      </c>
      <c r="L268" s="1">
        <v>3</v>
      </c>
      <c r="M268" s="1" t="s">
        <v>1747</v>
      </c>
      <c r="N268" s="1">
        <v>3</v>
      </c>
      <c r="O268" s="1" t="s">
        <v>1749</v>
      </c>
      <c r="P268" s="1">
        <v>1495</v>
      </c>
      <c r="Q268" s="1">
        <v>3</v>
      </c>
      <c r="R268" s="1" t="s">
        <v>1749</v>
      </c>
      <c r="S268" s="1">
        <v>1551</v>
      </c>
    </row>
    <row r="269" spans="1:19" x14ac:dyDescent="0.2">
      <c r="A269" s="1">
        <v>12893</v>
      </c>
      <c r="B269" s="1">
        <v>9932239260</v>
      </c>
      <c r="C269" s="1">
        <v>3</v>
      </c>
      <c r="D269" s="1" t="s">
        <v>1749</v>
      </c>
      <c r="E269" s="1">
        <v>1536</v>
      </c>
      <c r="F269" s="1">
        <v>2</v>
      </c>
      <c r="G269" s="1" t="s">
        <v>1746</v>
      </c>
      <c r="H269" s="1">
        <v>3</v>
      </c>
      <c r="I269" s="1" t="s">
        <v>1747</v>
      </c>
      <c r="J269" s="1">
        <v>2</v>
      </c>
      <c r="K269" s="1" t="s">
        <v>1746</v>
      </c>
      <c r="L269" s="1">
        <v>2</v>
      </c>
      <c r="M269" s="1" t="s">
        <v>1746</v>
      </c>
      <c r="N269" s="1">
        <v>4</v>
      </c>
      <c r="O269" s="1" t="s">
        <v>1745</v>
      </c>
      <c r="P269" s="1">
        <v>1535</v>
      </c>
      <c r="Q269" s="1">
        <v>2</v>
      </c>
      <c r="R269" s="1" t="s">
        <v>1748</v>
      </c>
      <c r="S269" s="1">
        <v>1536</v>
      </c>
    </row>
    <row r="270" spans="1:19" x14ac:dyDescent="0.2">
      <c r="A270" s="1">
        <v>12895</v>
      </c>
      <c r="B270" s="1">
        <v>7382810968</v>
      </c>
      <c r="C270" s="1">
        <v>3</v>
      </c>
      <c r="D270" s="1" t="s">
        <v>1749</v>
      </c>
      <c r="E270" s="1">
        <v>1536</v>
      </c>
      <c r="F270" s="1">
        <v>2</v>
      </c>
      <c r="G270" s="1" t="s">
        <v>1746</v>
      </c>
      <c r="H270" s="1">
        <v>3</v>
      </c>
      <c r="I270" s="1" t="s">
        <v>1747</v>
      </c>
      <c r="J270" s="1">
        <v>2</v>
      </c>
      <c r="K270" s="1" t="s">
        <v>1746</v>
      </c>
      <c r="L270" s="1">
        <v>2</v>
      </c>
      <c r="M270" s="1" t="s">
        <v>1746</v>
      </c>
      <c r="N270" s="1">
        <v>4</v>
      </c>
      <c r="O270" s="1" t="s">
        <v>1745</v>
      </c>
      <c r="P270" s="1">
        <v>1535</v>
      </c>
      <c r="Q270" s="1">
        <v>2</v>
      </c>
      <c r="R270" s="1" t="s">
        <v>1748</v>
      </c>
      <c r="S270" s="1">
        <v>1536</v>
      </c>
    </row>
    <row r="271" spans="1:19" x14ac:dyDescent="0.2">
      <c r="A271" s="1">
        <v>12900</v>
      </c>
      <c r="B271" s="1">
        <v>9920848364</v>
      </c>
      <c r="C271" s="1">
        <v>3</v>
      </c>
      <c r="D271" s="1" t="s">
        <v>1749</v>
      </c>
      <c r="E271" s="1">
        <v>1535</v>
      </c>
      <c r="F271" s="1">
        <v>2</v>
      </c>
      <c r="G271" s="1" t="s">
        <v>1746</v>
      </c>
      <c r="H271" s="1">
        <v>3</v>
      </c>
      <c r="I271" s="1" t="s">
        <v>1747</v>
      </c>
      <c r="J271" s="1">
        <v>3</v>
      </c>
      <c r="K271" s="1" t="s">
        <v>1747</v>
      </c>
      <c r="L271" s="1">
        <v>2</v>
      </c>
      <c r="M271" s="1" t="s">
        <v>1746</v>
      </c>
      <c r="N271" s="1">
        <v>3</v>
      </c>
      <c r="O271" s="1" t="s">
        <v>1749</v>
      </c>
      <c r="P271" s="1">
        <v>1484</v>
      </c>
      <c r="Q271" s="1">
        <v>3</v>
      </c>
      <c r="R271" s="1" t="s">
        <v>1749</v>
      </c>
      <c r="S271" s="1">
        <v>1586</v>
      </c>
    </row>
    <row r="272" spans="1:19" x14ac:dyDescent="0.2">
      <c r="A272" s="1">
        <v>12926</v>
      </c>
      <c r="B272" s="1">
        <v>2263904897</v>
      </c>
      <c r="C272" s="1">
        <v>3</v>
      </c>
      <c r="D272" s="1" t="s">
        <v>1749</v>
      </c>
      <c r="E272" s="1">
        <v>1562</v>
      </c>
      <c r="F272" s="1">
        <v>2</v>
      </c>
      <c r="G272" s="1" t="s">
        <v>1746</v>
      </c>
      <c r="H272" s="1">
        <v>3</v>
      </c>
      <c r="I272" s="1" t="s">
        <v>1747</v>
      </c>
      <c r="J272" s="1">
        <v>2</v>
      </c>
      <c r="K272" s="1" t="s">
        <v>1746</v>
      </c>
      <c r="L272" s="1">
        <v>3</v>
      </c>
      <c r="M272" s="1" t="s">
        <v>1747</v>
      </c>
      <c r="N272" s="1">
        <v>4</v>
      </c>
      <c r="O272" s="1" t="s">
        <v>1745</v>
      </c>
      <c r="P272" s="1">
        <v>1572</v>
      </c>
      <c r="Q272" s="1">
        <v>3</v>
      </c>
      <c r="R272" s="1" t="s">
        <v>1749</v>
      </c>
      <c r="S272" s="1">
        <v>1551</v>
      </c>
    </row>
    <row r="273" spans="1:19" x14ac:dyDescent="0.2">
      <c r="A273" s="1">
        <v>12928</v>
      </c>
      <c r="B273" s="1">
        <v>9740425680</v>
      </c>
      <c r="C273" s="1">
        <v>3</v>
      </c>
      <c r="D273" s="1" t="s">
        <v>1749</v>
      </c>
      <c r="E273" s="1">
        <v>1545</v>
      </c>
      <c r="F273" s="1">
        <v>2</v>
      </c>
      <c r="G273" s="1" t="s">
        <v>1746</v>
      </c>
      <c r="H273" s="1">
        <v>3</v>
      </c>
      <c r="I273" s="1" t="s">
        <v>1747</v>
      </c>
      <c r="J273" s="1">
        <v>1</v>
      </c>
      <c r="K273" s="1" t="s">
        <v>1750</v>
      </c>
      <c r="L273" s="1">
        <v>2</v>
      </c>
      <c r="M273" s="1" t="s">
        <v>1746</v>
      </c>
      <c r="N273" s="1">
        <v>4</v>
      </c>
      <c r="O273" s="1" t="s">
        <v>1745</v>
      </c>
      <c r="P273" s="1">
        <v>1556</v>
      </c>
      <c r="Q273" s="1">
        <v>2</v>
      </c>
      <c r="R273" s="1" t="s">
        <v>1748</v>
      </c>
      <c r="S273" s="1">
        <v>1533</v>
      </c>
    </row>
    <row r="274" spans="1:19" x14ac:dyDescent="0.2">
      <c r="A274" s="1">
        <v>12935</v>
      </c>
      <c r="B274" s="1">
        <v>2761313411</v>
      </c>
      <c r="C274" s="1">
        <v>3</v>
      </c>
      <c r="D274" s="1" t="s">
        <v>1749</v>
      </c>
      <c r="E274" s="1">
        <v>1557</v>
      </c>
      <c r="F274" s="1">
        <v>2</v>
      </c>
      <c r="G274" s="1" t="s">
        <v>1746</v>
      </c>
      <c r="H274" s="1">
        <v>3</v>
      </c>
      <c r="I274" s="1" t="s">
        <v>1747</v>
      </c>
      <c r="J274" s="1">
        <v>2</v>
      </c>
      <c r="K274" s="1" t="s">
        <v>1746</v>
      </c>
      <c r="L274" s="1">
        <v>2</v>
      </c>
      <c r="M274" s="1" t="s">
        <v>1746</v>
      </c>
      <c r="N274" s="1">
        <v>4</v>
      </c>
      <c r="O274" s="1" t="s">
        <v>1745</v>
      </c>
      <c r="P274" s="1">
        <v>1583</v>
      </c>
      <c r="Q274" s="1">
        <v>2</v>
      </c>
      <c r="R274" s="1" t="s">
        <v>1748</v>
      </c>
      <c r="S274" s="1">
        <v>1530</v>
      </c>
    </row>
    <row r="275" spans="1:19" x14ac:dyDescent="0.2">
      <c r="A275" s="1">
        <v>12942</v>
      </c>
      <c r="B275" s="1">
        <v>7020615723</v>
      </c>
      <c r="C275" s="1">
        <v>3</v>
      </c>
      <c r="D275" s="1" t="s">
        <v>1749</v>
      </c>
      <c r="E275" s="1">
        <v>1535</v>
      </c>
      <c r="F275" s="1">
        <v>2</v>
      </c>
      <c r="G275" s="1" t="s">
        <v>1746</v>
      </c>
      <c r="H275" s="1">
        <v>3</v>
      </c>
      <c r="I275" s="1" t="s">
        <v>1747</v>
      </c>
      <c r="J275" s="1">
        <v>1</v>
      </c>
      <c r="K275" s="1" t="s">
        <v>1750</v>
      </c>
      <c r="L275" s="1">
        <v>1</v>
      </c>
      <c r="M275" s="1" t="s">
        <v>1750</v>
      </c>
      <c r="N275" s="1">
        <v>4</v>
      </c>
      <c r="O275" s="1" t="s">
        <v>1745</v>
      </c>
      <c r="P275" s="1">
        <v>1617</v>
      </c>
      <c r="Q275" s="1">
        <v>1</v>
      </c>
      <c r="R275" s="1" t="s">
        <v>1751</v>
      </c>
      <c r="S275" s="1">
        <v>1453</v>
      </c>
    </row>
    <row r="276" spans="1:19" x14ac:dyDescent="0.2">
      <c r="A276" s="1">
        <v>12945</v>
      </c>
      <c r="B276" s="1">
        <v>9702708761</v>
      </c>
      <c r="C276" s="1">
        <v>3</v>
      </c>
      <c r="D276" s="1" t="s">
        <v>1749</v>
      </c>
      <c r="E276" s="1">
        <v>1537</v>
      </c>
      <c r="F276" s="1">
        <v>2</v>
      </c>
      <c r="G276" s="1" t="s">
        <v>1746</v>
      </c>
      <c r="H276" s="1">
        <v>3</v>
      </c>
      <c r="I276" s="1" t="s">
        <v>1747</v>
      </c>
      <c r="J276" s="1">
        <v>2</v>
      </c>
      <c r="K276" s="1" t="s">
        <v>1746</v>
      </c>
      <c r="L276" s="1">
        <v>2</v>
      </c>
      <c r="M276" s="1" t="s">
        <v>1746</v>
      </c>
      <c r="N276" s="1">
        <v>3</v>
      </c>
      <c r="O276" s="1" t="s">
        <v>1749</v>
      </c>
      <c r="P276" s="1">
        <v>1524</v>
      </c>
      <c r="Q276" s="1">
        <v>2</v>
      </c>
      <c r="R276" s="1" t="s">
        <v>1748</v>
      </c>
      <c r="S276" s="1">
        <v>1549</v>
      </c>
    </row>
    <row r="277" spans="1:19" x14ac:dyDescent="0.2">
      <c r="A277" s="1">
        <v>12955</v>
      </c>
      <c r="B277" s="1">
        <v>9636937367</v>
      </c>
      <c r="C277" s="1">
        <v>3</v>
      </c>
      <c r="D277" s="1" t="s">
        <v>1749</v>
      </c>
      <c r="E277" s="1">
        <v>1526</v>
      </c>
      <c r="F277" s="1">
        <v>2</v>
      </c>
      <c r="G277" s="1" t="s">
        <v>1746</v>
      </c>
      <c r="H277" s="1">
        <v>3</v>
      </c>
      <c r="I277" s="1" t="s">
        <v>1747</v>
      </c>
      <c r="J277" s="1">
        <v>1</v>
      </c>
      <c r="K277" s="1" t="s">
        <v>1750</v>
      </c>
      <c r="L277" s="1">
        <v>2</v>
      </c>
      <c r="M277" s="1" t="s">
        <v>1746</v>
      </c>
      <c r="N277" s="1">
        <v>4</v>
      </c>
      <c r="O277" s="1" t="s">
        <v>1745</v>
      </c>
      <c r="P277" s="1">
        <v>1543</v>
      </c>
      <c r="Q277" s="1">
        <v>2</v>
      </c>
      <c r="R277" s="1" t="s">
        <v>1748</v>
      </c>
      <c r="S277" s="1">
        <v>1509</v>
      </c>
    </row>
    <row r="278" spans="1:19" x14ac:dyDescent="0.2">
      <c r="A278" s="1">
        <v>12962</v>
      </c>
      <c r="B278" s="1">
        <v>4069063260</v>
      </c>
      <c r="C278" s="1">
        <v>3</v>
      </c>
      <c r="D278" s="1" t="s">
        <v>1749</v>
      </c>
      <c r="E278" s="1">
        <v>1522</v>
      </c>
      <c r="F278" s="1">
        <v>2</v>
      </c>
      <c r="G278" s="1" t="s">
        <v>1746</v>
      </c>
      <c r="H278" s="1">
        <v>2</v>
      </c>
      <c r="I278" s="1" t="s">
        <v>1746</v>
      </c>
      <c r="J278" s="1">
        <v>1</v>
      </c>
      <c r="K278" s="1" t="s">
        <v>1750</v>
      </c>
      <c r="L278" s="1">
        <v>3</v>
      </c>
      <c r="M278" s="1" t="s">
        <v>1747</v>
      </c>
      <c r="N278" s="1">
        <v>3</v>
      </c>
      <c r="O278" s="1" t="s">
        <v>1749</v>
      </c>
      <c r="P278" s="1">
        <v>1511</v>
      </c>
      <c r="Q278" s="1">
        <v>2</v>
      </c>
      <c r="R278" s="1" t="s">
        <v>1748</v>
      </c>
      <c r="S278" s="1">
        <v>1533</v>
      </c>
    </row>
    <row r="279" spans="1:19" x14ac:dyDescent="0.2">
      <c r="A279" s="1">
        <v>12985</v>
      </c>
      <c r="B279" s="1">
        <v>3984868034</v>
      </c>
      <c r="C279" s="1">
        <v>3</v>
      </c>
      <c r="D279" s="1" t="s">
        <v>1749</v>
      </c>
      <c r="E279" s="1">
        <v>1529</v>
      </c>
      <c r="F279" s="1">
        <v>2</v>
      </c>
      <c r="G279" s="1" t="s">
        <v>1746</v>
      </c>
      <c r="H279" s="1">
        <v>3</v>
      </c>
      <c r="I279" s="1" t="s">
        <v>1747</v>
      </c>
      <c r="J279" s="1">
        <v>2</v>
      </c>
      <c r="K279" s="1" t="s">
        <v>1746</v>
      </c>
      <c r="L279" s="1">
        <v>2</v>
      </c>
      <c r="M279" s="1" t="s">
        <v>1746</v>
      </c>
      <c r="N279" s="1">
        <v>3</v>
      </c>
      <c r="O279" s="1" t="s">
        <v>1749</v>
      </c>
      <c r="P279" s="1">
        <v>1531</v>
      </c>
      <c r="Q279" s="1">
        <v>2</v>
      </c>
      <c r="R279" s="1" t="s">
        <v>1748</v>
      </c>
      <c r="S279" s="1">
        <v>1527</v>
      </c>
    </row>
    <row r="280" spans="1:19" x14ac:dyDescent="0.2">
      <c r="A280" s="1">
        <v>12991</v>
      </c>
      <c r="B280" s="1">
        <v>2177456141</v>
      </c>
      <c r="C280" s="1">
        <v>3</v>
      </c>
      <c r="D280" s="1" t="s">
        <v>1749</v>
      </c>
      <c r="E280" s="1">
        <v>1526</v>
      </c>
      <c r="F280" s="1">
        <v>2</v>
      </c>
      <c r="G280" s="1" t="s">
        <v>1746</v>
      </c>
      <c r="H280" s="1">
        <v>3</v>
      </c>
      <c r="I280" s="1" t="s">
        <v>1747</v>
      </c>
      <c r="J280" s="1">
        <v>1</v>
      </c>
      <c r="K280" s="1" t="s">
        <v>1750</v>
      </c>
      <c r="L280" s="1">
        <v>2</v>
      </c>
      <c r="M280" s="1" t="s">
        <v>1746</v>
      </c>
      <c r="N280" s="1">
        <v>4</v>
      </c>
      <c r="O280" s="1" t="s">
        <v>1745</v>
      </c>
      <c r="P280" s="1">
        <v>1543</v>
      </c>
      <c r="Q280" s="1">
        <v>2</v>
      </c>
      <c r="R280" s="1" t="s">
        <v>1748</v>
      </c>
      <c r="S280" s="1">
        <v>1509</v>
      </c>
    </row>
    <row r="281" spans="1:19" x14ac:dyDescent="0.2">
      <c r="A281" s="1">
        <v>13000</v>
      </c>
      <c r="B281" s="1">
        <v>6728495580</v>
      </c>
      <c r="C281" s="1">
        <v>3</v>
      </c>
      <c r="D281" s="1" t="s">
        <v>1749</v>
      </c>
      <c r="E281" s="1">
        <v>1522</v>
      </c>
      <c r="F281" s="1">
        <v>2</v>
      </c>
      <c r="G281" s="1" t="s">
        <v>1746</v>
      </c>
      <c r="H281" s="1">
        <v>3</v>
      </c>
      <c r="I281" s="1" t="s">
        <v>1747</v>
      </c>
      <c r="J281" s="1">
        <v>2</v>
      </c>
      <c r="K281" s="1" t="s">
        <v>1746</v>
      </c>
      <c r="L281" s="1">
        <v>2</v>
      </c>
      <c r="M281" s="1" t="s">
        <v>1746</v>
      </c>
      <c r="N281" s="1">
        <v>4</v>
      </c>
      <c r="O281" s="1" t="s">
        <v>1745</v>
      </c>
      <c r="P281" s="1">
        <v>1535</v>
      </c>
      <c r="Q281" s="1">
        <v>2</v>
      </c>
      <c r="R281" s="1" t="s">
        <v>1748</v>
      </c>
      <c r="S281" s="1">
        <v>1508</v>
      </c>
    </row>
    <row r="282" spans="1:19" x14ac:dyDescent="0.2">
      <c r="A282" s="1">
        <v>13001</v>
      </c>
      <c r="B282" s="1">
        <v>9210458158</v>
      </c>
      <c r="C282" s="1">
        <v>3</v>
      </c>
      <c r="D282" s="1" t="s">
        <v>1749</v>
      </c>
      <c r="E282" s="1">
        <v>1524</v>
      </c>
      <c r="F282" s="1">
        <v>2</v>
      </c>
      <c r="G282" s="1" t="s">
        <v>1746</v>
      </c>
      <c r="H282" s="1">
        <v>3</v>
      </c>
      <c r="I282" s="1" t="s">
        <v>1747</v>
      </c>
      <c r="J282" s="1">
        <v>2</v>
      </c>
      <c r="K282" s="1" t="s">
        <v>1746</v>
      </c>
      <c r="L282" s="1">
        <v>1</v>
      </c>
      <c r="M282" s="1" t="s">
        <v>1750</v>
      </c>
      <c r="N282" s="1">
        <v>4</v>
      </c>
      <c r="O282" s="1" t="s">
        <v>1745</v>
      </c>
      <c r="P282" s="1">
        <v>1548</v>
      </c>
      <c r="Q282" s="1">
        <v>2</v>
      </c>
      <c r="R282" s="1" t="s">
        <v>1748</v>
      </c>
      <c r="S282" s="1">
        <v>1499</v>
      </c>
    </row>
    <row r="283" spans="1:19" x14ac:dyDescent="0.2">
      <c r="A283" s="1">
        <v>13004</v>
      </c>
      <c r="B283" s="1">
        <v>4235181456</v>
      </c>
      <c r="C283" s="1">
        <v>3</v>
      </c>
      <c r="D283" s="1" t="s">
        <v>1749</v>
      </c>
      <c r="E283" s="1">
        <v>1528</v>
      </c>
      <c r="F283" s="1">
        <v>2</v>
      </c>
      <c r="G283" s="1" t="s">
        <v>1746</v>
      </c>
      <c r="H283" s="1">
        <v>3</v>
      </c>
      <c r="I283" s="1" t="s">
        <v>1747</v>
      </c>
      <c r="J283" s="1">
        <v>2</v>
      </c>
      <c r="K283" s="1" t="s">
        <v>1746</v>
      </c>
      <c r="L283" s="1">
        <v>2</v>
      </c>
      <c r="M283" s="1" t="s">
        <v>1746</v>
      </c>
      <c r="N283" s="1">
        <v>4</v>
      </c>
      <c r="O283" s="1" t="s">
        <v>1745</v>
      </c>
      <c r="P283" s="1">
        <v>1548</v>
      </c>
      <c r="Q283" s="1">
        <v>2</v>
      </c>
      <c r="R283" s="1" t="s">
        <v>1748</v>
      </c>
      <c r="S283" s="1">
        <v>1508</v>
      </c>
    </row>
    <row r="284" spans="1:19" x14ac:dyDescent="0.2">
      <c r="A284" s="1">
        <v>13022</v>
      </c>
      <c r="B284" s="1">
        <v>2254457845</v>
      </c>
      <c r="C284" s="1">
        <v>3</v>
      </c>
      <c r="D284" s="1" t="s">
        <v>1749</v>
      </c>
      <c r="E284" s="1">
        <v>1554</v>
      </c>
      <c r="F284" s="1">
        <v>2</v>
      </c>
      <c r="G284" s="1" t="s">
        <v>1746</v>
      </c>
      <c r="H284" s="1">
        <v>3</v>
      </c>
      <c r="I284" s="1" t="s">
        <v>1747</v>
      </c>
      <c r="J284" s="1">
        <v>2</v>
      </c>
      <c r="K284" s="1" t="s">
        <v>1746</v>
      </c>
      <c r="L284" s="1">
        <v>2</v>
      </c>
      <c r="M284" s="1" t="s">
        <v>1746</v>
      </c>
      <c r="N284" s="1">
        <v>4</v>
      </c>
      <c r="O284" s="1" t="s">
        <v>1745</v>
      </c>
      <c r="P284" s="1">
        <v>1556</v>
      </c>
      <c r="Q284" s="1">
        <v>2</v>
      </c>
      <c r="R284" s="1" t="s">
        <v>1748</v>
      </c>
      <c r="S284" s="1">
        <v>1551</v>
      </c>
    </row>
    <row r="285" spans="1:19" x14ac:dyDescent="0.2">
      <c r="A285" s="1">
        <v>13025</v>
      </c>
      <c r="B285" s="1">
        <v>6342119291</v>
      </c>
      <c r="C285" s="1">
        <v>3</v>
      </c>
      <c r="D285" s="1" t="s">
        <v>1749</v>
      </c>
      <c r="E285" s="1">
        <v>1556</v>
      </c>
      <c r="F285" s="1">
        <v>2</v>
      </c>
      <c r="G285" s="1" t="s">
        <v>1746</v>
      </c>
      <c r="H285" s="1">
        <v>3</v>
      </c>
      <c r="I285" s="1" t="s">
        <v>1747</v>
      </c>
      <c r="J285" s="1">
        <v>2</v>
      </c>
      <c r="K285" s="1" t="s">
        <v>1746</v>
      </c>
      <c r="L285" s="1">
        <v>2</v>
      </c>
      <c r="M285" s="1" t="s">
        <v>1746</v>
      </c>
      <c r="N285" s="1">
        <v>4</v>
      </c>
      <c r="O285" s="1" t="s">
        <v>1745</v>
      </c>
      <c r="P285" s="1">
        <v>1563</v>
      </c>
      <c r="Q285" s="1">
        <v>2</v>
      </c>
      <c r="R285" s="1" t="s">
        <v>1748</v>
      </c>
      <c r="S285" s="1">
        <v>1549</v>
      </c>
    </row>
    <row r="286" spans="1:19" x14ac:dyDescent="0.2">
      <c r="A286" s="1">
        <v>13026</v>
      </c>
      <c r="B286" s="1">
        <v>4013265846</v>
      </c>
      <c r="C286" s="1">
        <v>3</v>
      </c>
      <c r="D286" s="1" t="s">
        <v>1749</v>
      </c>
      <c r="E286" s="1">
        <v>1517</v>
      </c>
      <c r="F286" s="1">
        <v>2</v>
      </c>
      <c r="G286" s="1" t="s">
        <v>1746</v>
      </c>
      <c r="H286" s="1">
        <v>3</v>
      </c>
      <c r="I286" s="1" t="s">
        <v>1747</v>
      </c>
      <c r="J286" s="1">
        <v>2</v>
      </c>
      <c r="K286" s="1" t="s">
        <v>1746</v>
      </c>
      <c r="L286" s="1">
        <v>2</v>
      </c>
      <c r="M286" s="1" t="s">
        <v>1746</v>
      </c>
      <c r="N286" s="1">
        <v>3</v>
      </c>
      <c r="O286" s="1" t="s">
        <v>1749</v>
      </c>
      <c r="P286" s="1">
        <v>1498</v>
      </c>
      <c r="Q286" s="1">
        <v>2</v>
      </c>
      <c r="R286" s="1" t="s">
        <v>1748</v>
      </c>
      <c r="S286" s="1">
        <v>1536</v>
      </c>
    </row>
    <row r="287" spans="1:19" x14ac:dyDescent="0.2">
      <c r="A287" s="1">
        <v>13042</v>
      </c>
      <c r="B287" s="1">
        <v>1039844654</v>
      </c>
      <c r="C287" s="1">
        <v>3</v>
      </c>
      <c r="D287" s="1" t="s">
        <v>1749</v>
      </c>
      <c r="E287" s="1">
        <v>1535</v>
      </c>
      <c r="F287" s="1">
        <v>2</v>
      </c>
      <c r="G287" s="1" t="s">
        <v>1746</v>
      </c>
      <c r="H287" s="1">
        <v>2</v>
      </c>
      <c r="I287" s="1" t="s">
        <v>1746</v>
      </c>
      <c r="J287" s="1">
        <v>2</v>
      </c>
      <c r="K287" s="1" t="s">
        <v>1746</v>
      </c>
      <c r="L287" s="1">
        <v>2</v>
      </c>
      <c r="M287" s="1" t="s">
        <v>1746</v>
      </c>
      <c r="N287" s="1">
        <v>3</v>
      </c>
      <c r="O287" s="1" t="s">
        <v>1749</v>
      </c>
      <c r="P287" s="1">
        <v>1531</v>
      </c>
      <c r="Q287" s="1">
        <v>2</v>
      </c>
      <c r="R287" s="1" t="s">
        <v>1748</v>
      </c>
      <c r="S287" s="1">
        <v>1539</v>
      </c>
    </row>
    <row r="288" spans="1:19" x14ac:dyDescent="0.2">
      <c r="A288" s="1">
        <v>13044</v>
      </c>
      <c r="B288" s="1">
        <v>4120746581</v>
      </c>
      <c r="C288" s="1">
        <v>3</v>
      </c>
      <c r="D288" s="1" t="s">
        <v>1749</v>
      </c>
      <c r="E288" s="1">
        <v>1557</v>
      </c>
      <c r="F288" s="1">
        <v>2</v>
      </c>
      <c r="G288" s="1" t="s">
        <v>1746</v>
      </c>
      <c r="H288" s="1">
        <v>3</v>
      </c>
      <c r="I288" s="1" t="s">
        <v>1747</v>
      </c>
      <c r="J288" s="1">
        <v>2</v>
      </c>
      <c r="K288" s="1" t="s">
        <v>1746</v>
      </c>
      <c r="L288" s="1">
        <v>2</v>
      </c>
      <c r="M288" s="1" t="s">
        <v>1746</v>
      </c>
      <c r="N288" s="1">
        <v>3</v>
      </c>
      <c r="O288" s="1" t="s">
        <v>1749</v>
      </c>
      <c r="P288" s="1">
        <v>1543</v>
      </c>
      <c r="Q288" s="1">
        <v>3</v>
      </c>
      <c r="R288" s="1" t="s">
        <v>1749</v>
      </c>
      <c r="S288" s="1">
        <v>1571</v>
      </c>
    </row>
    <row r="289" spans="1:19" x14ac:dyDescent="0.2">
      <c r="A289" s="1">
        <v>13078</v>
      </c>
      <c r="B289" s="1">
        <v>6303065668</v>
      </c>
      <c r="C289" s="1">
        <v>3</v>
      </c>
      <c r="D289" s="1" t="s">
        <v>1749</v>
      </c>
      <c r="E289" s="1">
        <v>1539</v>
      </c>
      <c r="F289" s="1">
        <v>2</v>
      </c>
      <c r="G289" s="1" t="s">
        <v>1746</v>
      </c>
      <c r="H289" s="1">
        <v>3</v>
      </c>
      <c r="I289" s="1" t="s">
        <v>1747</v>
      </c>
      <c r="J289" s="1">
        <v>2</v>
      </c>
      <c r="K289" s="1" t="s">
        <v>1746</v>
      </c>
      <c r="L289" s="1">
        <v>3</v>
      </c>
      <c r="M289" s="1" t="s">
        <v>1747</v>
      </c>
      <c r="N289" s="1">
        <v>3</v>
      </c>
      <c r="O289" s="1" t="s">
        <v>1749</v>
      </c>
      <c r="P289" s="1">
        <v>1520</v>
      </c>
      <c r="Q289" s="1">
        <v>3</v>
      </c>
      <c r="R289" s="1" t="s">
        <v>1749</v>
      </c>
      <c r="S289" s="1">
        <v>1558</v>
      </c>
    </row>
    <row r="290" spans="1:19" x14ac:dyDescent="0.2">
      <c r="A290" s="1">
        <v>13099</v>
      </c>
      <c r="B290" s="1">
        <v>3697599598</v>
      </c>
      <c r="C290" s="1">
        <v>3</v>
      </c>
      <c r="D290" s="1" t="s">
        <v>1749</v>
      </c>
      <c r="E290" s="1">
        <v>1538</v>
      </c>
      <c r="F290" s="1">
        <v>2</v>
      </c>
      <c r="G290" s="1" t="s">
        <v>1746</v>
      </c>
      <c r="H290" s="1">
        <v>3</v>
      </c>
      <c r="I290" s="1" t="s">
        <v>1747</v>
      </c>
      <c r="J290" s="1">
        <v>1</v>
      </c>
      <c r="K290" s="1" t="s">
        <v>1750</v>
      </c>
      <c r="L290" s="1">
        <v>3</v>
      </c>
      <c r="M290" s="1" t="s">
        <v>1747</v>
      </c>
      <c r="N290" s="1">
        <v>4</v>
      </c>
      <c r="O290" s="1" t="s">
        <v>1745</v>
      </c>
      <c r="P290" s="1">
        <v>1543</v>
      </c>
      <c r="Q290" s="1">
        <v>2</v>
      </c>
      <c r="R290" s="1" t="s">
        <v>1748</v>
      </c>
      <c r="S290" s="1">
        <v>1533</v>
      </c>
    </row>
    <row r="291" spans="1:19" x14ac:dyDescent="0.2">
      <c r="A291" s="1">
        <v>13104</v>
      </c>
      <c r="B291" s="1">
        <v>4014765674</v>
      </c>
      <c r="C291" s="1">
        <v>3</v>
      </c>
      <c r="D291" s="1" t="s">
        <v>1749</v>
      </c>
      <c r="E291" s="1">
        <v>1539</v>
      </c>
      <c r="F291" s="1">
        <v>2</v>
      </c>
      <c r="G291" s="1" t="s">
        <v>1746</v>
      </c>
      <c r="H291" s="1">
        <v>3</v>
      </c>
      <c r="I291" s="1" t="s">
        <v>1747</v>
      </c>
      <c r="J291" s="1">
        <v>2</v>
      </c>
      <c r="K291" s="1" t="s">
        <v>1746</v>
      </c>
      <c r="L291" s="1">
        <v>2</v>
      </c>
      <c r="M291" s="1" t="s">
        <v>1746</v>
      </c>
      <c r="N291" s="1">
        <v>3</v>
      </c>
      <c r="O291" s="1" t="s">
        <v>1749</v>
      </c>
      <c r="P291" s="1">
        <v>1520</v>
      </c>
      <c r="Q291" s="1">
        <v>3</v>
      </c>
      <c r="R291" s="1" t="s">
        <v>1749</v>
      </c>
      <c r="S291" s="1">
        <v>1558</v>
      </c>
    </row>
    <row r="292" spans="1:19" x14ac:dyDescent="0.2">
      <c r="A292" s="1">
        <v>13120</v>
      </c>
      <c r="B292" s="1">
        <v>1298246545</v>
      </c>
      <c r="C292" s="1">
        <v>3</v>
      </c>
      <c r="D292" s="1" t="s">
        <v>1749</v>
      </c>
      <c r="E292" s="1">
        <v>1548</v>
      </c>
      <c r="F292" s="1">
        <v>2</v>
      </c>
      <c r="G292" s="1" t="s">
        <v>1746</v>
      </c>
      <c r="H292" s="1">
        <v>3</v>
      </c>
      <c r="I292" s="1" t="s">
        <v>1747</v>
      </c>
      <c r="J292" s="1">
        <v>1</v>
      </c>
      <c r="K292" s="1" t="s">
        <v>1750</v>
      </c>
      <c r="L292" s="1">
        <v>3</v>
      </c>
      <c r="M292" s="1" t="s">
        <v>1747</v>
      </c>
      <c r="N292" s="1">
        <v>4</v>
      </c>
      <c r="O292" s="1" t="s">
        <v>1745</v>
      </c>
      <c r="P292" s="1">
        <v>1556</v>
      </c>
      <c r="Q292" s="1">
        <v>2</v>
      </c>
      <c r="R292" s="1" t="s">
        <v>1748</v>
      </c>
      <c r="S292" s="1">
        <v>1539</v>
      </c>
    </row>
    <row r="293" spans="1:19" x14ac:dyDescent="0.2">
      <c r="A293" s="1">
        <v>13123</v>
      </c>
      <c r="B293" s="1">
        <v>3900963194</v>
      </c>
      <c r="C293" s="1">
        <v>3</v>
      </c>
      <c r="D293" s="1" t="s">
        <v>1749</v>
      </c>
      <c r="E293" s="1">
        <v>1559</v>
      </c>
      <c r="F293" s="1">
        <v>3</v>
      </c>
      <c r="G293" s="1" t="s">
        <v>1747</v>
      </c>
      <c r="H293" s="1">
        <v>3</v>
      </c>
      <c r="I293" s="1" t="s">
        <v>1747</v>
      </c>
      <c r="J293" s="1">
        <v>2</v>
      </c>
      <c r="K293" s="1" t="s">
        <v>1746</v>
      </c>
      <c r="L293" s="1">
        <v>3</v>
      </c>
      <c r="M293" s="1" t="s">
        <v>1747</v>
      </c>
      <c r="N293" s="1">
        <v>4</v>
      </c>
      <c r="O293" s="1" t="s">
        <v>1745</v>
      </c>
      <c r="P293" s="1">
        <v>1572</v>
      </c>
      <c r="Q293" s="1">
        <v>2</v>
      </c>
      <c r="R293" s="1" t="s">
        <v>1748</v>
      </c>
      <c r="S293" s="1">
        <v>1545</v>
      </c>
    </row>
    <row r="294" spans="1:19" x14ac:dyDescent="0.2">
      <c r="A294" s="1">
        <v>13130</v>
      </c>
      <c r="B294" s="1">
        <v>5224761101</v>
      </c>
      <c r="C294" s="1">
        <v>3</v>
      </c>
      <c r="D294" s="1" t="s">
        <v>1749</v>
      </c>
      <c r="E294" s="1">
        <v>1522</v>
      </c>
      <c r="F294" s="1">
        <v>2</v>
      </c>
      <c r="G294" s="1" t="s">
        <v>1746</v>
      </c>
      <c r="H294" s="1">
        <v>2</v>
      </c>
      <c r="I294" s="1" t="s">
        <v>1746</v>
      </c>
      <c r="J294" s="1">
        <v>1</v>
      </c>
      <c r="K294" s="1" t="s">
        <v>1750</v>
      </c>
      <c r="L294" s="1">
        <v>2</v>
      </c>
      <c r="M294" s="1" t="s">
        <v>1746</v>
      </c>
      <c r="N294" s="1">
        <v>3</v>
      </c>
      <c r="O294" s="1" t="s">
        <v>1749</v>
      </c>
      <c r="P294" s="1">
        <v>1511</v>
      </c>
      <c r="Q294" s="1">
        <v>2</v>
      </c>
      <c r="R294" s="1" t="s">
        <v>1748</v>
      </c>
      <c r="S294" s="1">
        <v>1533</v>
      </c>
    </row>
    <row r="295" spans="1:19" x14ac:dyDescent="0.2">
      <c r="A295" s="1">
        <v>13148</v>
      </c>
      <c r="B295" s="1">
        <v>5036116498</v>
      </c>
      <c r="C295" s="1">
        <v>3</v>
      </c>
      <c r="D295" s="1" t="s">
        <v>1749</v>
      </c>
      <c r="E295" s="1">
        <v>1566</v>
      </c>
      <c r="F295" s="1">
        <v>3</v>
      </c>
      <c r="G295" s="1" t="s">
        <v>1747</v>
      </c>
      <c r="H295" s="1">
        <v>3</v>
      </c>
      <c r="I295" s="1" t="s">
        <v>1747</v>
      </c>
      <c r="J295" s="1">
        <v>2</v>
      </c>
      <c r="K295" s="1" t="s">
        <v>1746</v>
      </c>
      <c r="L295" s="1">
        <v>2</v>
      </c>
      <c r="M295" s="1" t="s">
        <v>1746</v>
      </c>
      <c r="N295" s="1">
        <v>4</v>
      </c>
      <c r="O295" s="1" t="s">
        <v>1745</v>
      </c>
      <c r="P295" s="1">
        <v>1592</v>
      </c>
      <c r="Q295" s="1">
        <v>2</v>
      </c>
      <c r="R295" s="1" t="s">
        <v>1748</v>
      </c>
      <c r="S295" s="1">
        <v>1539</v>
      </c>
    </row>
    <row r="296" spans="1:19" x14ac:dyDescent="0.2">
      <c r="A296" s="1">
        <v>13157</v>
      </c>
      <c r="B296" s="1">
        <v>3615472787</v>
      </c>
      <c r="C296" s="1">
        <v>3</v>
      </c>
      <c r="D296" s="1" t="s">
        <v>1749</v>
      </c>
      <c r="E296" s="1">
        <v>1541</v>
      </c>
      <c r="F296" s="1">
        <v>2</v>
      </c>
      <c r="G296" s="1" t="s">
        <v>1746</v>
      </c>
      <c r="H296" s="1">
        <v>3</v>
      </c>
      <c r="I296" s="1" t="s">
        <v>1747</v>
      </c>
      <c r="J296" s="1">
        <v>2</v>
      </c>
      <c r="K296" s="1" t="s">
        <v>1746</v>
      </c>
      <c r="L296" s="1">
        <v>2</v>
      </c>
      <c r="M296" s="1" t="s">
        <v>1746</v>
      </c>
      <c r="N296" s="1">
        <v>4</v>
      </c>
      <c r="O296" s="1" t="s">
        <v>1745</v>
      </c>
      <c r="P296" s="1">
        <v>1543</v>
      </c>
      <c r="Q296" s="1">
        <v>2</v>
      </c>
      <c r="R296" s="1" t="s">
        <v>1748</v>
      </c>
      <c r="S296" s="1">
        <v>1539</v>
      </c>
    </row>
    <row r="297" spans="1:19" x14ac:dyDescent="0.2">
      <c r="A297" s="1">
        <v>13167</v>
      </c>
      <c r="B297" s="1">
        <v>6034557554</v>
      </c>
      <c r="C297" s="1">
        <v>3</v>
      </c>
      <c r="D297" s="1" t="s">
        <v>1749</v>
      </c>
      <c r="E297" s="1">
        <v>1553</v>
      </c>
      <c r="F297" s="1">
        <v>3</v>
      </c>
      <c r="G297" s="1" t="s">
        <v>1747</v>
      </c>
      <c r="H297" s="1">
        <v>3</v>
      </c>
      <c r="I297" s="1" t="s">
        <v>1747</v>
      </c>
      <c r="J297" s="1">
        <v>1</v>
      </c>
      <c r="K297" s="1" t="s">
        <v>1750</v>
      </c>
      <c r="L297" s="1">
        <v>2</v>
      </c>
      <c r="M297" s="1" t="s">
        <v>1746</v>
      </c>
      <c r="N297" s="1">
        <v>4</v>
      </c>
      <c r="O297" s="1" t="s">
        <v>1745</v>
      </c>
      <c r="P297" s="1">
        <v>1572</v>
      </c>
      <c r="Q297" s="1">
        <v>2</v>
      </c>
      <c r="R297" s="1" t="s">
        <v>1748</v>
      </c>
      <c r="S297" s="1">
        <v>1533</v>
      </c>
    </row>
    <row r="298" spans="1:19" x14ac:dyDescent="0.2">
      <c r="A298" s="1">
        <v>13168</v>
      </c>
      <c r="B298" s="1">
        <v>2284739820</v>
      </c>
      <c r="C298" s="1">
        <v>3</v>
      </c>
      <c r="D298" s="1" t="s">
        <v>1749</v>
      </c>
      <c r="E298" s="1">
        <v>1521</v>
      </c>
      <c r="F298" s="1">
        <v>2</v>
      </c>
      <c r="G298" s="1" t="s">
        <v>1746</v>
      </c>
      <c r="H298" s="1">
        <v>2</v>
      </c>
      <c r="I298" s="1" t="s">
        <v>1746</v>
      </c>
      <c r="J298" s="1">
        <v>2</v>
      </c>
      <c r="K298" s="1" t="s">
        <v>1746</v>
      </c>
      <c r="L298" s="1">
        <v>2</v>
      </c>
      <c r="M298" s="1" t="s">
        <v>1746</v>
      </c>
      <c r="N298" s="1">
        <v>3</v>
      </c>
      <c r="O298" s="1" t="s">
        <v>1749</v>
      </c>
      <c r="P298" s="1">
        <v>1502</v>
      </c>
      <c r="Q298" s="1">
        <v>2</v>
      </c>
      <c r="R298" s="1" t="s">
        <v>1748</v>
      </c>
      <c r="S298" s="1">
        <v>1539</v>
      </c>
    </row>
    <row r="299" spans="1:19" x14ac:dyDescent="0.2">
      <c r="A299" s="1">
        <v>13209</v>
      </c>
      <c r="B299" s="1">
        <v>7385754543</v>
      </c>
      <c r="C299" s="1">
        <v>3</v>
      </c>
      <c r="D299" s="1" t="s">
        <v>1749</v>
      </c>
      <c r="E299" s="1">
        <v>1533</v>
      </c>
      <c r="F299" s="1">
        <v>2</v>
      </c>
      <c r="G299" s="1" t="s">
        <v>1746</v>
      </c>
      <c r="H299" s="1">
        <v>3</v>
      </c>
      <c r="I299" s="1" t="s">
        <v>1747</v>
      </c>
      <c r="J299" s="1">
        <v>1</v>
      </c>
      <c r="K299" s="1" t="s">
        <v>1750</v>
      </c>
      <c r="L299" s="1">
        <v>2</v>
      </c>
      <c r="M299" s="1" t="s">
        <v>1746</v>
      </c>
      <c r="N299" s="1">
        <v>4</v>
      </c>
      <c r="O299" s="1" t="s">
        <v>1745</v>
      </c>
      <c r="P299" s="1">
        <v>1556</v>
      </c>
      <c r="Q299" s="1">
        <v>2</v>
      </c>
      <c r="R299" s="1" t="s">
        <v>1748</v>
      </c>
      <c r="S299" s="1">
        <v>1509</v>
      </c>
    </row>
    <row r="300" spans="1:19" x14ac:dyDescent="0.2">
      <c r="A300" s="1">
        <v>13217</v>
      </c>
      <c r="B300" s="1">
        <v>9938966940</v>
      </c>
      <c r="C300" s="1">
        <v>3</v>
      </c>
      <c r="D300" s="1" t="s">
        <v>1749</v>
      </c>
      <c r="E300" s="1">
        <v>1545</v>
      </c>
      <c r="F300" s="1">
        <v>2</v>
      </c>
      <c r="G300" s="1" t="s">
        <v>1746</v>
      </c>
      <c r="H300" s="1">
        <v>3</v>
      </c>
      <c r="I300" s="1" t="s">
        <v>1747</v>
      </c>
      <c r="J300" s="1">
        <v>2</v>
      </c>
      <c r="K300" s="1" t="s">
        <v>1746</v>
      </c>
      <c r="L300" s="1">
        <v>2</v>
      </c>
      <c r="M300" s="1" t="s">
        <v>1746</v>
      </c>
      <c r="N300" s="1">
        <v>3</v>
      </c>
      <c r="O300" s="1" t="s">
        <v>1749</v>
      </c>
      <c r="P300" s="1">
        <v>1531</v>
      </c>
      <c r="Q300" s="1">
        <v>3</v>
      </c>
      <c r="R300" s="1" t="s">
        <v>1749</v>
      </c>
      <c r="S300" s="1">
        <v>1558</v>
      </c>
    </row>
    <row r="301" spans="1:19" x14ac:dyDescent="0.2">
      <c r="A301" s="1">
        <v>13218</v>
      </c>
      <c r="B301" s="1">
        <v>7175616276</v>
      </c>
      <c r="C301" s="1">
        <v>3</v>
      </c>
      <c r="D301" s="1" t="s">
        <v>1749</v>
      </c>
      <c r="E301" s="1">
        <v>1554</v>
      </c>
      <c r="F301" s="1">
        <v>2</v>
      </c>
      <c r="G301" s="1" t="s">
        <v>1746</v>
      </c>
      <c r="H301" s="1">
        <v>3</v>
      </c>
      <c r="I301" s="1" t="s">
        <v>1747</v>
      </c>
      <c r="J301" s="1">
        <v>1</v>
      </c>
      <c r="K301" s="1" t="s">
        <v>1750</v>
      </c>
      <c r="L301" s="1">
        <v>2</v>
      </c>
      <c r="M301" s="1" t="s">
        <v>1746</v>
      </c>
      <c r="N301" s="1">
        <v>3</v>
      </c>
      <c r="O301" s="1" t="s">
        <v>1749</v>
      </c>
      <c r="P301" s="1">
        <v>1570</v>
      </c>
      <c r="Q301" s="1">
        <v>2</v>
      </c>
      <c r="R301" s="1" t="s">
        <v>1748</v>
      </c>
      <c r="S301" s="1">
        <v>1537</v>
      </c>
    </row>
    <row r="302" spans="1:19" x14ac:dyDescent="0.2">
      <c r="A302" s="1">
        <v>13224</v>
      </c>
      <c r="B302" s="1">
        <v>5027052317</v>
      </c>
      <c r="C302" s="1">
        <v>3</v>
      </c>
      <c r="D302" s="1" t="s">
        <v>1749</v>
      </c>
      <c r="E302" s="1">
        <v>1545</v>
      </c>
      <c r="F302" s="1">
        <v>2</v>
      </c>
      <c r="G302" s="1" t="s">
        <v>1746</v>
      </c>
      <c r="H302" s="1">
        <v>3</v>
      </c>
      <c r="I302" s="1" t="s">
        <v>1747</v>
      </c>
      <c r="J302" s="1">
        <v>1</v>
      </c>
      <c r="K302" s="1" t="s">
        <v>1750</v>
      </c>
      <c r="L302" s="1">
        <v>2</v>
      </c>
      <c r="M302" s="1" t="s">
        <v>1746</v>
      </c>
      <c r="N302" s="1">
        <v>4</v>
      </c>
      <c r="O302" s="1" t="s">
        <v>1745</v>
      </c>
      <c r="P302" s="1">
        <v>1556</v>
      </c>
      <c r="Q302" s="1">
        <v>2</v>
      </c>
      <c r="R302" s="1" t="s">
        <v>1748</v>
      </c>
      <c r="S302" s="1">
        <v>1533</v>
      </c>
    </row>
    <row r="303" spans="1:19" x14ac:dyDescent="0.2">
      <c r="A303" s="1">
        <v>13253</v>
      </c>
      <c r="B303" s="1">
        <v>1198744593</v>
      </c>
      <c r="C303" s="1">
        <v>3</v>
      </c>
      <c r="D303" s="1" t="s">
        <v>1749</v>
      </c>
      <c r="E303" s="1">
        <v>1561</v>
      </c>
      <c r="F303" s="1">
        <v>2</v>
      </c>
      <c r="G303" s="1" t="s">
        <v>1746</v>
      </c>
      <c r="H303" s="1">
        <v>3</v>
      </c>
      <c r="I303" s="1" t="s">
        <v>1747</v>
      </c>
      <c r="J303" s="1">
        <v>2</v>
      </c>
      <c r="K303" s="1" t="s">
        <v>1746</v>
      </c>
      <c r="L303" s="1">
        <v>2</v>
      </c>
      <c r="M303" s="1" t="s">
        <v>1746</v>
      </c>
      <c r="N303" s="1">
        <v>3</v>
      </c>
      <c r="O303" s="1" t="s">
        <v>1749</v>
      </c>
      <c r="P303" s="1">
        <v>1523</v>
      </c>
      <c r="Q303" s="1">
        <v>3</v>
      </c>
      <c r="R303" s="1" t="s">
        <v>1749</v>
      </c>
      <c r="S303" s="1">
        <v>1599</v>
      </c>
    </row>
    <row r="304" spans="1:19" x14ac:dyDescent="0.2">
      <c r="A304" s="1">
        <v>1327</v>
      </c>
      <c r="B304" s="1">
        <v>5186758342</v>
      </c>
      <c r="C304" s="1">
        <v>3</v>
      </c>
      <c r="D304" s="1" t="s">
        <v>1749</v>
      </c>
      <c r="E304" s="1">
        <v>1563</v>
      </c>
      <c r="F304" s="1">
        <v>2</v>
      </c>
      <c r="G304" s="1" t="s">
        <v>1746</v>
      </c>
      <c r="H304" s="1">
        <v>3</v>
      </c>
      <c r="I304" s="1" t="s">
        <v>1747</v>
      </c>
      <c r="J304" s="1">
        <v>2</v>
      </c>
      <c r="K304" s="1" t="s">
        <v>1746</v>
      </c>
      <c r="L304" s="1">
        <v>2</v>
      </c>
      <c r="M304" s="1" t="s">
        <v>1746</v>
      </c>
      <c r="N304" s="1">
        <v>3</v>
      </c>
      <c r="O304" s="1" t="s">
        <v>1749</v>
      </c>
      <c r="P304" s="1">
        <v>1570</v>
      </c>
      <c r="Q304" s="1">
        <v>2</v>
      </c>
      <c r="R304" s="1" t="s">
        <v>1748</v>
      </c>
      <c r="S304" s="1">
        <v>1556</v>
      </c>
    </row>
    <row r="305" spans="1:19" x14ac:dyDescent="0.2">
      <c r="A305" s="1">
        <v>13278</v>
      </c>
      <c r="B305" s="1">
        <v>9187786776</v>
      </c>
      <c r="C305" s="1">
        <v>3</v>
      </c>
      <c r="D305" s="1" t="s">
        <v>1749</v>
      </c>
      <c r="E305" s="1">
        <v>1520</v>
      </c>
      <c r="F305" s="1">
        <v>2</v>
      </c>
      <c r="G305" s="1" t="s">
        <v>1746</v>
      </c>
      <c r="H305" s="1">
        <v>3</v>
      </c>
      <c r="I305" s="1" t="s">
        <v>1747</v>
      </c>
      <c r="J305" s="1">
        <v>1</v>
      </c>
      <c r="K305" s="1" t="s">
        <v>1750</v>
      </c>
      <c r="L305" s="1">
        <v>2</v>
      </c>
      <c r="M305" s="1" t="s">
        <v>1746</v>
      </c>
      <c r="N305" s="1">
        <v>3</v>
      </c>
      <c r="O305" s="1" t="s">
        <v>1749</v>
      </c>
      <c r="P305" s="1">
        <v>1531</v>
      </c>
      <c r="Q305" s="1">
        <v>2</v>
      </c>
      <c r="R305" s="1" t="s">
        <v>1748</v>
      </c>
      <c r="S305" s="1">
        <v>1509</v>
      </c>
    </row>
    <row r="306" spans="1:19" x14ac:dyDescent="0.2">
      <c r="A306" s="1">
        <v>13289</v>
      </c>
      <c r="B306" s="1">
        <v>2298814176</v>
      </c>
      <c r="C306" s="1">
        <v>3</v>
      </c>
      <c r="D306" s="1" t="s">
        <v>1749</v>
      </c>
      <c r="E306" s="1">
        <v>1553</v>
      </c>
      <c r="F306" s="1">
        <v>3</v>
      </c>
      <c r="G306" s="1" t="s">
        <v>1747</v>
      </c>
      <c r="H306" s="1">
        <v>3</v>
      </c>
      <c r="I306" s="1" t="s">
        <v>1747</v>
      </c>
      <c r="J306" s="1">
        <v>1</v>
      </c>
      <c r="K306" s="1" t="s">
        <v>1750</v>
      </c>
      <c r="L306" s="1">
        <v>2</v>
      </c>
      <c r="M306" s="1" t="s">
        <v>1746</v>
      </c>
      <c r="N306" s="1">
        <v>4</v>
      </c>
      <c r="O306" s="1" t="s">
        <v>1745</v>
      </c>
      <c r="P306" s="1">
        <v>1572</v>
      </c>
      <c r="Q306" s="1">
        <v>2</v>
      </c>
      <c r="R306" s="1" t="s">
        <v>1748</v>
      </c>
      <c r="S306" s="1">
        <v>1533</v>
      </c>
    </row>
    <row r="307" spans="1:19" x14ac:dyDescent="0.2">
      <c r="A307" s="1">
        <v>13296</v>
      </c>
      <c r="B307" s="1">
        <v>2179443925</v>
      </c>
      <c r="C307" s="1">
        <v>3</v>
      </c>
      <c r="D307" s="1" t="s">
        <v>1749</v>
      </c>
      <c r="E307" s="1">
        <v>1552</v>
      </c>
      <c r="F307" s="1">
        <v>2</v>
      </c>
      <c r="G307" s="1" t="s">
        <v>1746</v>
      </c>
      <c r="H307" s="1">
        <v>3</v>
      </c>
      <c r="I307" s="1" t="s">
        <v>1747</v>
      </c>
      <c r="J307" s="1">
        <v>2</v>
      </c>
      <c r="K307" s="1" t="s">
        <v>1746</v>
      </c>
      <c r="L307" s="1">
        <v>2</v>
      </c>
      <c r="M307" s="1" t="s">
        <v>1746</v>
      </c>
      <c r="N307" s="1">
        <v>3</v>
      </c>
      <c r="O307" s="1" t="s">
        <v>1749</v>
      </c>
      <c r="P307" s="1">
        <v>1555</v>
      </c>
      <c r="Q307" s="1">
        <v>2</v>
      </c>
      <c r="R307" s="1" t="s">
        <v>1748</v>
      </c>
      <c r="S307" s="1">
        <v>1549</v>
      </c>
    </row>
    <row r="308" spans="1:19" x14ac:dyDescent="0.2">
      <c r="A308" s="1">
        <v>13303</v>
      </c>
      <c r="B308" s="1">
        <v>1185113542</v>
      </c>
      <c r="C308" s="1">
        <v>3</v>
      </c>
      <c r="D308" s="1" t="s">
        <v>1749</v>
      </c>
      <c r="E308" s="1">
        <v>1550</v>
      </c>
      <c r="F308" s="1">
        <v>2</v>
      </c>
      <c r="G308" s="1" t="s">
        <v>1746</v>
      </c>
      <c r="H308" s="1">
        <v>2</v>
      </c>
      <c r="I308" s="1" t="s">
        <v>1746</v>
      </c>
      <c r="J308" s="1">
        <v>2</v>
      </c>
      <c r="K308" s="1" t="s">
        <v>1746</v>
      </c>
      <c r="L308" s="1">
        <v>3</v>
      </c>
      <c r="M308" s="1" t="s">
        <v>1747</v>
      </c>
      <c r="N308" s="1">
        <v>3</v>
      </c>
      <c r="O308" s="1" t="s">
        <v>1749</v>
      </c>
      <c r="P308" s="1">
        <v>1514</v>
      </c>
      <c r="Q308" s="1">
        <v>3</v>
      </c>
      <c r="R308" s="1" t="s">
        <v>1749</v>
      </c>
      <c r="S308" s="1">
        <v>1586</v>
      </c>
    </row>
    <row r="309" spans="1:19" x14ac:dyDescent="0.2">
      <c r="A309" s="1">
        <v>13304</v>
      </c>
      <c r="B309" s="1">
        <v>5327368920</v>
      </c>
      <c r="C309" s="1">
        <v>3</v>
      </c>
      <c r="D309" s="1" t="s">
        <v>1749</v>
      </c>
      <c r="E309" s="1">
        <v>1553</v>
      </c>
      <c r="F309" s="1">
        <v>2</v>
      </c>
      <c r="G309" s="1" t="s">
        <v>1746</v>
      </c>
      <c r="H309" s="1">
        <v>3</v>
      </c>
      <c r="I309" s="1" t="s">
        <v>1747</v>
      </c>
      <c r="J309" s="1">
        <v>2</v>
      </c>
      <c r="K309" s="1" t="s">
        <v>1746</v>
      </c>
      <c r="L309" s="1">
        <v>2</v>
      </c>
      <c r="M309" s="1" t="s">
        <v>1746</v>
      </c>
      <c r="N309" s="1">
        <v>4</v>
      </c>
      <c r="O309" s="1" t="s">
        <v>1745</v>
      </c>
      <c r="P309" s="1">
        <v>1612</v>
      </c>
      <c r="Q309" s="1">
        <v>2</v>
      </c>
      <c r="R309" s="1" t="s">
        <v>1748</v>
      </c>
      <c r="S309" s="1">
        <v>1494</v>
      </c>
    </row>
    <row r="310" spans="1:19" x14ac:dyDescent="0.2">
      <c r="A310" s="1">
        <v>13309</v>
      </c>
      <c r="B310" s="1">
        <v>2362728227</v>
      </c>
      <c r="C310" s="1">
        <v>3</v>
      </c>
      <c r="D310" s="1" t="s">
        <v>1749</v>
      </c>
      <c r="E310" s="1">
        <v>1566</v>
      </c>
      <c r="F310" s="1">
        <v>2</v>
      </c>
      <c r="G310" s="1" t="s">
        <v>1746</v>
      </c>
      <c r="H310" s="1">
        <v>3</v>
      </c>
      <c r="I310" s="1" t="s">
        <v>1747</v>
      </c>
      <c r="J310" s="1">
        <v>2</v>
      </c>
      <c r="K310" s="1" t="s">
        <v>1746</v>
      </c>
      <c r="L310" s="1">
        <v>2</v>
      </c>
      <c r="M310" s="1" t="s">
        <v>1746</v>
      </c>
      <c r="N310" s="1">
        <v>3</v>
      </c>
      <c r="O310" s="1" t="s">
        <v>1749</v>
      </c>
      <c r="P310" s="1">
        <v>1555</v>
      </c>
      <c r="Q310" s="1">
        <v>2</v>
      </c>
      <c r="R310" s="1" t="s">
        <v>1748</v>
      </c>
      <c r="S310" s="1">
        <v>1576</v>
      </c>
    </row>
    <row r="311" spans="1:19" x14ac:dyDescent="0.2">
      <c r="A311" s="1">
        <v>13317</v>
      </c>
      <c r="B311" s="1">
        <v>8538797531</v>
      </c>
      <c r="C311" s="1">
        <v>3</v>
      </c>
      <c r="D311" s="1" t="s">
        <v>1749</v>
      </c>
      <c r="E311" s="1">
        <v>1517</v>
      </c>
      <c r="F311" s="1">
        <v>2</v>
      </c>
      <c r="G311" s="1" t="s">
        <v>1746</v>
      </c>
      <c r="H311" s="1">
        <v>3</v>
      </c>
      <c r="I311" s="1" t="s">
        <v>1747</v>
      </c>
      <c r="J311" s="1">
        <v>1</v>
      </c>
      <c r="K311" s="1" t="s">
        <v>1750</v>
      </c>
      <c r="L311" s="1">
        <v>2</v>
      </c>
      <c r="M311" s="1" t="s">
        <v>1746</v>
      </c>
      <c r="N311" s="1">
        <v>4</v>
      </c>
      <c r="O311" s="1" t="s">
        <v>1745</v>
      </c>
      <c r="P311" s="1">
        <v>1548</v>
      </c>
      <c r="Q311" s="1">
        <v>1</v>
      </c>
      <c r="R311" s="1" t="s">
        <v>1751</v>
      </c>
      <c r="S311" s="1">
        <v>1485</v>
      </c>
    </row>
    <row r="312" spans="1:19" x14ac:dyDescent="0.2">
      <c r="A312" s="1">
        <v>13338</v>
      </c>
      <c r="B312" s="1">
        <v>3175969937</v>
      </c>
      <c r="C312" s="1">
        <v>3</v>
      </c>
      <c r="D312" s="1" t="s">
        <v>1749</v>
      </c>
      <c r="E312" s="1">
        <v>1603</v>
      </c>
      <c r="F312" s="1">
        <v>2</v>
      </c>
      <c r="G312" s="1" t="s">
        <v>1746</v>
      </c>
      <c r="H312" s="1">
        <v>3</v>
      </c>
      <c r="I312" s="1" t="s">
        <v>1747</v>
      </c>
      <c r="J312" s="1">
        <v>3</v>
      </c>
      <c r="K312" s="1" t="s">
        <v>1747</v>
      </c>
      <c r="L312" s="1">
        <v>2</v>
      </c>
      <c r="M312" s="1" t="s">
        <v>1746</v>
      </c>
      <c r="N312" s="1">
        <v>4</v>
      </c>
      <c r="O312" s="1" t="s">
        <v>1745</v>
      </c>
      <c r="P312" s="1">
        <v>1587</v>
      </c>
      <c r="Q312" s="1">
        <v>3</v>
      </c>
      <c r="R312" s="1" t="s">
        <v>1749</v>
      </c>
      <c r="S312" s="1">
        <v>1618</v>
      </c>
    </row>
    <row r="313" spans="1:19" x14ac:dyDescent="0.2">
      <c r="A313" s="1">
        <v>13339</v>
      </c>
      <c r="B313" s="1">
        <v>5009989950</v>
      </c>
      <c r="C313" s="1">
        <v>3</v>
      </c>
      <c r="D313" s="1" t="s">
        <v>1749</v>
      </c>
      <c r="E313" s="1">
        <v>1535</v>
      </c>
      <c r="F313" s="1">
        <v>2</v>
      </c>
      <c r="G313" s="1" t="s">
        <v>1746</v>
      </c>
      <c r="H313" s="1">
        <v>2</v>
      </c>
      <c r="I313" s="1" t="s">
        <v>1746</v>
      </c>
      <c r="J313" s="1">
        <v>2</v>
      </c>
      <c r="K313" s="1" t="s">
        <v>1746</v>
      </c>
      <c r="L313" s="1">
        <v>3</v>
      </c>
      <c r="M313" s="1" t="s">
        <v>1747</v>
      </c>
      <c r="N313" s="1">
        <v>3</v>
      </c>
      <c r="O313" s="1" t="s">
        <v>1749</v>
      </c>
      <c r="P313" s="1">
        <v>1511</v>
      </c>
      <c r="Q313" s="1">
        <v>3</v>
      </c>
      <c r="R313" s="1" t="s">
        <v>1749</v>
      </c>
      <c r="S313" s="1">
        <v>1558</v>
      </c>
    </row>
    <row r="314" spans="1:19" x14ac:dyDescent="0.2">
      <c r="A314" s="1">
        <v>13365</v>
      </c>
      <c r="B314" s="1">
        <v>8340269141</v>
      </c>
      <c r="C314" s="1">
        <v>3</v>
      </c>
      <c r="D314" s="1" t="s">
        <v>1749</v>
      </c>
      <c r="E314" s="1">
        <v>1551</v>
      </c>
      <c r="F314" s="1">
        <v>2</v>
      </c>
      <c r="G314" s="1" t="s">
        <v>1746</v>
      </c>
      <c r="H314" s="1">
        <v>3</v>
      </c>
      <c r="I314" s="1" t="s">
        <v>1747</v>
      </c>
      <c r="J314" s="1">
        <v>1</v>
      </c>
      <c r="K314" s="1" t="s">
        <v>1750</v>
      </c>
      <c r="L314" s="1">
        <v>2</v>
      </c>
      <c r="M314" s="1" t="s">
        <v>1746</v>
      </c>
      <c r="N314" s="1">
        <v>4</v>
      </c>
      <c r="O314" s="1" t="s">
        <v>1745</v>
      </c>
      <c r="P314" s="1">
        <v>1612</v>
      </c>
      <c r="Q314" s="1">
        <v>2</v>
      </c>
      <c r="R314" s="1" t="s">
        <v>1748</v>
      </c>
      <c r="S314" s="1">
        <v>1490</v>
      </c>
    </row>
    <row r="315" spans="1:19" x14ac:dyDescent="0.2">
      <c r="A315" s="1">
        <v>13392</v>
      </c>
      <c r="B315" s="1">
        <v>1011494542</v>
      </c>
      <c r="C315" s="1">
        <v>3</v>
      </c>
      <c r="D315" s="1" t="s">
        <v>1749</v>
      </c>
      <c r="E315" s="1">
        <v>1542</v>
      </c>
      <c r="F315" s="1">
        <v>3</v>
      </c>
      <c r="G315" s="1" t="s">
        <v>1747</v>
      </c>
      <c r="H315" s="1">
        <v>3</v>
      </c>
      <c r="I315" s="1" t="s">
        <v>1747</v>
      </c>
      <c r="J315" s="1">
        <v>2</v>
      </c>
      <c r="K315" s="1" t="s">
        <v>1746</v>
      </c>
      <c r="L315" s="1">
        <v>2</v>
      </c>
      <c r="M315" s="1" t="s">
        <v>1746</v>
      </c>
      <c r="N315" s="1">
        <v>4</v>
      </c>
      <c r="O315" s="1" t="s">
        <v>1745</v>
      </c>
      <c r="P315" s="1">
        <v>1548</v>
      </c>
      <c r="Q315" s="1">
        <v>3</v>
      </c>
      <c r="R315" s="1" t="s">
        <v>1749</v>
      </c>
      <c r="S315" s="1">
        <v>1536</v>
      </c>
    </row>
    <row r="316" spans="1:19" x14ac:dyDescent="0.2">
      <c r="A316" s="1">
        <v>13393</v>
      </c>
      <c r="B316" s="1">
        <v>9927836392</v>
      </c>
      <c r="C316" s="1">
        <v>3</v>
      </c>
      <c r="D316" s="1" t="s">
        <v>1749</v>
      </c>
      <c r="E316" s="1">
        <v>1517</v>
      </c>
      <c r="F316" s="1">
        <v>2</v>
      </c>
      <c r="G316" s="1" t="s">
        <v>1746</v>
      </c>
      <c r="H316" s="1">
        <v>3</v>
      </c>
      <c r="I316" s="1" t="s">
        <v>1747</v>
      </c>
      <c r="J316" s="1">
        <v>2</v>
      </c>
      <c r="K316" s="1" t="s">
        <v>1746</v>
      </c>
      <c r="L316" s="1">
        <v>2</v>
      </c>
      <c r="M316" s="1" t="s">
        <v>1746</v>
      </c>
      <c r="N316" s="1">
        <v>3</v>
      </c>
      <c r="O316" s="1" t="s">
        <v>1749</v>
      </c>
      <c r="P316" s="1">
        <v>1514</v>
      </c>
      <c r="Q316" s="1">
        <v>2</v>
      </c>
      <c r="R316" s="1" t="s">
        <v>1748</v>
      </c>
      <c r="S316" s="1">
        <v>1519</v>
      </c>
    </row>
    <row r="317" spans="1:19" x14ac:dyDescent="0.2">
      <c r="A317" s="1">
        <v>13407</v>
      </c>
      <c r="B317" s="1">
        <v>5357367731</v>
      </c>
      <c r="C317" s="1">
        <v>3</v>
      </c>
      <c r="D317" s="1" t="s">
        <v>1749</v>
      </c>
      <c r="E317" s="1">
        <v>1507</v>
      </c>
      <c r="F317" s="1">
        <v>2</v>
      </c>
      <c r="G317" s="1" t="s">
        <v>1746</v>
      </c>
      <c r="H317" s="1">
        <v>3</v>
      </c>
      <c r="I317" s="1" t="s">
        <v>1747</v>
      </c>
      <c r="J317" s="1">
        <v>2</v>
      </c>
      <c r="K317" s="1" t="s">
        <v>1746</v>
      </c>
      <c r="L317" s="1">
        <v>1</v>
      </c>
      <c r="M317" s="1" t="s">
        <v>1750</v>
      </c>
      <c r="N317" s="1">
        <v>3</v>
      </c>
      <c r="O317" s="1" t="s">
        <v>1749</v>
      </c>
      <c r="P317" s="1">
        <v>1514</v>
      </c>
      <c r="Q317" s="1">
        <v>2</v>
      </c>
      <c r="R317" s="1" t="s">
        <v>1748</v>
      </c>
      <c r="S317" s="1">
        <v>1499</v>
      </c>
    </row>
    <row r="318" spans="1:19" x14ac:dyDescent="0.2">
      <c r="A318" s="1">
        <v>13415</v>
      </c>
      <c r="B318" s="1">
        <v>4201331062</v>
      </c>
      <c r="C318" s="1">
        <v>3</v>
      </c>
      <c r="D318" s="1" t="s">
        <v>1749</v>
      </c>
      <c r="E318" s="1">
        <v>1544</v>
      </c>
      <c r="F318" s="1">
        <v>3</v>
      </c>
      <c r="G318" s="1" t="s">
        <v>1747</v>
      </c>
      <c r="H318" s="1">
        <v>3</v>
      </c>
      <c r="I318" s="1" t="s">
        <v>1747</v>
      </c>
      <c r="J318" s="1">
        <v>2</v>
      </c>
      <c r="K318" s="1" t="s">
        <v>1746</v>
      </c>
      <c r="L318" s="1">
        <v>2</v>
      </c>
      <c r="M318" s="1" t="s">
        <v>1746</v>
      </c>
      <c r="N318" s="1">
        <v>4</v>
      </c>
      <c r="O318" s="1" t="s">
        <v>1745</v>
      </c>
      <c r="P318" s="1">
        <v>1563</v>
      </c>
      <c r="Q318" s="1">
        <v>2</v>
      </c>
      <c r="R318" s="1" t="s">
        <v>1748</v>
      </c>
      <c r="S318" s="1">
        <v>1524</v>
      </c>
    </row>
    <row r="319" spans="1:19" x14ac:dyDescent="0.2">
      <c r="A319" s="1">
        <v>13416</v>
      </c>
      <c r="B319" s="1">
        <v>2775221133</v>
      </c>
      <c r="C319" s="1">
        <v>3</v>
      </c>
      <c r="D319" s="1" t="s">
        <v>1749</v>
      </c>
      <c r="E319" s="1">
        <v>1502</v>
      </c>
      <c r="F319" s="1">
        <v>2</v>
      </c>
      <c r="G319" s="1" t="s">
        <v>1746</v>
      </c>
      <c r="H319" s="1">
        <v>3</v>
      </c>
      <c r="I319" s="1" t="s">
        <v>1747</v>
      </c>
      <c r="J319" s="1">
        <v>1</v>
      </c>
      <c r="K319" s="1" t="s">
        <v>1750</v>
      </c>
      <c r="L319" s="1">
        <v>2</v>
      </c>
      <c r="M319" s="1" t="s">
        <v>1746</v>
      </c>
      <c r="N319" s="1">
        <v>3</v>
      </c>
      <c r="O319" s="1" t="s">
        <v>1749</v>
      </c>
      <c r="P319" s="1">
        <v>1514</v>
      </c>
      <c r="Q319" s="1">
        <v>2</v>
      </c>
      <c r="R319" s="1" t="s">
        <v>1748</v>
      </c>
      <c r="S319" s="1">
        <v>1490</v>
      </c>
    </row>
    <row r="320" spans="1:19" x14ac:dyDescent="0.2">
      <c r="A320" s="1">
        <v>13421</v>
      </c>
      <c r="B320" s="1">
        <v>5201753321</v>
      </c>
      <c r="C320" s="1">
        <v>3</v>
      </c>
      <c r="D320" s="1" t="s">
        <v>1749</v>
      </c>
      <c r="E320" s="1">
        <v>1516</v>
      </c>
      <c r="F320" s="1">
        <v>2</v>
      </c>
      <c r="G320" s="1" t="s">
        <v>1746</v>
      </c>
      <c r="H320" s="1">
        <v>3</v>
      </c>
      <c r="I320" s="1" t="s">
        <v>1747</v>
      </c>
      <c r="J320" s="1">
        <v>2</v>
      </c>
      <c r="K320" s="1" t="s">
        <v>1746</v>
      </c>
      <c r="L320" s="1">
        <v>2</v>
      </c>
      <c r="M320" s="1" t="s">
        <v>1746</v>
      </c>
      <c r="N320" s="1">
        <v>4</v>
      </c>
      <c r="O320" s="1" t="s">
        <v>1745</v>
      </c>
      <c r="P320" s="1">
        <v>1524</v>
      </c>
      <c r="Q320" s="1">
        <v>2</v>
      </c>
      <c r="R320" s="1" t="s">
        <v>1748</v>
      </c>
      <c r="S320" s="1">
        <v>1508</v>
      </c>
    </row>
    <row r="321" spans="1:19" x14ac:dyDescent="0.2">
      <c r="A321" s="1">
        <v>13440</v>
      </c>
      <c r="B321" s="1">
        <v>5101362180</v>
      </c>
      <c r="C321" s="1">
        <v>3</v>
      </c>
      <c r="D321" s="1" t="s">
        <v>1749</v>
      </c>
      <c r="E321" s="1">
        <v>1522</v>
      </c>
      <c r="F321" s="1">
        <v>3</v>
      </c>
      <c r="G321" s="1" t="s">
        <v>1747</v>
      </c>
      <c r="H321" s="1">
        <v>2</v>
      </c>
      <c r="I321" s="1" t="s">
        <v>1746</v>
      </c>
      <c r="J321" s="1">
        <v>2</v>
      </c>
      <c r="K321" s="1" t="s">
        <v>1746</v>
      </c>
      <c r="L321" s="1">
        <v>2</v>
      </c>
      <c r="M321" s="1" t="s">
        <v>1746</v>
      </c>
      <c r="N321" s="1">
        <v>4</v>
      </c>
      <c r="O321" s="1" t="s">
        <v>1745</v>
      </c>
      <c r="P321" s="1">
        <v>1524</v>
      </c>
      <c r="Q321" s="1">
        <v>2</v>
      </c>
      <c r="R321" s="1" t="s">
        <v>1748</v>
      </c>
      <c r="S321" s="1">
        <v>1519</v>
      </c>
    </row>
    <row r="322" spans="1:19" x14ac:dyDescent="0.2">
      <c r="A322" s="1">
        <v>13441</v>
      </c>
      <c r="B322" s="1">
        <v>4174524628</v>
      </c>
      <c r="C322" s="1">
        <v>3</v>
      </c>
      <c r="D322" s="1" t="s">
        <v>1749</v>
      </c>
      <c r="E322" s="1">
        <v>1536</v>
      </c>
      <c r="F322" s="1">
        <v>3</v>
      </c>
      <c r="G322" s="1" t="s">
        <v>1747</v>
      </c>
      <c r="H322" s="1">
        <v>2</v>
      </c>
      <c r="I322" s="1" t="s">
        <v>1746</v>
      </c>
      <c r="J322" s="1">
        <v>2</v>
      </c>
      <c r="K322" s="1" t="s">
        <v>1746</v>
      </c>
      <c r="L322" s="1">
        <v>2</v>
      </c>
      <c r="M322" s="1" t="s">
        <v>1746</v>
      </c>
      <c r="N322" s="1">
        <v>4</v>
      </c>
      <c r="O322" s="1" t="s">
        <v>1745</v>
      </c>
      <c r="P322" s="1">
        <v>1548</v>
      </c>
      <c r="Q322" s="1">
        <v>2</v>
      </c>
      <c r="R322" s="1" t="s">
        <v>1748</v>
      </c>
      <c r="S322" s="1">
        <v>1524</v>
      </c>
    </row>
    <row r="323" spans="1:19" x14ac:dyDescent="0.2">
      <c r="A323" s="1">
        <v>13442</v>
      </c>
      <c r="B323" s="1">
        <v>7549460166</v>
      </c>
      <c r="C323" s="1">
        <v>3</v>
      </c>
      <c r="D323" s="1" t="s">
        <v>1749</v>
      </c>
      <c r="E323" s="1">
        <v>1512</v>
      </c>
      <c r="F323" s="1">
        <v>3</v>
      </c>
      <c r="G323" s="1" t="s">
        <v>1747</v>
      </c>
      <c r="H323" s="1">
        <v>2</v>
      </c>
      <c r="I323" s="1" t="s">
        <v>1746</v>
      </c>
      <c r="J323" s="1">
        <v>1</v>
      </c>
      <c r="K323" s="1" t="s">
        <v>1750</v>
      </c>
      <c r="L323" s="1">
        <v>2</v>
      </c>
      <c r="M323" s="1" t="s">
        <v>1746</v>
      </c>
      <c r="N323" s="1">
        <v>4</v>
      </c>
      <c r="O323" s="1" t="s">
        <v>1745</v>
      </c>
      <c r="P323" s="1">
        <v>1548</v>
      </c>
      <c r="Q323" s="1">
        <v>1</v>
      </c>
      <c r="R323" s="1" t="s">
        <v>1751</v>
      </c>
      <c r="S323" s="1">
        <v>1476</v>
      </c>
    </row>
    <row r="324" spans="1:19" x14ac:dyDescent="0.2">
      <c r="A324" s="1">
        <v>13448</v>
      </c>
      <c r="B324" s="1">
        <v>9425424565</v>
      </c>
      <c r="C324" s="1">
        <v>3</v>
      </c>
      <c r="D324" s="1" t="s">
        <v>1749</v>
      </c>
      <c r="E324" s="1">
        <v>1554</v>
      </c>
      <c r="F324" s="1">
        <v>2</v>
      </c>
      <c r="G324" s="1" t="s">
        <v>1746</v>
      </c>
      <c r="H324" s="1">
        <v>3</v>
      </c>
      <c r="I324" s="1" t="s">
        <v>1747</v>
      </c>
      <c r="J324" s="1">
        <v>2</v>
      </c>
      <c r="K324" s="1" t="s">
        <v>1746</v>
      </c>
      <c r="L324" s="1">
        <v>2</v>
      </c>
      <c r="M324" s="1" t="s">
        <v>1746</v>
      </c>
      <c r="N324" s="1">
        <v>4</v>
      </c>
      <c r="O324" s="1" t="s">
        <v>1745</v>
      </c>
      <c r="P324" s="1">
        <v>1583</v>
      </c>
      <c r="Q324" s="1">
        <v>2</v>
      </c>
      <c r="R324" s="1" t="s">
        <v>1748</v>
      </c>
      <c r="S324" s="1">
        <v>1524</v>
      </c>
    </row>
    <row r="325" spans="1:19" x14ac:dyDescent="0.2">
      <c r="A325" s="1">
        <v>13449</v>
      </c>
      <c r="B325" s="1">
        <v>3579469290</v>
      </c>
      <c r="C325" s="1">
        <v>3</v>
      </c>
      <c r="D325" s="1" t="s">
        <v>1749</v>
      </c>
      <c r="E325" s="1">
        <v>1525</v>
      </c>
      <c r="F325" s="1">
        <v>3</v>
      </c>
      <c r="G325" s="1" t="s">
        <v>1747</v>
      </c>
      <c r="H325" s="1">
        <v>2</v>
      </c>
      <c r="I325" s="1" t="s">
        <v>1746</v>
      </c>
      <c r="J325" s="1">
        <v>2</v>
      </c>
      <c r="K325" s="1" t="s">
        <v>1746</v>
      </c>
      <c r="L325" s="1">
        <v>2</v>
      </c>
      <c r="M325" s="1" t="s">
        <v>1746</v>
      </c>
      <c r="N325" s="1">
        <v>3</v>
      </c>
      <c r="O325" s="1" t="s">
        <v>1749</v>
      </c>
      <c r="P325" s="1">
        <v>1514</v>
      </c>
      <c r="Q325" s="1">
        <v>3</v>
      </c>
      <c r="R325" s="1" t="s">
        <v>1749</v>
      </c>
      <c r="S325" s="1">
        <v>1536</v>
      </c>
    </row>
    <row r="326" spans="1:19" x14ac:dyDescent="0.2">
      <c r="A326" s="1">
        <v>13466</v>
      </c>
      <c r="B326" s="1">
        <v>7730404997</v>
      </c>
      <c r="C326" s="1">
        <v>3</v>
      </c>
      <c r="D326" s="1" t="s">
        <v>1749</v>
      </c>
      <c r="E326" s="1">
        <v>1539</v>
      </c>
      <c r="F326" s="1">
        <v>2</v>
      </c>
      <c r="G326" s="1" t="s">
        <v>1746</v>
      </c>
      <c r="H326" s="1">
        <v>3</v>
      </c>
      <c r="I326" s="1" t="s">
        <v>1747</v>
      </c>
      <c r="J326" s="1">
        <v>2</v>
      </c>
      <c r="K326" s="1" t="s">
        <v>1746</v>
      </c>
      <c r="L326" s="1">
        <v>2</v>
      </c>
      <c r="M326" s="1" t="s">
        <v>1746</v>
      </c>
      <c r="N326" s="1">
        <v>4</v>
      </c>
      <c r="O326" s="1" t="s">
        <v>1745</v>
      </c>
      <c r="P326" s="1">
        <v>1548</v>
      </c>
      <c r="Q326" s="1">
        <v>2</v>
      </c>
      <c r="R326" s="1" t="s">
        <v>1748</v>
      </c>
      <c r="S326" s="1">
        <v>1530</v>
      </c>
    </row>
    <row r="327" spans="1:19" x14ac:dyDescent="0.2">
      <c r="A327" s="1">
        <v>13470</v>
      </c>
      <c r="B327" s="1">
        <v>4632643192</v>
      </c>
      <c r="C327" s="1">
        <v>3</v>
      </c>
      <c r="D327" s="1" t="s">
        <v>1749</v>
      </c>
      <c r="E327" s="1">
        <v>1556</v>
      </c>
      <c r="F327" s="1">
        <v>2</v>
      </c>
      <c r="G327" s="1" t="s">
        <v>1746</v>
      </c>
      <c r="H327" s="1">
        <v>3</v>
      </c>
      <c r="I327" s="1" t="s">
        <v>1747</v>
      </c>
      <c r="J327" s="1">
        <v>2</v>
      </c>
      <c r="K327" s="1" t="s">
        <v>1746</v>
      </c>
      <c r="L327" s="1">
        <v>2</v>
      </c>
      <c r="M327" s="1" t="s">
        <v>1746</v>
      </c>
      <c r="N327" s="1">
        <v>4</v>
      </c>
      <c r="O327" s="1" t="s">
        <v>1745</v>
      </c>
      <c r="P327" s="1">
        <v>1563</v>
      </c>
      <c r="Q327" s="1">
        <v>2</v>
      </c>
      <c r="R327" s="1" t="s">
        <v>1748</v>
      </c>
      <c r="S327" s="1">
        <v>1549</v>
      </c>
    </row>
    <row r="328" spans="1:19" x14ac:dyDescent="0.2">
      <c r="A328" s="1">
        <v>13475</v>
      </c>
      <c r="B328" s="1">
        <v>2765907371</v>
      </c>
      <c r="C328" s="1">
        <v>3</v>
      </c>
      <c r="D328" s="1" t="s">
        <v>1749</v>
      </c>
      <c r="E328" s="1">
        <v>1539</v>
      </c>
      <c r="F328" s="1">
        <v>2</v>
      </c>
      <c r="G328" s="1" t="s">
        <v>1746</v>
      </c>
      <c r="H328" s="1">
        <v>3</v>
      </c>
      <c r="I328" s="1" t="s">
        <v>1747</v>
      </c>
      <c r="J328" s="1">
        <v>2</v>
      </c>
      <c r="K328" s="1" t="s">
        <v>1746</v>
      </c>
      <c r="L328" s="1">
        <v>2</v>
      </c>
      <c r="M328" s="1" t="s">
        <v>1746</v>
      </c>
      <c r="N328" s="1">
        <v>4</v>
      </c>
      <c r="O328" s="1" t="s">
        <v>1745</v>
      </c>
      <c r="P328" s="1">
        <v>1535</v>
      </c>
      <c r="Q328" s="1">
        <v>2</v>
      </c>
      <c r="R328" s="1" t="s">
        <v>1748</v>
      </c>
      <c r="S328" s="1">
        <v>1542</v>
      </c>
    </row>
    <row r="329" spans="1:19" x14ac:dyDescent="0.2">
      <c r="A329" s="1">
        <v>13480</v>
      </c>
      <c r="B329" s="1">
        <v>3355356453</v>
      </c>
      <c r="C329" s="1">
        <v>3</v>
      </c>
      <c r="D329" s="1" t="s">
        <v>1749</v>
      </c>
      <c r="E329" s="1">
        <v>1553</v>
      </c>
      <c r="F329" s="1">
        <v>2</v>
      </c>
      <c r="G329" s="1" t="s">
        <v>1746</v>
      </c>
      <c r="H329" s="1">
        <v>3</v>
      </c>
      <c r="I329" s="1" t="s">
        <v>1747</v>
      </c>
      <c r="J329" s="1">
        <v>2</v>
      </c>
      <c r="K329" s="1" t="s">
        <v>1746</v>
      </c>
      <c r="L329" s="1">
        <v>2</v>
      </c>
      <c r="M329" s="1" t="s">
        <v>1746</v>
      </c>
      <c r="N329" s="1">
        <v>4</v>
      </c>
      <c r="O329" s="1" t="s">
        <v>1745</v>
      </c>
      <c r="P329" s="1">
        <v>1548</v>
      </c>
      <c r="Q329" s="1">
        <v>3</v>
      </c>
      <c r="R329" s="1" t="s">
        <v>1749</v>
      </c>
      <c r="S329" s="1">
        <v>1557</v>
      </c>
    </row>
    <row r="330" spans="1:19" x14ac:dyDescent="0.2">
      <c r="A330" s="1">
        <v>13485</v>
      </c>
      <c r="B330" s="1">
        <v>6209382767</v>
      </c>
      <c r="C330" s="1">
        <v>3</v>
      </c>
      <c r="D330" s="1" t="s">
        <v>1749</v>
      </c>
      <c r="E330" s="1">
        <v>1546</v>
      </c>
      <c r="F330" s="1">
        <v>2</v>
      </c>
      <c r="G330" s="1" t="s">
        <v>1746</v>
      </c>
      <c r="H330" s="1">
        <v>3</v>
      </c>
      <c r="I330" s="1" t="s">
        <v>1747</v>
      </c>
      <c r="J330" s="1">
        <v>2</v>
      </c>
      <c r="K330" s="1" t="s">
        <v>1746</v>
      </c>
      <c r="L330" s="1">
        <v>2</v>
      </c>
      <c r="M330" s="1" t="s">
        <v>1746</v>
      </c>
      <c r="N330" s="1">
        <v>4</v>
      </c>
      <c r="O330" s="1" t="s">
        <v>1745</v>
      </c>
      <c r="P330" s="1">
        <v>1583</v>
      </c>
      <c r="Q330" s="1">
        <v>2</v>
      </c>
      <c r="R330" s="1" t="s">
        <v>1748</v>
      </c>
      <c r="S330" s="1">
        <v>1508</v>
      </c>
    </row>
    <row r="331" spans="1:19" x14ac:dyDescent="0.2">
      <c r="A331" s="1">
        <v>13487</v>
      </c>
      <c r="B331" s="1">
        <v>6567849707</v>
      </c>
      <c r="C331" s="1">
        <v>3</v>
      </c>
      <c r="D331" s="1" t="s">
        <v>1749</v>
      </c>
      <c r="E331" s="1">
        <v>1542</v>
      </c>
      <c r="F331" s="1">
        <v>2</v>
      </c>
      <c r="G331" s="1" t="s">
        <v>1746</v>
      </c>
      <c r="H331" s="1">
        <v>3</v>
      </c>
      <c r="I331" s="1" t="s">
        <v>1747</v>
      </c>
      <c r="J331" s="1">
        <v>2</v>
      </c>
      <c r="K331" s="1" t="s">
        <v>1746</v>
      </c>
      <c r="L331" s="1">
        <v>2</v>
      </c>
      <c r="M331" s="1" t="s">
        <v>1746</v>
      </c>
      <c r="N331" s="1">
        <v>4</v>
      </c>
      <c r="O331" s="1" t="s">
        <v>1745</v>
      </c>
      <c r="P331" s="1">
        <v>1548</v>
      </c>
      <c r="Q331" s="1">
        <v>2</v>
      </c>
      <c r="R331" s="1" t="s">
        <v>1748</v>
      </c>
      <c r="S331" s="1">
        <v>1536</v>
      </c>
    </row>
    <row r="332" spans="1:19" x14ac:dyDescent="0.2">
      <c r="A332" s="1">
        <v>13501</v>
      </c>
      <c r="B332" s="1">
        <v>2393921610</v>
      </c>
      <c r="C332" s="1">
        <v>3</v>
      </c>
      <c r="D332" s="1" t="s">
        <v>1749</v>
      </c>
      <c r="E332" s="1">
        <v>1521</v>
      </c>
      <c r="F332" s="1">
        <v>2</v>
      </c>
      <c r="G332" s="1" t="s">
        <v>1746</v>
      </c>
      <c r="H332" s="1">
        <v>3</v>
      </c>
      <c r="I332" s="1" t="s">
        <v>1747</v>
      </c>
      <c r="J332" s="1">
        <v>2</v>
      </c>
      <c r="K332" s="1" t="s">
        <v>1746</v>
      </c>
      <c r="L332" s="1">
        <v>2</v>
      </c>
      <c r="M332" s="1" t="s">
        <v>1746</v>
      </c>
      <c r="N332" s="1">
        <v>3</v>
      </c>
      <c r="O332" s="1" t="s">
        <v>1749</v>
      </c>
      <c r="P332" s="1">
        <v>1506</v>
      </c>
      <c r="Q332" s="1">
        <v>2</v>
      </c>
      <c r="R332" s="1" t="s">
        <v>1748</v>
      </c>
      <c r="S332" s="1">
        <v>1536</v>
      </c>
    </row>
    <row r="333" spans="1:19" x14ac:dyDescent="0.2">
      <c r="A333" s="1">
        <v>13503</v>
      </c>
      <c r="B333" s="1">
        <v>1063299780</v>
      </c>
      <c r="C333" s="1">
        <v>3</v>
      </c>
      <c r="D333" s="1" t="s">
        <v>1749</v>
      </c>
      <c r="E333" s="1">
        <v>1546</v>
      </c>
      <c r="F333" s="1">
        <v>2</v>
      </c>
      <c r="G333" s="1" t="s">
        <v>1746</v>
      </c>
      <c r="H333" s="1">
        <v>3</v>
      </c>
      <c r="I333" s="1" t="s">
        <v>1747</v>
      </c>
      <c r="J333" s="1">
        <v>2</v>
      </c>
      <c r="K333" s="1" t="s">
        <v>1746</v>
      </c>
      <c r="L333" s="1">
        <v>2</v>
      </c>
      <c r="M333" s="1" t="s">
        <v>1746</v>
      </c>
      <c r="N333" s="1">
        <v>4</v>
      </c>
      <c r="O333" s="1" t="s">
        <v>1745</v>
      </c>
      <c r="P333" s="1">
        <v>1583</v>
      </c>
      <c r="Q333" s="1">
        <v>2</v>
      </c>
      <c r="R333" s="1" t="s">
        <v>1748</v>
      </c>
      <c r="S333" s="1">
        <v>1508</v>
      </c>
    </row>
    <row r="334" spans="1:19" x14ac:dyDescent="0.2">
      <c r="A334" s="1">
        <v>13525</v>
      </c>
      <c r="B334" s="1">
        <v>1478857656</v>
      </c>
      <c r="C334" s="1">
        <v>3</v>
      </c>
      <c r="D334" s="1" t="s">
        <v>1749</v>
      </c>
      <c r="E334" s="1">
        <v>1527</v>
      </c>
      <c r="F334" s="1">
        <v>2</v>
      </c>
      <c r="G334" s="1" t="s">
        <v>1746</v>
      </c>
      <c r="H334" s="1">
        <v>3</v>
      </c>
      <c r="I334" s="1" t="s">
        <v>1747</v>
      </c>
      <c r="J334" s="1">
        <v>2</v>
      </c>
      <c r="K334" s="1" t="s">
        <v>1746</v>
      </c>
      <c r="L334" s="1">
        <v>1</v>
      </c>
      <c r="M334" s="1" t="s">
        <v>1750</v>
      </c>
      <c r="N334" s="1">
        <v>4</v>
      </c>
      <c r="O334" s="1" t="s">
        <v>1745</v>
      </c>
      <c r="P334" s="1">
        <v>1535</v>
      </c>
      <c r="Q334" s="1">
        <v>2</v>
      </c>
      <c r="R334" s="1" t="s">
        <v>1748</v>
      </c>
      <c r="S334" s="1">
        <v>1519</v>
      </c>
    </row>
    <row r="335" spans="1:19" x14ac:dyDescent="0.2">
      <c r="A335" s="1">
        <v>13539</v>
      </c>
      <c r="B335" s="1">
        <v>6126865918</v>
      </c>
      <c r="C335" s="1">
        <v>3</v>
      </c>
      <c r="D335" s="1" t="s">
        <v>1749</v>
      </c>
      <c r="E335" s="1">
        <v>1545</v>
      </c>
      <c r="F335" s="1">
        <v>2</v>
      </c>
      <c r="G335" s="1" t="s">
        <v>1746</v>
      </c>
      <c r="H335" s="1">
        <v>3</v>
      </c>
      <c r="I335" s="1" t="s">
        <v>1747</v>
      </c>
      <c r="J335" s="1">
        <v>2</v>
      </c>
      <c r="K335" s="1" t="s">
        <v>1746</v>
      </c>
      <c r="L335" s="1">
        <v>2</v>
      </c>
      <c r="M335" s="1" t="s">
        <v>1746</v>
      </c>
      <c r="N335" s="1">
        <v>3</v>
      </c>
      <c r="O335" s="1" t="s">
        <v>1749</v>
      </c>
      <c r="P335" s="1">
        <v>1524</v>
      </c>
      <c r="Q335" s="1">
        <v>3</v>
      </c>
      <c r="R335" s="1" t="s">
        <v>1749</v>
      </c>
      <c r="S335" s="1">
        <v>1565</v>
      </c>
    </row>
    <row r="336" spans="1:19" x14ac:dyDescent="0.2">
      <c r="A336" s="1">
        <v>13540</v>
      </c>
      <c r="B336" s="1">
        <v>5755068358</v>
      </c>
      <c r="C336" s="1">
        <v>3</v>
      </c>
      <c r="D336" s="1" t="s">
        <v>1749</v>
      </c>
      <c r="E336" s="1">
        <v>1528</v>
      </c>
      <c r="F336" s="1">
        <v>2</v>
      </c>
      <c r="G336" s="1" t="s">
        <v>1746</v>
      </c>
      <c r="H336" s="1">
        <v>3</v>
      </c>
      <c r="I336" s="1" t="s">
        <v>1747</v>
      </c>
      <c r="J336" s="1">
        <v>2</v>
      </c>
      <c r="K336" s="1" t="s">
        <v>1746</v>
      </c>
      <c r="L336" s="1">
        <v>2</v>
      </c>
      <c r="M336" s="1" t="s">
        <v>1746</v>
      </c>
      <c r="N336" s="1">
        <v>3</v>
      </c>
      <c r="O336" s="1" t="s">
        <v>1749</v>
      </c>
      <c r="P336" s="1">
        <v>1491</v>
      </c>
      <c r="Q336" s="1">
        <v>3</v>
      </c>
      <c r="R336" s="1" t="s">
        <v>1749</v>
      </c>
      <c r="S336" s="1">
        <v>1565</v>
      </c>
    </row>
    <row r="337" spans="1:19" x14ac:dyDescent="0.2">
      <c r="A337" s="1">
        <v>13543</v>
      </c>
      <c r="B337" s="1">
        <v>4324076458</v>
      </c>
      <c r="C337" s="1">
        <v>3</v>
      </c>
      <c r="D337" s="1" t="s">
        <v>1749</v>
      </c>
      <c r="E337" s="1">
        <v>1553</v>
      </c>
      <c r="F337" s="1">
        <v>2</v>
      </c>
      <c r="G337" s="1" t="s">
        <v>1746</v>
      </c>
      <c r="H337" s="1">
        <v>3</v>
      </c>
      <c r="I337" s="1" t="s">
        <v>1747</v>
      </c>
      <c r="J337" s="1">
        <v>2</v>
      </c>
      <c r="K337" s="1" t="s">
        <v>1746</v>
      </c>
      <c r="L337" s="1">
        <v>2</v>
      </c>
      <c r="M337" s="1" t="s">
        <v>1746</v>
      </c>
      <c r="N337" s="1">
        <v>4</v>
      </c>
      <c r="O337" s="1" t="s">
        <v>1745</v>
      </c>
      <c r="P337" s="1">
        <v>1548</v>
      </c>
      <c r="Q337" s="1">
        <v>3</v>
      </c>
      <c r="R337" s="1" t="s">
        <v>1749</v>
      </c>
      <c r="S337" s="1">
        <v>1557</v>
      </c>
    </row>
    <row r="338" spans="1:19" x14ac:dyDescent="0.2">
      <c r="A338" s="1">
        <v>13550</v>
      </c>
      <c r="B338" s="1">
        <v>9456721863</v>
      </c>
      <c r="C338" s="1">
        <v>3</v>
      </c>
      <c r="D338" s="1" t="s">
        <v>1749</v>
      </c>
      <c r="E338" s="1">
        <v>1556</v>
      </c>
      <c r="F338" s="1">
        <v>2</v>
      </c>
      <c r="G338" s="1" t="s">
        <v>1746</v>
      </c>
      <c r="H338" s="1">
        <v>3</v>
      </c>
      <c r="I338" s="1" t="s">
        <v>1747</v>
      </c>
      <c r="J338" s="1">
        <v>2</v>
      </c>
      <c r="K338" s="1" t="s">
        <v>1746</v>
      </c>
      <c r="L338" s="1">
        <v>2</v>
      </c>
      <c r="M338" s="1" t="s">
        <v>1746</v>
      </c>
      <c r="N338" s="1">
        <v>4</v>
      </c>
      <c r="O338" s="1" t="s">
        <v>1745</v>
      </c>
      <c r="P338" s="1">
        <v>1563</v>
      </c>
      <c r="Q338" s="1">
        <v>2</v>
      </c>
      <c r="R338" s="1" t="s">
        <v>1748</v>
      </c>
      <c r="S338" s="1">
        <v>1549</v>
      </c>
    </row>
    <row r="339" spans="1:19" x14ac:dyDescent="0.2">
      <c r="A339" s="1">
        <v>13579</v>
      </c>
      <c r="B339" s="1">
        <v>6388371360</v>
      </c>
      <c r="C339" s="1">
        <v>3</v>
      </c>
      <c r="D339" s="1" t="s">
        <v>1749</v>
      </c>
      <c r="E339" s="1">
        <v>1539</v>
      </c>
      <c r="F339" s="1">
        <v>1</v>
      </c>
      <c r="G339" s="1" t="s">
        <v>1750</v>
      </c>
      <c r="H339" s="1">
        <v>3</v>
      </c>
      <c r="I339" s="1" t="s">
        <v>1747</v>
      </c>
      <c r="J339" s="1">
        <v>3</v>
      </c>
      <c r="K339" s="1" t="s">
        <v>1747</v>
      </c>
      <c r="L339" s="1">
        <v>3</v>
      </c>
      <c r="M339" s="1" t="s">
        <v>1747</v>
      </c>
      <c r="N339" s="1">
        <v>3</v>
      </c>
      <c r="O339" s="1" t="s">
        <v>1749</v>
      </c>
      <c r="P339" s="1">
        <v>1478</v>
      </c>
      <c r="Q339" s="1">
        <v>4</v>
      </c>
      <c r="R339" s="1" t="s">
        <v>1745</v>
      </c>
      <c r="S339" s="1">
        <v>1600</v>
      </c>
    </row>
    <row r="340" spans="1:19" x14ac:dyDescent="0.2">
      <c r="A340" s="1">
        <v>13599</v>
      </c>
      <c r="B340" s="1">
        <v>6592404497</v>
      </c>
      <c r="C340" s="1">
        <v>3</v>
      </c>
      <c r="D340" s="1" t="s">
        <v>1749</v>
      </c>
      <c r="E340" s="1">
        <v>1530</v>
      </c>
      <c r="F340" s="1">
        <v>2</v>
      </c>
      <c r="G340" s="1" t="s">
        <v>1746</v>
      </c>
      <c r="H340" s="1">
        <v>3</v>
      </c>
      <c r="I340" s="1" t="s">
        <v>1747</v>
      </c>
      <c r="J340" s="1">
        <v>2</v>
      </c>
      <c r="K340" s="1" t="s">
        <v>1746</v>
      </c>
      <c r="L340" s="1">
        <v>2</v>
      </c>
      <c r="M340" s="1" t="s">
        <v>1746</v>
      </c>
      <c r="N340" s="1">
        <v>4</v>
      </c>
      <c r="O340" s="1" t="s">
        <v>1745</v>
      </c>
      <c r="P340" s="1">
        <v>1535</v>
      </c>
      <c r="Q340" s="1">
        <v>2</v>
      </c>
      <c r="R340" s="1" t="s">
        <v>1748</v>
      </c>
      <c r="S340" s="1">
        <v>1524</v>
      </c>
    </row>
    <row r="341" spans="1:19" x14ac:dyDescent="0.2">
      <c r="A341" s="1">
        <v>13600</v>
      </c>
      <c r="B341" s="1">
        <v>4939441470</v>
      </c>
      <c r="C341" s="1">
        <v>3</v>
      </c>
      <c r="D341" s="1" t="s">
        <v>1749</v>
      </c>
      <c r="E341" s="1">
        <v>1533</v>
      </c>
      <c r="F341" s="1">
        <v>2</v>
      </c>
      <c r="G341" s="1" t="s">
        <v>1746</v>
      </c>
      <c r="H341" s="1">
        <v>3</v>
      </c>
      <c r="I341" s="1" t="s">
        <v>1747</v>
      </c>
      <c r="J341" s="1">
        <v>2</v>
      </c>
      <c r="K341" s="1" t="s">
        <v>1746</v>
      </c>
      <c r="L341" s="1">
        <v>2</v>
      </c>
      <c r="M341" s="1" t="s">
        <v>1746</v>
      </c>
      <c r="N341" s="1">
        <v>4</v>
      </c>
      <c r="O341" s="1" t="s">
        <v>1745</v>
      </c>
      <c r="P341" s="1">
        <v>1535</v>
      </c>
      <c r="Q341" s="1">
        <v>2</v>
      </c>
      <c r="R341" s="1" t="s">
        <v>1748</v>
      </c>
      <c r="S341" s="1">
        <v>1530</v>
      </c>
    </row>
    <row r="342" spans="1:19" x14ac:dyDescent="0.2">
      <c r="A342" s="1">
        <v>13604</v>
      </c>
      <c r="B342" s="1">
        <v>6345204671</v>
      </c>
      <c r="C342" s="1">
        <v>3</v>
      </c>
      <c r="D342" s="1" t="s">
        <v>1749</v>
      </c>
      <c r="E342" s="1">
        <v>1525</v>
      </c>
      <c r="F342" s="1">
        <v>2</v>
      </c>
      <c r="G342" s="1" t="s">
        <v>1746</v>
      </c>
      <c r="H342" s="1">
        <v>2</v>
      </c>
      <c r="I342" s="1" t="s">
        <v>1746</v>
      </c>
      <c r="J342" s="1">
        <v>2</v>
      </c>
      <c r="K342" s="1" t="s">
        <v>1746</v>
      </c>
      <c r="L342" s="1">
        <v>2</v>
      </c>
      <c r="M342" s="1" t="s">
        <v>1746</v>
      </c>
      <c r="N342" s="1">
        <v>3</v>
      </c>
      <c r="O342" s="1" t="s">
        <v>1749</v>
      </c>
      <c r="P342" s="1">
        <v>1484</v>
      </c>
      <c r="Q342" s="1">
        <v>3</v>
      </c>
      <c r="R342" s="1" t="s">
        <v>1749</v>
      </c>
      <c r="S342" s="1">
        <v>1565</v>
      </c>
    </row>
    <row r="343" spans="1:19" x14ac:dyDescent="0.2">
      <c r="A343" s="1">
        <v>13607</v>
      </c>
      <c r="B343" s="1">
        <v>1040899667</v>
      </c>
      <c r="C343" s="1">
        <v>3</v>
      </c>
      <c r="D343" s="1" t="s">
        <v>1749</v>
      </c>
      <c r="E343" s="1">
        <v>1557</v>
      </c>
      <c r="F343" s="1">
        <v>2</v>
      </c>
      <c r="G343" s="1" t="s">
        <v>1746</v>
      </c>
      <c r="H343" s="1">
        <v>3</v>
      </c>
      <c r="I343" s="1" t="s">
        <v>1747</v>
      </c>
      <c r="J343" s="1">
        <v>3</v>
      </c>
      <c r="K343" s="1" t="s">
        <v>1747</v>
      </c>
      <c r="L343" s="1">
        <v>2</v>
      </c>
      <c r="M343" s="1" t="s">
        <v>1746</v>
      </c>
      <c r="N343" s="1">
        <v>4</v>
      </c>
      <c r="O343" s="1" t="s">
        <v>1745</v>
      </c>
      <c r="P343" s="1">
        <v>1548</v>
      </c>
      <c r="Q343" s="1">
        <v>3</v>
      </c>
      <c r="R343" s="1" t="s">
        <v>1749</v>
      </c>
      <c r="S343" s="1">
        <v>1565</v>
      </c>
    </row>
    <row r="344" spans="1:19" x14ac:dyDescent="0.2">
      <c r="A344" s="1">
        <v>13633</v>
      </c>
      <c r="B344" s="1">
        <v>4975815565</v>
      </c>
      <c r="C344" s="1">
        <v>3</v>
      </c>
      <c r="D344" s="1" t="s">
        <v>1749</v>
      </c>
      <c r="E344" s="1">
        <v>1540</v>
      </c>
      <c r="F344" s="1">
        <v>2</v>
      </c>
      <c r="G344" s="1" t="s">
        <v>1746</v>
      </c>
      <c r="H344" s="1">
        <v>3</v>
      </c>
      <c r="I344" s="1" t="s">
        <v>1747</v>
      </c>
      <c r="J344" s="1">
        <v>3</v>
      </c>
      <c r="K344" s="1" t="s">
        <v>1747</v>
      </c>
      <c r="L344" s="1">
        <v>2</v>
      </c>
      <c r="M344" s="1" t="s">
        <v>1746</v>
      </c>
      <c r="N344" s="1">
        <v>3</v>
      </c>
      <c r="O344" s="1" t="s">
        <v>1749</v>
      </c>
      <c r="P344" s="1">
        <v>1514</v>
      </c>
      <c r="Q344" s="1">
        <v>3</v>
      </c>
      <c r="R344" s="1" t="s">
        <v>1749</v>
      </c>
      <c r="S344" s="1">
        <v>1565</v>
      </c>
    </row>
    <row r="345" spans="1:19" x14ac:dyDescent="0.2">
      <c r="A345" s="1">
        <v>13635</v>
      </c>
      <c r="B345" s="1">
        <v>2370979247</v>
      </c>
      <c r="C345" s="1">
        <v>3</v>
      </c>
      <c r="D345" s="1" t="s">
        <v>1749</v>
      </c>
      <c r="E345" s="1">
        <v>1515</v>
      </c>
      <c r="F345" s="1">
        <v>2</v>
      </c>
      <c r="G345" s="1" t="s">
        <v>1746</v>
      </c>
      <c r="H345" s="1">
        <v>3</v>
      </c>
      <c r="I345" s="1" t="s">
        <v>1747</v>
      </c>
      <c r="J345" s="1">
        <v>2</v>
      </c>
      <c r="K345" s="1" t="s">
        <v>1746</v>
      </c>
      <c r="L345" s="1">
        <v>2</v>
      </c>
      <c r="M345" s="1" t="s">
        <v>1746</v>
      </c>
      <c r="N345" s="1">
        <v>3</v>
      </c>
      <c r="O345" s="1" t="s">
        <v>1749</v>
      </c>
      <c r="P345" s="1">
        <v>1506</v>
      </c>
      <c r="Q345" s="1">
        <v>2</v>
      </c>
      <c r="R345" s="1" t="s">
        <v>1748</v>
      </c>
      <c r="S345" s="1">
        <v>1524</v>
      </c>
    </row>
    <row r="346" spans="1:19" x14ac:dyDescent="0.2">
      <c r="A346" s="1">
        <v>13641</v>
      </c>
      <c r="B346" s="1">
        <v>9972023411</v>
      </c>
      <c r="C346" s="1">
        <v>3</v>
      </c>
      <c r="D346" s="1" t="s">
        <v>1749</v>
      </c>
      <c r="E346" s="1">
        <v>1536</v>
      </c>
      <c r="F346" s="1">
        <v>2</v>
      </c>
      <c r="G346" s="1" t="s">
        <v>1746</v>
      </c>
      <c r="H346" s="1">
        <v>3</v>
      </c>
      <c r="I346" s="1" t="s">
        <v>1747</v>
      </c>
      <c r="J346" s="1">
        <v>2</v>
      </c>
      <c r="K346" s="1" t="s">
        <v>1746</v>
      </c>
      <c r="L346" s="1">
        <v>2</v>
      </c>
      <c r="M346" s="1" t="s">
        <v>1746</v>
      </c>
      <c r="N346" s="1">
        <v>4</v>
      </c>
      <c r="O346" s="1" t="s">
        <v>1745</v>
      </c>
      <c r="P346" s="1">
        <v>1548</v>
      </c>
      <c r="Q346" s="1">
        <v>2</v>
      </c>
      <c r="R346" s="1" t="s">
        <v>1748</v>
      </c>
      <c r="S346" s="1">
        <v>1524</v>
      </c>
    </row>
    <row r="347" spans="1:19" x14ac:dyDescent="0.2">
      <c r="A347" s="1">
        <v>13648</v>
      </c>
      <c r="B347" s="1">
        <v>6766883414</v>
      </c>
      <c r="C347" s="1">
        <v>3</v>
      </c>
      <c r="D347" s="1" t="s">
        <v>1749</v>
      </c>
      <c r="E347" s="1">
        <v>1556</v>
      </c>
      <c r="F347" s="1">
        <v>2</v>
      </c>
      <c r="G347" s="1" t="s">
        <v>1746</v>
      </c>
      <c r="H347" s="1">
        <v>3</v>
      </c>
      <c r="I347" s="1" t="s">
        <v>1747</v>
      </c>
      <c r="J347" s="1">
        <v>2</v>
      </c>
      <c r="K347" s="1" t="s">
        <v>1746</v>
      </c>
      <c r="L347" s="1">
        <v>2</v>
      </c>
      <c r="M347" s="1" t="s">
        <v>1746</v>
      </c>
      <c r="N347" s="1">
        <v>4</v>
      </c>
      <c r="O347" s="1" t="s">
        <v>1745</v>
      </c>
      <c r="P347" s="1">
        <v>1563</v>
      </c>
      <c r="Q347" s="1">
        <v>2</v>
      </c>
      <c r="R347" s="1" t="s">
        <v>1748</v>
      </c>
      <c r="S347" s="1">
        <v>1549</v>
      </c>
    </row>
    <row r="348" spans="1:19" x14ac:dyDescent="0.2">
      <c r="A348" s="1">
        <v>13669</v>
      </c>
      <c r="B348" s="1">
        <v>1284558344</v>
      </c>
      <c r="C348" s="1">
        <v>3</v>
      </c>
      <c r="D348" s="1" t="s">
        <v>1749</v>
      </c>
      <c r="E348" s="1">
        <v>1513</v>
      </c>
      <c r="F348" s="1">
        <v>2</v>
      </c>
      <c r="G348" s="1" t="s">
        <v>1746</v>
      </c>
      <c r="H348" s="1">
        <v>3</v>
      </c>
      <c r="I348" s="1" t="s">
        <v>1747</v>
      </c>
      <c r="J348" s="1">
        <v>2</v>
      </c>
      <c r="K348" s="1" t="s">
        <v>1746</v>
      </c>
      <c r="L348" s="1">
        <v>1</v>
      </c>
      <c r="M348" s="1" t="s">
        <v>1750</v>
      </c>
      <c r="N348" s="1">
        <v>4</v>
      </c>
      <c r="O348" s="1" t="s">
        <v>1745</v>
      </c>
      <c r="P348" s="1">
        <v>1535</v>
      </c>
      <c r="Q348" s="1">
        <v>2</v>
      </c>
      <c r="R348" s="1" t="s">
        <v>1748</v>
      </c>
      <c r="S348" s="1">
        <v>1490</v>
      </c>
    </row>
    <row r="349" spans="1:19" x14ac:dyDescent="0.2">
      <c r="A349" s="1">
        <v>13670</v>
      </c>
      <c r="B349" s="1">
        <v>4978277853</v>
      </c>
      <c r="C349" s="1">
        <v>3</v>
      </c>
      <c r="D349" s="1" t="s">
        <v>1749</v>
      </c>
      <c r="E349" s="1">
        <v>1517</v>
      </c>
      <c r="F349" s="1">
        <v>2</v>
      </c>
      <c r="G349" s="1" t="s">
        <v>1746</v>
      </c>
      <c r="H349" s="1">
        <v>2</v>
      </c>
      <c r="I349" s="1" t="s">
        <v>1746</v>
      </c>
      <c r="J349" s="1">
        <v>2</v>
      </c>
      <c r="K349" s="1" t="s">
        <v>1746</v>
      </c>
      <c r="L349" s="1">
        <v>2</v>
      </c>
      <c r="M349" s="1" t="s">
        <v>1746</v>
      </c>
      <c r="N349" s="1">
        <v>3</v>
      </c>
      <c r="O349" s="1" t="s">
        <v>1749</v>
      </c>
      <c r="P349" s="1">
        <v>1498</v>
      </c>
      <c r="Q349" s="1">
        <v>3</v>
      </c>
      <c r="R349" s="1" t="s">
        <v>1749</v>
      </c>
      <c r="S349" s="1">
        <v>1536</v>
      </c>
    </row>
    <row r="350" spans="1:19" x14ac:dyDescent="0.2">
      <c r="A350" s="1">
        <v>13676</v>
      </c>
      <c r="B350" s="1">
        <v>9473289502</v>
      </c>
      <c r="C350" s="1">
        <v>3</v>
      </c>
      <c r="D350" s="1" t="s">
        <v>1749</v>
      </c>
      <c r="E350" s="1">
        <v>1514</v>
      </c>
      <c r="F350" s="1">
        <v>2</v>
      </c>
      <c r="G350" s="1" t="s">
        <v>1746</v>
      </c>
      <c r="H350" s="1">
        <v>3</v>
      </c>
      <c r="I350" s="1" t="s">
        <v>1747</v>
      </c>
      <c r="J350" s="1">
        <v>2</v>
      </c>
      <c r="K350" s="1" t="s">
        <v>1746</v>
      </c>
      <c r="L350" s="1">
        <v>2</v>
      </c>
      <c r="M350" s="1" t="s">
        <v>1746</v>
      </c>
      <c r="N350" s="1">
        <v>3</v>
      </c>
      <c r="O350" s="1" t="s">
        <v>1749</v>
      </c>
      <c r="P350" s="1">
        <v>1524</v>
      </c>
      <c r="Q350" s="1">
        <v>2</v>
      </c>
      <c r="R350" s="1" t="s">
        <v>1748</v>
      </c>
      <c r="S350" s="1">
        <v>1503</v>
      </c>
    </row>
    <row r="351" spans="1:19" x14ac:dyDescent="0.2">
      <c r="A351" s="1">
        <v>13683</v>
      </c>
      <c r="B351" s="1">
        <v>6329869817</v>
      </c>
      <c r="C351" s="1">
        <v>3</v>
      </c>
      <c r="D351" s="1" t="s">
        <v>1749</v>
      </c>
      <c r="E351" s="1">
        <v>1536</v>
      </c>
      <c r="F351" s="1">
        <v>3</v>
      </c>
      <c r="G351" s="1" t="s">
        <v>1747</v>
      </c>
      <c r="H351" s="1">
        <v>3</v>
      </c>
      <c r="I351" s="1" t="s">
        <v>1747</v>
      </c>
      <c r="J351" s="1">
        <v>2</v>
      </c>
      <c r="K351" s="1" t="s">
        <v>1746</v>
      </c>
      <c r="L351" s="1">
        <v>1</v>
      </c>
      <c r="M351" s="1" t="s">
        <v>1750</v>
      </c>
      <c r="N351" s="1">
        <v>4</v>
      </c>
      <c r="O351" s="1" t="s">
        <v>1745</v>
      </c>
      <c r="P351" s="1">
        <v>1563</v>
      </c>
      <c r="Q351" s="1">
        <v>2</v>
      </c>
      <c r="R351" s="1" t="s">
        <v>1748</v>
      </c>
      <c r="S351" s="1">
        <v>1508</v>
      </c>
    </row>
    <row r="352" spans="1:19" x14ac:dyDescent="0.2">
      <c r="A352" s="1">
        <v>13696</v>
      </c>
      <c r="B352" s="1">
        <v>5194579950</v>
      </c>
      <c r="C352" s="1">
        <v>3</v>
      </c>
      <c r="D352" s="1" t="s">
        <v>1749</v>
      </c>
      <c r="E352" s="1">
        <v>1515</v>
      </c>
      <c r="F352" s="1">
        <v>2</v>
      </c>
      <c r="G352" s="1" t="s">
        <v>1746</v>
      </c>
      <c r="H352" s="1">
        <v>3</v>
      </c>
      <c r="I352" s="1" t="s">
        <v>1747</v>
      </c>
      <c r="J352" s="1">
        <v>2</v>
      </c>
      <c r="K352" s="1" t="s">
        <v>1746</v>
      </c>
      <c r="L352" s="1">
        <v>2</v>
      </c>
      <c r="M352" s="1" t="s">
        <v>1746</v>
      </c>
      <c r="N352" s="1">
        <v>3</v>
      </c>
      <c r="O352" s="1" t="s">
        <v>1749</v>
      </c>
      <c r="P352" s="1">
        <v>1506</v>
      </c>
      <c r="Q352" s="1">
        <v>2</v>
      </c>
      <c r="R352" s="1" t="s">
        <v>1748</v>
      </c>
      <c r="S352" s="1">
        <v>1524</v>
      </c>
    </row>
    <row r="353" spans="1:19" x14ac:dyDescent="0.2">
      <c r="A353" s="1">
        <v>13704</v>
      </c>
      <c r="B353" s="1">
        <v>7064615913</v>
      </c>
      <c r="C353" s="1">
        <v>3</v>
      </c>
      <c r="D353" s="1" t="s">
        <v>1749</v>
      </c>
      <c r="E353" s="1">
        <v>1524</v>
      </c>
      <c r="F353" s="1">
        <v>2</v>
      </c>
      <c r="G353" s="1" t="s">
        <v>1746</v>
      </c>
      <c r="H353" s="1">
        <v>3</v>
      </c>
      <c r="I353" s="1" t="s">
        <v>1747</v>
      </c>
      <c r="J353" s="1">
        <v>2</v>
      </c>
      <c r="K353" s="1" t="s">
        <v>1746</v>
      </c>
      <c r="L353" s="1">
        <v>2</v>
      </c>
      <c r="M353" s="1" t="s">
        <v>1746</v>
      </c>
      <c r="N353" s="1">
        <v>4</v>
      </c>
      <c r="O353" s="1" t="s">
        <v>1745</v>
      </c>
      <c r="P353" s="1">
        <v>1535</v>
      </c>
      <c r="Q353" s="1">
        <v>2</v>
      </c>
      <c r="R353" s="1" t="s">
        <v>1748</v>
      </c>
      <c r="S353" s="1">
        <v>1513</v>
      </c>
    </row>
    <row r="354" spans="1:19" x14ac:dyDescent="0.2">
      <c r="A354" s="1">
        <v>13732</v>
      </c>
      <c r="B354" s="1">
        <v>3916332900</v>
      </c>
      <c r="C354" s="1">
        <v>3</v>
      </c>
      <c r="D354" s="1" t="s">
        <v>1749</v>
      </c>
      <c r="E354" s="1">
        <v>1565</v>
      </c>
      <c r="F354" s="1">
        <v>2</v>
      </c>
      <c r="G354" s="1" t="s">
        <v>1746</v>
      </c>
      <c r="H354" s="1">
        <v>3</v>
      </c>
      <c r="I354" s="1" t="s">
        <v>1747</v>
      </c>
      <c r="J354" s="1">
        <v>2</v>
      </c>
      <c r="K354" s="1" t="s">
        <v>1746</v>
      </c>
      <c r="L354" s="1">
        <v>2</v>
      </c>
      <c r="M354" s="1" t="s">
        <v>1746</v>
      </c>
      <c r="N354" s="1">
        <v>4</v>
      </c>
      <c r="O354" s="1" t="s">
        <v>1745</v>
      </c>
      <c r="P354" s="1">
        <v>1572</v>
      </c>
      <c r="Q354" s="1">
        <v>3</v>
      </c>
      <c r="R354" s="1" t="s">
        <v>1749</v>
      </c>
      <c r="S354" s="1">
        <v>1558</v>
      </c>
    </row>
    <row r="355" spans="1:19" x14ac:dyDescent="0.2">
      <c r="A355" s="1">
        <v>13737</v>
      </c>
      <c r="B355" s="1">
        <v>6213757983</v>
      </c>
      <c r="C355" s="1">
        <v>3</v>
      </c>
      <c r="D355" s="1" t="s">
        <v>1749</v>
      </c>
      <c r="E355" s="1">
        <v>1556</v>
      </c>
      <c r="F355" s="1">
        <v>2</v>
      </c>
      <c r="G355" s="1" t="s">
        <v>1746</v>
      </c>
      <c r="H355" s="1">
        <v>3</v>
      </c>
      <c r="I355" s="1" t="s">
        <v>1747</v>
      </c>
      <c r="J355" s="1">
        <v>2</v>
      </c>
      <c r="K355" s="1" t="s">
        <v>1746</v>
      </c>
      <c r="L355" s="1">
        <v>2</v>
      </c>
      <c r="M355" s="1" t="s">
        <v>1746</v>
      </c>
      <c r="N355" s="1">
        <v>4</v>
      </c>
      <c r="O355" s="1" t="s">
        <v>1745</v>
      </c>
      <c r="P355" s="1">
        <v>1572</v>
      </c>
      <c r="Q355" s="1">
        <v>2</v>
      </c>
      <c r="R355" s="1" t="s">
        <v>1748</v>
      </c>
      <c r="S355" s="1">
        <v>1539</v>
      </c>
    </row>
    <row r="356" spans="1:19" x14ac:dyDescent="0.2">
      <c r="A356" s="1">
        <v>13770</v>
      </c>
      <c r="B356" s="1">
        <v>5078923582</v>
      </c>
      <c r="C356" s="1">
        <v>3</v>
      </c>
      <c r="D356" s="1" t="s">
        <v>1749</v>
      </c>
      <c r="E356" s="1">
        <v>1542</v>
      </c>
      <c r="F356" s="1">
        <v>2</v>
      </c>
      <c r="G356" s="1" t="s">
        <v>1746</v>
      </c>
      <c r="H356" s="1">
        <v>3</v>
      </c>
      <c r="I356" s="1" t="s">
        <v>1747</v>
      </c>
      <c r="J356" s="1">
        <v>2</v>
      </c>
      <c r="K356" s="1" t="s">
        <v>1746</v>
      </c>
      <c r="L356" s="1">
        <v>2</v>
      </c>
      <c r="M356" s="1" t="s">
        <v>1746</v>
      </c>
      <c r="N356" s="1">
        <v>4</v>
      </c>
      <c r="O356" s="1" t="s">
        <v>1745</v>
      </c>
      <c r="P356" s="1">
        <v>1535</v>
      </c>
      <c r="Q356" s="1">
        <v>2</v>
      </c>
      <c r="R356" s="1" t="s">
        <v>1748</v>
      </c>
      <c r="S356" s="1">
        <v>1549</v>
      </c>
    </row>
    <row r="357" spans="1:19" x14ac:dyDescent="0.2">
      <c r="A357" s="1">
        <v>13805</v>
      </c>
      <c r="B357" s="1">
        <v>6711842013</v>
      </c>
      <c r="C357" s="1">
        <v>3</v>
      </c>
      <c r="D357" s="1" t="s">
        <v>1749</v>
      </c>
      <c r="E357" s="1">
        <v>1541</v>
      </c>
      <c r="F357" s="1">
        <v>2</v>
      </c>
      <c r="G357" s="1" t="s">
        <v>1746</v>
      </c>
      <c r="H357" s="1">
        <v>2</v>
      </c>
      <c r="I357" s="1" t="s">
        <v>1746</v>
      </c>
      <c r="J357" s="1">
        <v>2</v>
      </c>
      <c r="K357" s="1" t="s">
        <v>1746</v>
      </c>
      <c r="L357" s="1">
        <v>2</v>
      </c>
      <c r="M357" s="1" t="s">
        <v>1746</v>
      </c>
      <c r="N357" s="1">
        <v>3</v>
      </c>
      <c r="O357" s="1" t="s">
        <v>1749</v>
      </c>
      <c r="P357" s="1">
        <v>1543</v>
      </c>
      <c r="Q357" s="1">
        <v>2</v>
      </c>
      <c r="R357" s="1" t="s">
        <v>1748</v>
      </c>
      <c r="S357" s="1">
        <v>1539</v>
      </c>
    </row>
    <row r="358" spans="1:19" x14ac:dyDescent="0.2">
      <c r="A358" s="1">
        <v>13820</v>
      </c>
      <c r="B358" s="1">
        <v>7320589233</v>
      </c>
      <c r="C358" s="1">
        <v>3</v>
      </c>
      <c r="D358" s="1" t="s">
        <v>1749</v>
      </c>
      <c r="E358" s="1">
        <v>1550</v>
      </c>
      <c r="F358" s="1">
        <v>2</v>
      </c>
      <c r="G358" s="1" t="s">
        <v>1746</v>
      </c>
      <c r="H358" s="1">
        <v>3</v>
      </c>
      <c r="I358" s="1" t="s">
        <v>1747</v>
      </c>
      <c r="J358" s="1">
        <v>2</v>
      </c>
      <c r="K358" s="1" t="s">
        <v>1746</v>
      </c>
      <c r="L358" s="1">
        <v>2</v>
      </c>
      <c r="M358" s="1" t="s">
        <v>1746</v>
      </c>
      <c r="N358" s="1">
        <v>4</v>
      </c>
      <c r="O358" s="1" t="s">
        <v>1745</v>
      </c>
      <c r="P358" s="1">
        <v>1563</v>
      </c>
      <c r="Q358" s="1">
        <v>2</v>
      </c>
      <c r="R358" s="1" t="s">
        <v>1748</v>
      </c>
      <c r="S358" s="1">
        <v>1536</v>
      </c>
    </row>
    <row r="359" spans="1:19" x14ac:dyDescent="0.2">
      <c r="A359" s="1">
        <v>13822</v>
      </c>
      <c r="B359" s="1">
        <v>6028050363</v>
      </c>
      <c r="C359" s="1">
        <v>3</v>
      </c>
      <c r="D359" s="1" t="s">
        <v>1749</v>
      </c>
      <c r="E359" s="1">
        <v>1519</v>
      </c>
      <c r="F359" s="1">
        <v>2</v>
      </c>
      <c r="G359" s="1" t="s">
        <v>1746</v>
      </c>
      <c r="H359" s="1">
        <v>3</v>
      </c>
      <c r="I359" s="1" t="s">
        <v>1747</v>
      </c>
      <c r="J359" s="1">
        <v>2</v>
      </c>
      <c r="K359" s="1" t="s">
        <v>1746</v>
      </c>
      <c r="L359" s="1">
        <v>2</v>
      </c>
      <c r="M359" s="1" t="s">
        <v>1746</v>
      </c>
      <c r="N359" s="1">
        <v>3</v>
      </c>
      <c r="O359" s="1" t="s">
        <v>1749</v>
      </c>
      <c r="P359" s="1">
        <v>1514</v>
      </c>
      <c r="Q359" s="1">
        <v>2</v>
      </c>
      <c r="R359" s="1" t="s">
        <v>1748</v>
      </c>
      <c r="S359" s="1">
        <v>1524</v>
      </c>
    </row>
    <row r="360" spans="1:19" x14ac:dyDescent="0.2">
      <c r="A360" s="1">
        <v>13831</v>
      </c>
      <c r="B360" s="1">
        <v>1151362124</v>
      </c>
      <c r="C360" s="1">
        <v>3</v>
      </c>
      <c r="D360" s="1" t="s">
        <v>1749</v>
      </c>
      <c r="E360" s="1">
        <v>1557</v>
      </c>
      <c r="F360" s="1">
        <v>2</v>
      </c>
      <c r="G360" s="1" t="s">
        <v>1746</v>
      </c>
      <c r="H360" s="1">
        <v>3</v>
      </c>
      <c r="I360" s="1" t="s">
        <v>1747</v>
      </c>
      <c r="J360" s="1">
        <v>2</v>
      </c>
      <c r="K360" s="1" t="s">
        <v>1746</v>
      </c>
      <c r="L360" s="1">
        <v>2</v>
      </c>
      <c r="M360" s="1" t="s">
        <v>1746</v>
      </c>
      <c r="N360" s="1">
        <v>4</v>
      </c>
      <c r="O360" s="1" t="s">
        <v>1745</v>
      </c>
      <c r="P360" s="1">
        <v>1583</v>
      </c>
      <c r="Q360" s="1">
        <v>2</v>
      </c>
      <c r="R360" s="1" t="s">
        <v>1748</v>
      </c>
      <c r="S360" s="1">
        <v>1530</v>
      </c>
    </row>
    <row r="361" spans="1:19" x14ac:dyDescent="0.2">
      <c r="A361" s="1">
        <v>13833</v>
      </c>
      <c r="B361" s="1">
        <v>8322809376</v>
      </c>
      <c r="C361" s="1">
        <v>3</v>
      </c>
      <c r="D361" s="1" t="s">
        <v>1749</v>
      </c>
      <c r="E361" s="1">
        <v>1533</v>
      </c>
      <c r="F361" s="1">
        <v>2</v>
      </c>
      <c r="G361" s="1" t="s">
        <v>1746</v>
      </c>
      <c r="H361" s="1">
        <v>3</v>
      </c>
      <c r="I361" s="1" t="s">
        <v>1747</v>
      </c>
      <c r="J361" s="1">
        <v>3</v>
      </c>
      <c r="K361" s="1" t="s">
        <v>1747</v>
      </c>
      <c r="L361" s="1">
        <v>2</v>
      </c>
      <c r="M361" s="1" t="s">
        <v>1746</v>
      </c>
      <c r="N361" s="1">
        <v>3</v>
      </c>
      <c r="O361" s="1" t="s">
        <v>1749</v>
      </c>
      <c r="P361" s="1">
        <v>1491</v>
      </c>
      <c r="Q361" s="1">
        <v>3</v>
      </c>
      <c r="R361" s="1" t="s">
        <v>1749</v>
      </c>
      <c r="S361" s="1">
        <v>1575</v>
      </c>
    </row>
    <row r="362" spans="1:19" x14ac:dyDescent="0.2">
      <c r="A362" s="1">
        <v>13848</v>
      </c>
      <c r="B362" s="1">
        <v>3158765098</v>
      </c>
      <c r="C362" s="1">
        <v>3</v>
      </c>
      <c r="D362" s="1" t="s">
        <v>1749</v>
      </c>
      <c r="E362" s="1">
        <v>1531</v>
      </c>
      <c r="F362" s="1">
        <v>2</v>
      </c>
      <c r="G362" s="1" t="s">
        <v>1746</v>
      </c>
      <c r="H362" s="1">
        <v>3</v>
      </c>
      <c r="I362" s="1" t="s">
        <v>1747</v>
      </c>
      <c r="J362" s="1">
        <v>2</v>
      </c>
      <c r="K362" s="1" t="s">
        <v>1746</v>
      </c>
      <c r="L362" s="1">
        <v>1</v>
      </c>
      <c r="M362" s="1" t="s">
        <v>1750</v>
      </c>
      <c r="N362" s="1">
        <v>4</v>
      </c>
      <c r="O362" s="1" t="s">
        <v>1745</v>
      </c>
      <c r="P362" s="1">
        <v>1548</v>
      </c>
      <c r="Q362" s="1">
        <v>2</v>
      </c>
      <c r="R362" s="1" t="s">
        <v>1748</v>
      </c>
      <c r="S362" s="1">
        <v>1513</v>
      </c>
    </row>
    <row r="363" spans="1:19" x14ac:dyDescent="0.2">
      <c r="A363" s="1">
        <v>13878</v>
      </c>
      <c r="B363" s="1">
        <v>6394667534</v>
      </c>
      <c r="C363" s="1">
        <v>3</v>
      </c>
      <c r="D363" s="1" t="s">
        <v>1749</v>
      </c>
      <c r="E363" s="1">
        <v>1551</v>
      </c>
      <c r="F363" s="1">
        <v>2</v>
      </c>
      <c r="G363" s="1" t="s">
        <v>1746</v>
      </c>
      <c r="H363" s="1">
        <v>2</v>
      </c>
      <c r="I363" s="1" t="s">
        <v>1746</v>
      </c>
      <c r="J363" s="1">
        <v>2</v>
      </c>
      <c r="K363" s="1" t="s">
        <v>1746</v>
      </c>
      <c r="L363" s="1">
        <v>2</v>
      </c>
      <c r="M363" s="1" t="s">
        <v>1746</v>
      </c>
      <c r="N363" s="1">
        <v>3</v>
      </c>
      <c r="O363" s="1" t="s">
        <v>1749</v>
      </c>
      <c r="P363" s="1">
        <v>1556</v>
      </c>
      <c r="Q363" s="1">
        <v>2</v>
      </c>
      <c r="R363" s="1" t="s">
        <v>1748</v>
      </c>
      <c r="S363" s="1">
        <v>1545</v>
      </c>
    </row>
    <row r="364" spans="1:19" x14ac:dyDescent="0.2">
      <c r="A364" s="1">
        <v>13966</v>
      </c>
      <c r="B364" s="1">
        <v>8768670276</v>
      </c>
      <c r="C364" s="1">
        <v>3</v>
      </c>
      <c r="D364" s="1" t="s">
        <v>1749</v>
      </c>
      <c r="E364" s="1">
        <v>1501</v>
      </c>
      <c r="F364" s="1">
        <v>2</v>
      </c>
      <c r="G364" s="1" t="s">
        <v>1746</v>
      </c>
      <c r="H364" s="1">
        <v>2</v>
      </c>
      <c r="I364" s="1" t="s">
        <v>1746</v>
      </c>
      <c r="J364" s="1">
        <v>1</v>
      </c>
      <c r="K364" s="1" t="s">
        <v>1750</v>
      </c>
      <c r="L364" s="1">
        <v>2</v>
      </c>
      <c r="M364" s="1" t="s">
        <v>1746</v>
      </c>
      <c r="N364" s="1">
        <v>3</v>
      </c>
      <c r="O364" s="1" t="s">
        <v>1749</v>
      </c>
      <c r="P364" s="1">
        <v>1498</v>
      </c>
      <c r="Q364" s="1">
        <v>2</v>
      </c>
      <c r="R364" s="1" t="s">
        <v>1748</v>
      </c>
      <c r="S364" s="1">
        <v>1503</v>
      </c>
    </row>
    <row r="365" spans="1:19" x14ac:dyDescent="0.2">
      <c r="A365" s="1">
        <v>13980</v>
      </c>
      <c r="B365" s="1">
        <v>6428127194</v>
      </c>
      <c r="C365" s="1">
        <v>3</v>
      </c>
      <c r="D365" s="1" t="s">
        <v>1749</v>
      </c>
      <c r="E365" s="1">
        <v>1534</v>
      </c>
      <c r="F365" s="1">
        <v>2</v>
      </c>
      <c r="G365" s="1" t="s">
        <v>1746</v>
      </c>
      <c r="H365" s="1">
        <v>3</v>
      </c>
      <c r="I365" s="1" t="s">
        <v>1747</v>
      </c>
      <c r="J365" s="1">
        <v>2</v>
      </c>
      <c r="K365" s="1" t="s">
        <v>1746</v>
      </c>
      <c r="L365" s="1">
        <v>1</v>
      </c>
      <c r="M365" s="1" t="s">
        <v>1750</v>
      </c>
      <c r="N365" s="1">
        <v>4</v>
      </c>
      <c r="O365" s="1" t="s">
        <v>1745</v>
      </c>
      <c r="P365" s="1">
        <v>1583</v>
      </c>
      <c r="Q365" s="1">
        <v>1</v>
      </c>
      <c r="R365" s="1" t="s">
        <v>1751</v>
      </c>
      <c r="S365" s="1">
        <v>1485</v>
      </c>
    </row>
    <row r="366" spans="1:19" x14ac:dyDescent="0.2">
      <c r="A366" s="1">
        <v>13981</v>
      </c>
      <c r="B366" s="1">
        <v>6175949894</v>
      </c>
      <c r="C366" s="1">
        <v>3</v>
      </c>
      <c r="D366" s="1" t="s">
        <v>1749</v>
      </c>
      <c r="E366" s="1">
        <v>1553</v>
      </c>
      <c r="F366" s="1">
        <v>2</v>
      </c>
      <c r="G366" s="1" t="s">
        <v>1746</v>
      </c>
      <c r="H366" s="1">
        <v>3</v>
      </c>
      <c r="I366" s="1" t="s">
        <v>1747</v>
      </c>
      <c r="J366" s="1">
        <v>1</v>
      </c>
      <c r="K366" s="1" t="s">
        <v>1750</v>
      </c>
      <c r="L366" s="1">
        <v>2</v>
      </c>
      <c r="M366" s="1" t="s">
        <v>1746</v>
      </c>
      <c r="N366" s="1">
        <v>4</v>
      </c>
      <c r="O366" s="1" t="s">
        <v>1745</v>
      </c>
      <c r="P366" s="1">
        <v>1587</v>
      </c>
      <c r="Q366" s="1">
        <v>1</v>
      </c>
      <c r="R366" s="1" t="s">
        <v>1751</v>
      </c>
      <c r="S366" s="1">
        <v>1519</v>
      </c>
    </row>
    <row r="367" spans="1:19" x14ac:dyDescent="0.2">
      <c r="A367" s="1">
        <v>13999</v>
      </c>
      <c r="B367" s="1">
        <v>7317018911</v>
      </c>
      <c r="C367" s="1">
        <v>3</v>
      </c>
      <c r="D367" s="1" t="s">
        <v>1749</v>
      </c>
      <c r="E367" s="1">
        <v>1530</v>
      </c>
      <c r="F367" s="1">
        <v>1</v>
      </c>
      <c r="G367" s="1" t="s">
        <v>1750</v>
      </c>
      <c r="H367" s="1">
        <v>3</v>
      </c>
      <c r="I367" s="1" t="s">
        <v>1747</v>
      </c>
      <c r="J367" s="1">
        <v>2</v>
      </c>
      <c r="K367" s="1" t="s">
        <v>1746</v>
      </c>
      <c r="L367" s="1">
        <v>2</v>
      </c>
      <c r="M367" s="1" t="s">
        <v>1746</v>
      </c>
      <c r="N367" s="1">
        <v>3</v>
      </c>
      <c r="O367" s="1" t="s">
        <v>1749</v>
      </c>
      <c r="P367" s="1">
        <v>1495</v>
      </c>
      <c r="Q367" s="1">
        <v>3</v>
      </c>
      <c r="R367" s="1" t="s">
        <v>1749</v>
      </c>
      <c r="S367" s="1">
        <v>1564</v>
      </c>
    </row>
    <row r="368" spans="1:19" x14ac:dyDescent="0.2">
      <c r="A368" s="1">
        <v>14024</v>
      </c>
      <c r="B368" s="1">
        <v>2256713122</v>
      </c>
      <c r="C368" s="1">
        <v>3</v>
      </c>
      <c r="D368" s="1" t="s">
        <v>1749</v>
      </c>
      <c r="E368" s="1">
        <v>1524</v>
      </c>
      <c r="F368" s="1">
        <v>2</v>
      </c>
      <c r="G368" s="1" t="s">
        <v>1746</v>
      </c>
      <c r="H368" s="1">
        <v>3</v>
      </c>
      <c r="I368" s="1" t="s">
        <v>1747</v>
      </c>
      <c r="J368" s="1">
        <v>2</v>
      </c>
      <c r="K368" s="1" t="s">
        <v>1746</v>
      </c>
      <c r="L368" s="1">
        <v>2</v>
      </c>
      <c r="M368" s="1" t="s">
        <v>1746</v>
      </c>
      <c r="N368" s="1">
        <v>3</v>
      </c>
      <c r="O368" s="1" t="s">
        <v>1749</v>
      </c>
      <c r="P368" s="1">
        <v>1524</v>
      </c>
      <c r="Q368" s="1">
        <v>2</v>
      </c>
      <c r="R368" s="1" t="s">
        <v>1748</v>
      </c>
      <c r="S368" s="1">
        <v>1524</v>
      </c>
    </row>
    <row r="369" spans="1:19" x14ac:dyDescent="0.2">
      <c r="A369" s="1">
        <v>14027</v>
      </c>
      <c r="B369" s="1">
        <v>5345345788</v>
      </c>
      <c r="C369" s="1">
        <v>3</v>
      </c>
      <c r="D369" s="1" t="s">
        <v>1749</v>
      </c>
      <c r="E369" s="1">
        <v>1560</v>
      </c>
      <c r="F369" s="1">
        <v>3</v>
      </c>
      <c r="G369" s="1" t="s">
        <v>1747</v>
      </c>
      <c r="H369" s="1">
        <v>3</v>
      </c>
      <c r="I369" s="1" t="s">
        <v>1747</v>
      </c>
      <c r="J369" s="1">
        <v>2</v>
      </c>
      <c r="K369" s="1" t="s">
        <v>1746</v>
      </c>
      <c r="L369" s="1">
        <v>2</v>
      </c>
      <c r="M369" s="1" t="s">
        <v>1746</v>
      </c>
      <c r="N369" s="1">
        <v>4</v>
      </c>
      <c r="O369" s="1" t="s">
        <v>1745</v>
      </c>
      <c r="P369" s="1">
        <v>1556</v>
      </c>
      <c r="Q369" s="1">
        <v>3</v>
      </c>
      <c r="R369" s="1" t="s">
        <v>1749</v>
      </c>
      <c r="S369" s="1">
        <v>1564</v>
      </c>
    </row>
    <row r="370" spans="1:19" x14ac:dyDescent="0.2">
      <c r="A370" s="1">
        <v>14028</v>
      </c>
      <c r="B370" s="1">
        <v>2607702884</v>
      </c>
      <c r="C370" s="1">
        <v>3</v>
      </c>
      <c r="D370" s="1" t="s">
        <v>1749</v>
      </c>
      <c r="E370" s="1">
        <v>1517</v>
      </c>
      <c r="F370" s="1">
        <v>2</v>
      </c>
      <c r="G370" s="1" t="s">
        <v>1746</v>
      </c>
      <c r="H370" s="1">
        <v>3</v>
      </c>
      <c r="I370" s="1" t="s">
        <v>1747</v>
      </c>
      <c r="J370" s="1">
        <v>1</v>
      </c>
      <c r="K370" s="1" t="s">
        <v>1750</v>
      </c>
      <c r="L370" s="1">
        <v>1</v>
      </c>
      <c r="M370" s="1" t="s">
        <v>1750</v>
      </c>
      <c r="N370" s="1">
        <v>4</v>
      </c>
      <c r="O370" s="1" t="s">
        <v>1745</v>
      </c>
      <c r="P370" s="1">
        <v>1583</v>
      </c>
      <c r="Q370" s="1">
        <v>1</v>
      </c>
      <c r="R370" s="1" t="s">
        <v>1751</v>
      </c>
      <c r="S370" s="1">
        <v>1450</v>
      </c>
    </row>
    <row r="371" spans="1:19" x14ac:dyDescent="0.2">
      <c r="A371" s="1">
        <v>14031</v>
      </c>
      <c r="B371" s="1">
        <v>5037995542</v>
      </c>
      <c r="C371" s="1">
        <v>3</v>
      </c>
      <c r="D371" s="1" t="s">
        <v>1749</v>
      </c>
      <c r="E371" s="1">
        <v>1554</v>
      </c>
      <c r="F371" s="1">
        <v>2</v>
      </c>
      <c r="G371" s="1" t="s">
        <v>1746</v>
      </c>
      <c r="H371" s="1">
        <v>3</v>
      </c>
      <c r="I371" s="1" t="s">
        <v>1747</v>
      </c>
      <c r="J371" s="1">
        <v>2</v>
      </c>
      <c r="K371" s="1" t="s">
        <v>1746</v>
      </c>
      <c r="L371" s="1">
        <v>2</v>
      </c>
      <c r="M371" s="1" t="s">
        <v>1746</v>
      </c>
      <c r="N371" s="1">
        <v>3</v>
      </c>
      <c r="O371" s="1" t="s">
        <v>1749</v>
      </c>
      <c r="P371" s="1">
        <v>1543</v>
      </c>
      <c r="Q371" s="1">
        <v>3</v>
      </c>
      <c r="R371" s="1" t="s">
        <v>1749</v>
      </c>
      <c r="S371" s="1">
        <v>1564</v>
      </c>
    </row>
    <row r="372" spans="1:19" x14ac:dyDescent="0.2">
      <c r="A372" s="1">
        <v>14043</v>
      </c>
      <c r="B372" s="1">
        <v>3142894498</v>
      </c>
      <c r="C372" s="1">
        <v>3</v>
      </c>
      <c r="D372" s="1" t="s">
        <v>1749</v>
      </c>
      <c r="E372" s="1">
        <v>1550</v>
      </c>
      <c r="F372" s="1">
        <v>2</v>
      </c>
      <c r="G372" s="1" t="s">
        <v>1746</v>
      </c>
      <c r="H372" s="1">
        <v>3</v>
      </c>
      <c r="I372" s="1" t="s">
        <v>1747</v>
      </c>
      <c r="J372" s="1">
        <v>1</v>
      </c>
      <c r="K372" s="1" t="s">
        <v>1750</v>
      </c>
      <c r="L372" s="1">
        <v>2</v>
      </c>
      <c r="M372" s="1" t="s">
        <v>1746</v>
      </c>
      <c r="N372" s="1">
        <v>4</v>
      </c>
      <c r="O372" s="1" t="s">
        <v>1745</v>
      </c>
      <c r="P372" s="1">
        <v>1572</v>
      </c>
      <c r="Q372" s="1">
        <v>2</v>
      </c>
      <c r="R372" s="1" t="s">
        <v>1748</v>
      </c>
      <c r="S372" s="1">
        <v>1527</v>
      </c>
    </row>
    <row r="373" spans="1:19" x14ac:dyDescent="0.2">
      <c r="A373" s="1">
        <v>14059</v>
      </c>
      <c r="B373" s="1">
        <v>5363447973</v>
      </c>
      <c r="C373" s="1">
        <v>3</v>
      </c>
      <c r="D373" s="1" t="s">
        <v>1749</v>
      </c>
      <c r="E373" s="1">
        <v>1530</v>
      </c>
      <c r="F373" s="1">
        <v>2</v>
      </c>
      <c r="G373" s="1" t="s">
        <v>1746</v>
      </c>
      <c r="H373" s="1">
        <v>3</v>
      </c>
      <c r="I373" s="1" t="s">
        <v>1747</v>
      </c>
      <c r="J373" s="1">
        <v>2</v>
      </c>
      <c r="K373" s="1" t="s">
        <v>1746</v>
      </c>
      <c r="L373" s="1">
        <v>2</v>
      </c>
      <c r="M373" s="1" t="s">
        <v>1746</v>
      </c>
      <c r="N373" s="1">
        <v>4</v>
      </c>
      <c r="O373" s="1" t="s">
        <v>1745</v>
      </c>
      <c r="P373" s="1">
        <v>1535</v>
      </c>
      <c r="Q373" s="1">
        <v>2</v>
      </c>
      <c r="R373" s="1" t="s">
        <v>1748</v>
      </c>
      <c r="S373" s="1">
        <v>1524</v>
      </c>
    </row>
    <row r="374" spans="1:19" x14ac:dyDescent="0.2">
      <c r="A374" s="1">
        <v>14908</v>
      </c>
      <c r="B374" s="1">
        <v>4192177320</v>
      </c>
      <c r="C374" s="1">
        <v>3</v>
      </c>
      <c r="D374" s="1" t="s">
        <v>1749</v>
      </c>
      <c r="E374" s="1">
        <v>1600</v>
      </c>
      <c r="F374" s="1">
        <v>2</v>
      </c>
      <c r="G374" s="1" t="s">
        <v>1746</v>
      </c>
      <c r="H374" s="1">
        <v>3</v>
      </c>
      <c r="I374" s="1" t="s">
        <v>1747</v>
      </c>
      <c r="J374" s="1">
        <v>2</v>
      </c>
      <c r="K374" s="1" t="s">
        <v>1746</v>
      </c>
      <c r="L374" s="1">
        <v>2</v>
      </c>
      <c r="M374" s="1" t="s">
        <v>1746</v>
      </c>
      <c r="N374" s="1">
        <v>4</v>
      </c>
      <c r="O374" s="1" t="s">
        <v>1745</v>
      </c>
      <c r="P374" s="1">
        <v>1609</v>
      </c>
      <c r="Q374" s="1">
        <v>3</v>
      </c>
      <c r="R374" s="1" t="s">
        <v>1749</v>
      </c>
      <c r="S374" s="1">
        <v>1591</v>
      </c>
    </row>
    <row r="375" spans="1:19" x14ac:dyDescent="0.2">
      <c r="A375" s="1">
        <v>14912</v>
      </c>
      <c r="B375" s="1">
        <v>7192840386</v>
      </c>
      <c r="C375" s="1">
        <v>3</v>
      </c>
      <c r="D375" s="1" t="s">
        <v>1749</v>
      </c>
      <c r="E375" s="1">
        <v>1570</v>
      </c>
      <c r="F375" s="1">
        <v>2</v>
      </c>
      <c r="G375" s="1" t="s">
        <v>1746</v>
      </c>
      <c r="H375" s="1">
        <v>3</v>
      </c>
      <c r="I375" s="1" t="s">
        <v>1747</v>
      </c>
      <c r="J375" s="1">
        <v>2</v>
      </c>
      <c r="K375" s="1" t="s">
        <v>1746</v>
      </c>
      <c r="L375" s="1">
        <v>2</v>
      </c>
      <c r="M375" s="1" t="s">
        <v>1746</v>
      </c>
      <c r="N375" s="1">
        <v>3</v>
      </c>
      <c r="O375" s="1" t="s">
        <v>1749</v>
      </c>
      <c r="P375" s="1">
        <v>1570</v>
      </c>
      <c r="Q375" s="1">
        <v>2</v>
      </c>
      <c r="R375" s="1" t="s">
        <v>1748</v>
      </c>
      <c r="S375" s="1">
        <v>1569</v>
      </c>
    </row>
    <row r="376" spans="1:19" x14ac:dyDescent="0.2">
      <c r="A376" s="1">
        <v>14913</v>
      </c>
      <c r="B376" s="1">
        <v>1192176393</v>
      </c>
      <c r="C376" s="1">
        <v>3</v>
      </c>
      <c r="D376" s="1" t="s">
        <v>1749</v>
      </c>
      <c r="E376" s="1">
        <v>1594</v>
      </c>
      <c r="F376" s="1">
        <v>2</v>
      </c>
      <c r="G376" s="1" t="s">
        <v>1746</v>
      </c>
      <c r="H376" s="1">
        <v>3</v>
      </c>
      <c r="I376" s="1" t="s">
        <v>1747</v>
      </c>
      <c r="J376" s="1">
        <v>2</v>
      </c>
      <c r="K376" s="1" t="s">
        <v>1746</v>
      </c>
      <c r="L376" s="1">
        <v>3</v>
      </c>
      <c r="M376" s="1" t="s">
        <v>1747</v>
      </c>
      <c r="N376" s="1">
        <v>3</v>
      </c>
      <c r="O376" s="1" t="s">
        <v>1749</v>
      </c>
      <c r="P376" s="1">
        <v>1570</v>
      </c>
      <c r="Q376" s="1">
        <v>3</v>
      </c>
      <c r="R376" s="1" t="s">
        <v>1749</v>
      </c>
      <c r="S376" s="1">
        <v>1618</v>
      </c>
    </row>
    <row r="377" spans="1:19" x14ac:dyDescent="0.2">
      <c r="A377" s="1">
        <v>14915</v>
      </c>
      <c r="B377" s="1">
        <v>8198122948</v>
      </c>
      <c r="C377" s="1">
        <v>3</v>
      </c>
      <c r="D377" s="1" t="s">
        <v>1749</v>
      </c>
      <c r="E377" s="1">
        <v>1589</v>
      </c>
      <c r="F377" s="1">
        <v>2</v>
      </c>
      <c r="G377" s="1" t="s">
        <v>1746</v>
      </c>
      <c r="H377" s="1">
        <v>3</v>
      </c>
      <c r="I377" s="1" t="s">
        <v>1747</v>
      </c>
      <c r="J377" s="1">
        <v>2</v>
      </c>
      <c r="K377" s="1" t="s">
        <v>1746</v>
      </c>
      <c r="L377" s="1">
        <v>2</v>
      </c>
      <c r="M377" s="1" t="s">
        <v>1746</v>
      </c>
      <c r="N377" s="1">
        <v>4</v>
      </c>
      <c r="O377" s="1" t="s">
        <v>1745</v>
      </c>
      <c r="P377" s="1">
        <v>1609</v>
      </c>
      <c r="Q377" s="1">
        <v>2</v>
      </c>
      <c r="R377" s="1" t="s">
        <v>1748</v>
      </c>
      <c r="S377" s="1">
        <v>1569</v>
      </c>
    </row>
    <row r="378" spans="1:19" x14ac:dyDescent="0.2">
      <c r="A378" s="1">
        <v>14917</v>
      </c>
      <c r="B378" s="1">
        <v>5196158932</v>
      </c>
      <c r="C378" s="1">
        <v>3</v>
      </c>
      <c r="D378" s="1" t="s">
        <v>1749</v>
      </c>
      <c r="E378" s="1">
        <v>1568</v>
      </c>
      <c r="F378" s="1">
        <v>2</v>
      </c>
      <c r="G378" s="1" t="s">
        <v>1746</v>
      </c>
      <c r="H378" s="1">
        <v>3</v>
      </c>
      <c r="I378" s="1" t="s">
        <v>1747</v>
      </c>
      <c r="J378" s="1">
        <v>2</v>
      </c>
      <c r="K378" s="1" t="s">
        <v>1746</v>
      </c>
      <c r="L378" s="1">
        <v>2</v>
      </c>
      <c r="M378" s="1" t="s">
        <v>1746</v>
      </c>
      <c r="N378" s="1">
        <v>4</v>
      </c>
      <c r="O378" s="1" t="s">
        <v>1745</v>
      </c>
      <c r="P378" s="1">
        <v>1587</v>
      </c>
      <c r="Q378" s="1">
        <v>2</v>
      </c>
      <c r="R378" s="1" t="s">
        <v>1748</v>
      </c>
      <c r="S378" s="1">
        <v>1549</v>
      </c>
    </row>
    <row r="379" spans="1:19" x14ac:dyDescent="0.2">
      <c r="A379" s="1">
        <v>14945</v>
      </c>
      <c r="B379" s="1">
        <v>2679501903</v>
      </c>
      <c r="C379" s="1">
        <v>3</v>
      </c>
      <c r="D379" s="1" t="s">
        <v>1749</v>
      </c>
      <c r="E379" s="1">
        <v>1554</v>
      </c>
      <c r="F379" s="1">
        <v>2</v>
      </c>
      <c r="G379" s="1" t="s">
        <v>1746</v>
      </c>
      <c r="H379" s="1">
        <v>3</v>
      </c>
      <c r="I379" s="1" t="s">
        <v>1747</v>
      </c>
      <c r="J379" s="1">
        <v>2</v>
      </c>
      <c r="K379" s="1" t="s">
        <v>1746</v>
      </c>
      <c r="L379" s="1">
        <v>2</v>
      </c>
      <c r="M379" s="1" t="s">
        <v>1746</v>
      </c>
      <c r="N379" s="1">
        <v>3</v>
      </c>
      <c r="O379" s="1" t="s">
        <v>1749</v>
      </c>
      <c r="P379" s="1">
        <v>1570</v>
      </c>
      <c r="Q379" s="1">
        <v>2</v>
      </c>
      <c r="R379" s="1" t="s">
        <v>1748</v>
      </c>
      <c r="S379" s="1">
        <v>1537</v>
      </c>
    </row>
    <row r="380" spans="1:19" x14ac:dyDescent="0.2">
      <c r="A380" s="1">
        <v>14946</v>
      </c>
      <c r="B380" s="1">
        <v>5193848182</v>
      </c>
      <c r="C380" s="1">
        <v>3</v>
      </c>
      <c r="D380" s="1" t="s">
        <v>1749</v>
      </c>
      <c r="E380" s="1">
        <v>1599</v>
      </c>
      <c r="F380" s="1">
        <v>2</v>
      </c>
      <c r="G380" s="1" t="s">
        <v>1746</v>
      </c>
      <c r="H380" s="1">
        <v>3</v>
      </c>
      <c r="I380" s="1" t="s">
        <v>1747</v>
      </c>
      <c r="J380" s="1">
        <v>2</v>
      </c>
      <c r="K380" s="1" t="s">
        <v>1746</v>
      </c>
      <c r="L380" s="1">
        <v>2</v>
      </c>
      <c r="M380" s="1" t="s">
        <v>1746</v>
      </c>
      <c r="N380" s="1">
        <v>4</v>
      </c>
      <c r="O380" s="1" t="s">
        <v>1745</v>
      </c>
      <c r="P380" s="1">
        <v>1636</v>
      </c>
      <c r="Q380" s="1">
        <v>2</v>
      </c>
      <c r="R380" s="1" t="s">
        <v>1748</v>
      </c>
      <c r="S380" s="1">
        <v>1562</v>
      </c>
    </row>
    <row r="381" spans="1:19" x14ac:dyDescent="0.2">
      <c r="A381" s="1">
        <v>14960</v>
      </c>
      <c r="B381" s="1">
        <v>8191812688</v>
      </c>
      <c r="C381" s="1">
        <v>3</v>
      </c>
      <c r="D381" s="1" t="s">
        <v>1749</v>
      </c>
      <c r="E381" s="1">
        <v>1600</v>
      </c>
      <c r="F381" s="1">
        <v>2</v>
      </c>
      <c r="G381" s="1" t="s">
        <v>1746</v>
      </c>
      <c r="H381" s="1">
        <v>3</v>
      </c>
      <c r="I381" s="1" t="s">
        <v>1747</v>
      </c>
      <c r="J381" s="1">
        <v>2</v>
      </c>
      <c r="K381" s="1" t="s">
        <v>1746</v>
      </c>
      <c r="L381" s="1">
        <v>2</v>
      </c>
      <c r="M381" s="1" t="s">
        <v>1746</v>
      </c>
      <c r="N381" s="1">
        <v>4</v>
      </c>
      <c r="O381" s="1" t="s">
        <v>1745</v>
      </c>
      <c r="P381" s="1">
        <v>1609</v>
      </c>
      <c r="Q381" s="1">
        <v>3</v>
      </c>
      <c r="R381" s="1" t="s">
        <v>1749</v>
      </c>
      <c r="S381" s="1">
        <v>1591</v>
      </c>
    </row>
    <row r="382" spans="1:19" x14ac:dyDescent="0.2">
      <c r="A382" s="1">
        <v>14969</v>
      </c>
      <c r="B382" s="1">
        <v>7192379586</v>
      </c>
      <c r="C382" s="1">
        <v>3</v>
      </c>
      <c r="D382" s="1" t="s">
        <v>1749</v>
      </c>
      <c r="E382" s="1">
        <v>1576</v>
      </c>
      <c r="F382" s="1">
        <v>2</v>
      </c>
      <c r="G382" s="1" t="s">
        <v>1746</v>
      </c>
      <c r="H382" s="1">
        <v>3</v>
      </c>
      <c r="I382" s="1" t="s">
        <v>1747</v>
      </c>
      <c r="J382" s="1">
        <v>2</v>
      </c>
      <c r="K382" s="1" t="s">
        <v>1746</v>
      </c>
      <c r="L382" s="1">
        <v>2</v>
      </c>
      <c r="M382" s="1" t="s">
        <v>1746</v>
      </c>
      <c r="N382" s="1">
        <v>4</v>
      </c>
      <c r="O382" s="1" t="s">
        <v>1745</v>
      </c>
      <c r="P382" s="1">
        <v>1609</v>
      </c>
      <c r="Q382" s="1">
        <v>2</v>
      </c>
      <c r="R382" s="1" t="s">
        <v>1748</v>
      </c>
      <c r="S382" s="1">
        <v>1543</v>
      </c>
    </row>
    <row r="383" spans="1:19" x14ac:dyDescent="0.2">
      <c r="A383" s="1">
        <v>14972</v>
      </c>
      <c r="B383" s="1">
        <v>1175955603</v>
      </c>
      <c r="C383" s="1">
        <v>3</v>
      </c>
      <c r="D383" s="1" t="s">
        <v>1749</v>
      </c>
      <c r="E383" s="1">
        <v>1581</v>
      </c>
      <c r="F383" s="1">
        <v>2</v>
      </c>
      <c r="G383" s="1" t="s">
        <v>1746</v>
      </c>
      <c r="H383" s="1">
        <v>3</v>
      </c>
      <c r="I383" s="1" t="s">
        <v>1747</v>
      </c>
      <c r="J383" s="1">
        <v>1</v>
      </c>
      <c r="K383" s="1" t="s">
        <v>1750</v>
      </c>
      <c r="L383" s="1">
        <v>1</v>
      </c>
      <c r="M383" s="1" t="s">
        <v>1750</v>
      </c>
      <c r="N383" s="1">
        <v>4</v>
      </c>
      <c r="O383" s="1" t="s">
        <v>1745</v>
      </c>
      <c r="P383" s="1">
        <v>1671</v>
      </c>
      <c r="Q383" s="1">
        <v>1</v>
      </c>
      <c r="R383" s="1" t="s">
        <v>1751</v>
      </c>
      <c r="S383" s="1">
        <v>1490</v>
      </c>
    </row>
    <row r="384" spans="1:19" x14ac:dyDescent="0.2">
      <c r="A384" s="1">
        <v>90249</v>
      </c>
      <c r="B384" s="1">
        <v>8423148971</v>
      </c>
      <c r="C384" s="1">
        <v>3</v>
      </c>
      <c r="D384" s="1" t="s">
        <v>1749</v>
      </c>
      <c r="E384" s="1">
        <v>1572</v>
      </c>
      <c r="F384" s="1">
        <v>2</v>
      </c>
      <c r="G384" s="1" t="s">
        <v>1746</v>
      </c>
      <c r="H384" s="1">
        <v>3</v>
      </c>
      <c r="I384" s="1" t="s">
        <v>1747</v>
      </c>
      <c r="J384" s="1">
        <v>2</v>
      </c>
      <c r="K384" s="1" t="s">
        <v>1746</v>
      </c>
      <c r="L384" s="1">
        <v>3</v>
      </c>
      <c r="M384" s="1" t="s">
        <v>1747</v>
      </c>
      <c r="N384" s="1">
        <v>4</v>
      </c>
      <c r="O384" s="1" t="s">
        <v>1745</v>
      </c>
      <c r="P384" s="1">
        <v>1572</v>
      </c>
      <c r="Q384" s="1">
        <v>3</v>
      </c>
      <c r="R384" s="1" t="s">
        <v>1749</v>
      </c>
      <c r="S384" s="1">
        <v>1571</v>
      </c>
    </row>
    <row r="385" spans="1:19" x14ac:dyDescent="0.2">
      <c r="A385" s="1">
        <v>90268</v>
      </c>
      <c r="B385" s="1">
        <v>2503807481</v>
      </c>
      <c r="C385" s="1">
        <v>3</v>
      </c>
      <c r="D385" s="1" t="s">
        <v>1749</v>
      </c>
      <c r="E385" s="1">
        <v>1572</v>
      </c>
      <c r="F385" s="1">
        <v>2</v>
      </c>
      <c r="G385" s="1" t="s">
        <v>1746</v>
      </c>
      <c r="H385" s="1">
        <v>2</v>
      </c>
      <c r="I385" s="1" t="s">
        <v>1746</v>
      </c>
      <c r="J385" s="1">
        <v>3</v>
      </c>
      <c r="K385" s="1" t="s">
        <v>1747</v>
      </c>
      <c r="L385" s="1">
        <v>2</v>
      </c>
      <c r="M385" s="1" t="s">
        <v>1746</v>
      </c>
      <c r="N385" s="1">
        <v>3</v>
      </c>
      <c r="O385" s="1" t="s">
        <v>1749</v>
      </c>
      <c r="P385" s="1">
        <v>1531</v>
      </c>
      <c r="Q385" s="1">
        <v>4</v>
      </c>
      <c r="R385" s="1" t="s">
        <v>1745</v>
      </c>
      <c r="S385" s="1">
        <v>1612</v>
      </c>
    </row>
    <row r="386" spans="1:19" x14ac:dyDescent="0.2">
      <c r="A386" s="1">
        <v>90277</v>
      </c>
      <c r="B386" s="1">
        <v>5543942883</v>
      </c>
      <c r="C386" s="1">
        <v>3</v>
      </c>
      <c r="D386" s="1" t="s">
        <v>1749</v>
      </c>
      <c r="E386" s="1">
        <v>1544</v>
      </c>
      <c r="F386" s="1">
        <v>1</v>
      </c>
      <c r="G386" s="1" t="s">
        <v>1750</v>
      </c>
      <c r="H386" s="1">
        <v>3</v>
      </c>
      <c r="I386" s="1" t="s">
        <v>1747</v>
      </c>
      <c r="J386" s="1">
        <v>2</v>
      </c>
      <c r="K386" s="1" t="s">
        <v>1746</v>
      </c>
      <c r="L386" s="1">
        <v>2</v>
      </c>
      <c r="M386" s="1" t="s">
        <v>1746</v>
      </c>
      <c r="N386" s="1">
        <v>3</v>
      </c>
      <c r="O386" s="1" t="s">
        <v>1749</v>
      </c>
      <c r="P386" s="1">
        <v>1543</v>
      </c>
      <c r="Q386" s="1">
        <v>2</v>
      </c>
      <c r="R386" s="1" t="s">
        <v>1748</v>
      </c>
      <c r="S386" s="1">
        <v>1545</v>
      </c>
    </row>
    <row r="387" spans="1:19" x14ac:dyDescent="0.2">
      <c r="A387" s="1">
        <v>90311</v>
      </c>
      <c r="B387" s="1">
        <v>4567159473</v>
      </c>
      <c r="C387" s="1">
        <v>3</v>
      </c>
      <c r="D387" s="1" t="s">
        <v>1749</v>
      </c>
      <c r="E387" s="1">
        <v>1566</v>
      </c>
      <c r="F387" s="1">
        <v>2</v>
      </c>
      <c r="G387" s="1" t="s">
        <v>1746</v>
      </c>
      <c r="H387" s="1">
        <v>3</v>
      </c>
      <c r="I387" s="1" t="s">
        <v>1747</v>
      </c>
      <c r="J387" s="1">
        <v>1</v>
      </c>
      <c r="K387" s="1" t="s">
        <v>1750</v>
      </c>
      <c r="L387" s="1">
        <v>2</v>
      </c>
      <c r="M387" s="1" t="s">
        <v>1746</v>
      </c>
      <c r="N387" s="1">
        <v>4</v>
      </c>
      <c r="O387" s="1" t="s">
        <v>1745</v>
      </c>
      <c r="P387" s="1">
        <v>1592</v>
      </c>
      <c r="Q387" s="1">
        <v>2</v>
      </c>
      <c r="R387" s="1" t="s">
        <v>1748</v>
      </c>
      <c r="S387" s="1">
        <v>1539</v>
      </c>
    </row>
    <row r="388" spans="1:19" x14ac:dyDescent="0.2">
      <c r="A388" s="1">
        <v>90312</v>
      </c>
      <c r="B388" s="1">
        <v>5191379032</v>
      </c>
      <c r="C388" s="1">
        <v>3</v>
      </c>
      <c r="D388" s="1" t="s">
        <v>1749</v>
      </c>
      <c r="E388" s="1">
        <v>1553</v>
      </c>
      <c r="F388" s="1">
        <v>2</v>
      </c>
      <c r="G388" s="1" t="s">
        <v>1746</v>
      </c>
      <c r="H388" s="1">
        <v>3</v>
      </c>
      <c r="I388" s="1" t="s">
        <v>1747</v>
      </c>
      <c r="J388" s="1">
        <v>1</v>
      </c>
      <c r="K388" s="1" t="s">
        <v>1750</v>
      </c>
      <c r="L388" s="1">
        <v>2</v>
      </c>
      <c r="M388" s="1" t="s">
        <v>1746</v>
      </c>
      <c r="N388" s="1">
        <v>4</v>
      </c>
      <c r="O388" s="1" t="s">
        <v>1745</v>
      </c>
      <c r="P388" s="1">
        <v>1587</v>
      </c>
      <c r="Q388" s="1">
        <v>1</v>
      </c>
      <c r="R388" s="1" t="s">
        <v>1751</v>
      </c>
      <c r="S388" s="1">
        <v>1519</v>
      </c>
    </row>
    <row r="389" spans="1:19" x14ac:dyDescent="0.2">
      <c r="A389" s="1">
        <v>90340</v>
      </c>
      <c r="B389" s="1">
        <v>7218421650</v>
      </c>
      <c r="C389" s="1">
        <v>3</v>
      </c>
      <c r="D389" s="1" t="s">
        <v>1749</v>
      </c>
      <c r="E389" s="1">
        <v>1551</v>
      </c>
      <c r="F389" s="1">
        <v>2</v>
      </c>
      <c r="G389" s="1" t="s">
        <v>1746</v>
      </c>
      <c r="H389" s="1">
        <v>2</v>
      </c>
      <c r="I389" s="1" t="s">
        <v>1746</v>
      </c>
      <c r="J389" s="1">
        <v>1</v>
      </c>
      <c r="K389" s="1" t="s">
        <v>1750</v>
      </c>
      <c r="L389" s="1">
        <v>2</v>
      </c>
      <c r="M389" s="1" t="s">
        <v>1746</v>
      </c>
      <c r="N389" s="1">
        <v>3</v>
      </c>
      <c r="O389" s="1" t="s">
        <v>1749</v>
      </c>
      <c r="P389" s="1">
        <v>1556</v>
      </c>
      <c r="Q389" s="1">
        <v>2</v>
      </c>
      <c r="R389" s="1" t="s">
        <v>1748</v>
      </c>
      <c r="S389" s="1">
        <v>1545</v>
      </c>
    </row>
    <row r="390" spans="1:19" x14ac:dyDescent="0.2">
      <c r="A390" s="1">
        <v>90376</v>
      </c>
      <c r="B390" s="1">
        <v>3259506745</v>
      </c>
      <c r="C390" s="1">
        <v>3</v>
      </c>
      <c r="D390" s="1" t="s">
        <v>1749</v>
      </c>
      <c r="E390" s="1">
        <v>1545</v>
      </c>
      <c r="F390" s="1">
        <v>2</v>
      </c>
      <c r="G390" s="1" t="s">
        <v>1746</v>
      </c>
      <c r="H390" s="1">
        <v>3</v>
      </c>
      <c r="I390" s="1" t="s">
        <v>1747</v>
      </c>
      <c r="J390" s="1">
        <v>2</v>
      </c>
      <c r="K390" s="1" t="s">
        <v>1746</v>
      </c>
      <c r="L390" s="1">
        <v>2</v>
      </c>
      <c r="M390" s="1" t="s">
        <v>1746</v>
      </c>
      <c r="N390" s="1">
        <v>3</v>
      </c>
      <c r="O390" s="1" t="s">
        <v>1749</v>
      </c>
      <c r="P390" s="1">
        <v>1531</v>
      </c>
      <c r="Q390" s="1">
        <v>2</v>
      </c>
      <c r="R390" s="1" t="s">
        <v>1748</v>
      </c>
      <c r="S390" s="1">
        <v>1558</v>
      </c>
    </row>
    <row r="391" spans="1:19" x14ac:dyDescent="0.2">
      <c r="A391" s="1">
        <v>90382</v>
      </c>
      <c r="B391" s="1">
        <v>4120337193</v>
      </c>
      <c r="C391" s="1">
        <v>3</v>
      </c>
      <c r="D391" s="1" t="s">
        <v>1749</v>
      </c>
      <c r="E391" s="1">
        <v>1554</v>
      </c>
      <c r="F391" s="1">
        <v>2</v>
      </c>
      <c r="G391" s="1" t="s">
        <v>1746</v>
      </c>
      <c r="H391" s="1">
        <v>2</v>
      </c>
      <c r="I391" s="1" t="s">
        <v>1746</v>
      </c>
      <c r="J391" s="1">
        <v>2</v>
      </c>
      <c r="K391" s="1" t="s">
        <v>1746</v>
      </c>
      <c r="L391" s="1">
        <v>2</v>
      </c>
      <c r="M391" s="1" t="s">
        <v>1746</v>
      </c>
      <c r="N391" s="1">
        <v>3</v>
      </c>
      <c r="O391" s="1" t="s">
        <v>1749</v>
      </c>
      <c r="P391" s="1">
        <v>1543</v>
      </c>
      <c r="Q391" s="1">
        <v>3</v>
      </c>
      <c r="R391" s="1" t="s">
        <v>1749</v>
      </c>
      <c r="S391" s="1">
        <v>1564</v>
      </c>
    </row>
    <row r="392" spans="1:19" x14ac:dyDescent="0.2">
      <c r="A392" s="1">
        <v>90387</v>
      </c>
      <c r="B392" s="1">
        <v>8192365648</v>
      </c>
      <c r="C392" s="1">
        <v>3</v>
      </c>
      <c r="D392" s="1" t="s">
        <v>1749</v>
      </c>
      <c r="E392" s="1">
        <v>1550</v>
      </c>
      <c r="F392" s="1">
        <v>2</v>
      </c>
      <c r="G392" s="1" t="s">
        <v>1746</v>
      </c>
      <c r="H392" s="1">
        <v>3</v>
      </c>
      <c r="I392" s="1" t="s">
        <v>1747</v>
      </c>
      <c r="J392" s="1">
        <v>1</v>
      </c>
      <c r="K392" s="1" t="s">
        <v>1750</v>
      </c>
      <c r="L392" s="1">
        <v>2</v>
      </c>
      <c r="M392" s="1" t="s">
        <v>1746</v>
      </c>
      <c r="N392" s="1">
        <v>4</v>
      </c>
      <c r="O392" s="1" t="s">
        <v>1745</v>
      </c>
      <c r="P392" s="1">
        <v>1572</v>
      </c>
      <c r="Q392" s="1">
        <v>2</v>
      </c>
      <c r="R392" s="1" t="s">
        <v>1748</v>
      </c>
      <c r="S392" s="1">
        <v>1527</v>
      </c>
    </row>
    <row r="393" spans="1:19" x14ac:dyDescent="0.2">
      <c r="A393" s="1">
        <v>90418</v>
      </c>
      <c r="B393" s="1">
        <v>3713134364</v>
      </c>
      <c r="C393" s="1">
        <v>3</v>
      </c>
      <c r="D393" s="1" t="s">
        <v>1749</v>
      </c>
      <c r="E393" s="1">
        <v>1539</v>
      </c>
      <c r="F393" s="1">
        <v>2</v>
      </c>
      <c r="G393" s="1" t="s">
        <v>1746</v>
      </c>
      <c r="H393" s="1">
        <v>2</v>
      </c>
      <c r="I393" s="1" t="s">
        <v>1746</v>
      </c>
      <c r="J393" s="1">
        <v>2</v>
      </c>
      <c r="K393" s="1" t="s">
        <v>1746</v>
      </c>
      <c r="L393" s="1">
        <v>2</v>
      </c>
      <c r="M393" s="1" t="s">
        <v>1746</v>
      </c>
      <c r="N393" s="1">
        <v>3</v>
      </c>
      <c r="O393" s="1" t="s">
        <v>1749</v>
      </c>
      <c r="P393" s="1">
        <v>1520</v>
      </c>
      <c r="Q393" s="1">
        <v>3</v>
      </c>
      <c r="R393" s="1" t="s">
        <v>1749</v>
      </c>
      <c r="S393" s="1">
        <v>1558</v>
      </c>
    </row>
    <row r="394" spans="1:19" x14ac:dyDescent="0.2">
      <c r="A394" s="1">
        <v>90420</v>
      </c>
      <c r="B394" s="1">
        <v>8175300478</v>
      </c>
      <c r="C394" s="1">
        <v>3</v>
      </c>
      <c r="D394" s="1" t="s">
        <v>1749</v>
      </c>
      <c r="E394" s="1">
        <v>1599</v>
      </c>
      <c r="F394" s="1">
        <v>2</v>
      </c>
      <c r="G394" s="1" t="s">
        <v>1746</v>
      </c>
      <c r="H394" s="1">
        <v>3</v>
      </c>
      <c r="I394" s="1" t="s">
        <v>1747</v>
      </c>
      <c r="J394" s="1">
        <v>2</v>
      </c>
      <c r="K394" s="1" t="s">
        <v>1746</v>
      </c>
      <c r="L394" s="1">
        <v>2</v>
      </c>
      <c r="M394" s="1" t="s">
        <v>1746</v>
      </c>
      <c r="N394" s="1">
        <v>4</v>
      </c>
      <c r="O394" s="1" t="s">
        <v>1745</v>
      </c>
      <c r="P394" s="1">
        <v>1636</v>
      </c>
      <c r="Q394" s="1">
        <v>2</v>
      </c>
      <c r="R394" s="1" t="s">
        <v>1748</v>
      </c>
      <c r="S394" s="1">
        <v>1562</v>
      </c>
    </row>
    <row r="395" spans="1:19" x14ac:dyDescent="0.2">
      <c r="A395" s="1">
        <v>90428</v>
      </c>
      <c r="B395" s="1">
        <v>3397739286</v>
      </c>
      <c r="C395" s="1">
        <v>3</v>
      </c>
      <c r="D395" s="1" t="s">
        <v>1749</v>
      </c>
      <c r="E395" s="1">
        <v>1539</v>
      </c>
      <c r="F395" s="1">
        <v>2</v>
      </c>
      <c r="G395" s="1" t="s">
        <v>1746</v>
      </c>
      <c r="H395" s="1">
        <v>2</v>
      </c>
      <c r="I395" s="1" t="s">
        <v>1746</v>
      </c>
      <c r="J395" s="1">
        <v>3</v>
      </c>
      <c r="K395" s="1" t="s">
        <v>1747</v>
      </c>
      <c r="L395" s="1">
        <v>2</v>
      </c>
      <c r="M395" s="1" t="s">
        <v>1746</v>
      </c>
      <c r="N395" s="1">
        <v>3</v>
      </c>
      <c r="O395" s="1" t="s">
        <v>1749</v>
      </c>
      <c r="P395" s="1">
        <v>1520</v>
      </c>
      <c r="Q395" s="1">
        <v>2</v>
      </c>
      <c r="R395" s="1" t="s">
        <v>1748</v>
      </c>
      <c r="S395" s="1">
        <v>1558</v>
      </c>
    </row>
    <row r="396" spans="1:19" x14ac:dyDescent="0.2">
      <c r="A396" s="1">
        <v>90441</v>
      </c>
      <c r="B396" s="1">
        <v>6198745184</v>
      </c>
      <c r="C396" s="1">
        <v>3</v>
      </c>
      <c r="D396" s="1" t="s">
        <v>1749</v>
      </c>
      <c r="E396" s="1">
        <v>1549</v>
      </c>
      <c r="F396" s="1">
        <v>3</v>
      </c>
      <c r="G396" s="1" t="s">
        <v>1747</v>
      </c>
      <c r="H396" s="1">
        <v>2</v>
      </c>
      <c r="I396" s="1" t="s">
        <v>1746</v>
      </c>
      <c r="J396" s="1">
        <v>1</v>
      </c>
      <c r="K396" s="1" t="s">
        <v>1750</v>
      </c>
      <c r="L396" s="1">
        <v>1</v>
      </c>
      <c r="M396" s="1" t="s">
        <v>1750</v>
      </c>
      <c r="N396" s="1">
        <v>4</v>
      </c>
      <c r="O396" s="1" t="s">
        <v>1745</v>
      </c>
      <c r="P396" s="1">
        <v>1617</v>
      </c>
      <c r="Q396" s="1">
        <v>1</v>
      </c>
      <c r="R396" s="1" t="s">
        <v>1751</v>
      </c>
      <c r="S396" s="1">
        <v>1480</v>
      </c>
    </row>
    <row r="397" spans="1:19" x14ac:dyDescent="0.2">
      <c r="A397" s="1">
        <v>90501</v>
      </c>
      <c r="B397" s="1">
        <v>8928891832</v>
      </c>
      <c r="C397" s="1">
        <v>3</v>
      </c>
      <c r="D397" s="1" t="s">
        <v>1749</v>
      </c>
      <c r="E397" s="1">
        <v>1549</v>
      </c>
      <c r="F397" s="1">
        <v>2</v>
      </c>
      <c r="G397" s="1" t="s">
        <v>1746</v>
      </c>
      <c r="H397" s="1">
        <v>3</v>
      </c>
      <c r="I397" s="1" t="s">
        <v>1747</v>
      </c>
      <c r="J397" s="1">
        <v>1</v>
      </c>
      <c r="K397" s="1" t="s">
        <v>1750</v>
      </c>
      <c r="L397" s="1">
        <v>2</v>
      </c>
      <c r="M397" s="1" t="s">
        <v>1746</v>
      </c>
      <c r="N397" s="1">
        <v>4</v>
      </c>
      <c r="O397" s="1" t="s">
        <v>1745</v>
      </c>
      <c r="P397" s="1">
        <v>1617</v>
      </c>
      <c r="Q397" s="1">
        <v>1</v>
      </c>
      <c r="R397" s="1" t="s">
        <v>1751</v>
      </c>
      <c r="S397" s="1">
        <v>1480</v>
      </c>
    </row>
    <row r="398" spans="1:19" x14ac:dyDescent="0.2">
      <c r="A398" s="1">
        <v>90533</v>
      </c>
      <c r="B398" s="1">
        <v>9693144112</v>
      </c>
      <c r="C398" s="1">
        <v>3</v>
      </c>
      <c r="D398" s="1" t="s">
        <v>1749</v>
      </c>
      <c r="E398" s="1">
        <v>1555</v>
      </c>
      <c r="F398" s="1">
        <v>2</v>
      </c>
      <c r="G398" s="1" t="s">
        <v>1746</v>
      </c>
      <c r="H398" s="1">
        <v>3</v>
      </c>
      <c r="I398" s="1" t="s">
        <v>1747</v>
      </c>
      <c r="J398" s="1">
        <v>1</v>
      </c>
      <c r="K398" s="1" t="s">
        <v>1750</v>
      </c>
      <c r="L398" s="1">
        <v>2</v>
      </c>
      <c r="M398" s="1" t="s">
        <v>1746</v>
      </c>
      <c r="N398" s="1">
        <v>4</v>
      </c>
      <c r="O398" s="1" t="s">
        <v>1745</v>
      </c>
      <c r="P398" s="1">
        <v>1617</v>
      </c>
      <c r="Q398" s="1">
        <v>1</v>
      </c>
      <c r="R398" s="1" t="s">
        <v>1751</v>
      </c>
      <c r="S398" s="1">
        <v>1492</v>
      </c>
    </row>
    <row r="399" spans="1:19" x14ac:dyDescent="0.2">
      <c r="A399" s="1">
        <v>90544</v>
      </c>
      <c r="B399" s="1">
        <v>7196091996</v>
      </c>
      <c r="C399" s="1">
        <v>3</v>
      </c>
      <c r="D399" s="1" t="s">
        <v>1749</v>
      </c>
      <c r="E399" s="1">
        <v>1535</v>
      </c>
      <c r="F399" s="1">
        <v>2</v>
      </c>
      <c r="G399" s="1" t="s">
        <v>1746</v>
      </c>
      <c r="H399" s="1">
        <v>3</v>
      </c>
      <c r="I399" s="1" t="s">
        <v>1747</v>
      </c>
      <c r="J399" s="1">
        <v>1</v>
      </c>
      <c r="K399" s="1" t="s">
        <v>1750</v>
      </c>
      <c r="L399" s="1">
        <v>1</v>
      </c>
      <c r="M399" s="1" t="s">
        <v>1750</v>
      </c>
      <c r="N399" s="1">
        <v>4</v>
      </c>
      <c r="O399" s="1" t="s">
        <v>1745</v>
      </c>
      <c r="P399" s="1">
        <v>1572</v>
      </c>
      <c r="Q399" s="1">
        <v>1</v>
      </c>
      <c r="R399" s="1" t="s">
        <v>1751</v>
      </c>
      <c r="S399" s="1">
        <v>1498</v>
      </c>
    </row>
    <row r="400" spans="1:19" x14ac:dyDescent="0.2">
      <c r="A400" s="1">
        <v>90558</v>
      </c>
      <c r="B400" s="1">
        <v>9579007552</v>
      </c>
      <c r="C400" s="1">
        <v>3</v>
      </c>
      <c r="D400" s="1" t="s">
        <v>1749</v>
      </c>
      <c r="E400" s="1">
        <v>1571</v>
      </c>
      <c r="F400" s="1">
        <v>2</v>
      </c>
      <c r="G400" s="1" t="s">
        <v>1746</v>
      </c>
      <c r="H400" s="1">
        <v>3</v>
      </c>
      <c r="I400" s="1" t="s">
        <v>1747</v>
      </c>
      <c r="J400" s="1">
        <v>2</v>
      </c>
      <c r="K400" s="1" t="s">
        <v>1746</v>
      </c>
      <c r="L400" s="1">
        <v>2</v>
      </c>
      <c r="M400" s="1" t="s">
        <v>1746</v>
      </c>
      <c r="N400" s="1">
        <v>4</v>
      </c>
      <c r="O400" s="1" t="s">
        <v>1745</v>
      </c>
      <c r="P400" s="1">
        <v>1556</v>
      </c>
      <c r="Q400" s="1">
        <v>3</v>
      </c>
      <c r="R400" s="1" t="s">
        <v>1749</v>
      </c>
      <c r="S400" s="1">
        <v>1586</v>
      </c>
    </row>
    <row r="401" spans="1:19" x14ac:dyDescent="0.2">
      <c r="A401" s="1">
        <v>91140</v>
      </c>
      <c r="B401" s="1">
        <v>8157617368</v>
      </c>
      <c r="C401" s="1">
        <v>3</v>
      </c>
      <c r="D401" s="1" t="s">
        <v>1749</v>
      </c>
      <c r="E401" s="1">
        <v>1594</v>
      </c>
      <c r="F401" s="1">
        <v>2</v>
      </c>
      <c r="G401" s="1" t="s">
        <v>1746</v>
      </c>
      <c r="H401" s="1">
        <v>3</v>
      </c>
      <c r="I401" s="1" t="s">
        <v>1747</v>
      </c>
      <c r="J401" s="1">
        <v>2</v>
      </c>
      <c r="K401" s="1" t="s">
        <v>1746</v>
      </c>
      <c r="L401" s="1">
        <v>3</v>
      </c>
      <c r="M401" s="1" t="s">
        <v>1747</v>
      </c>
      <c r="N401" s="1">
        <v>4</v>
      </c>
      <c r="O401" s="1" t="s">
        <v>1745</v>
      </c>
      <c r="P401" s="1">
        <v>1600</v>
      </c>
      <c r="Q401" s="1">
        <v>2</v>
      </c>
      <c r="R401" s="1" t="s">
        <v>1748</v>
      </c>
      <c r="S401" s="1">
        <v>1588</v>
      </c>
    </row>
    <row r="402" spans="1:19" x14ac:dyDescent="0.2">
      <c r="A402" s="1">
        <v>92038</v>
      </c>
      <c r="B402" s="1">
        <v>1638703528</v>
      </c>
      <c r="C402" s="1">
        <v>3</v>
      </c>
      <c r="D402" s="1" t="s">
        <v>1749</v>
      </c>
      <c r="E402" s="1">
        <v>1551</v>
      </c>
      <c r="F402" s="1">
        <v>2</v>
      </c>
      <c r="G402" s="1" t="s">
        <v>1746</v>
      </c>
      <c r="H402" s="1">
        <v>3</v>
      </c>
      <c r="I402" s="1" t="s">
        <v>1747</v>
      </c>
      <c r="J402" s="1">
        <v>1</v>
      </c>
      <c r="K402" s="1" t="s">
        <v>1750</v>
      </c>
      <c r="L402" s="1">
        <v>2</v>
      </c>
      <c r="M402" s="1" t="s">
        <v>1746</v>
      </c>
      <c r="N402" s="1">
        <v>3</v>
      </c>
      <c r="O402" s="1" t="s">
        <v>1749</v>
      </c>
      <c r="P402" s="1">
        <v>1556</v>
      </c>
      <c r="Q402" s="1">
        <v>2</v>
      </c>
      <c r="R402" s="1" t="s">
        <v>1748</v>
      </c>
      <c r="S402" s="1">
        <v>1545</v>
      </c>
    </row>
    <row r="403" spans="1:19" x14ac:dyDescent="0.2">
      <c r="A403" s="1">
        <v>92052</v>
      </c>
      <c r="B403" s="1">
        <v>2164534795</v>
      </c>
      <c r="C403" s="1">
        <v>3</v>
      </c>
      <c r="D403" s="1" t="s">
        <v>1749</v>
      </c>
      <c r="E403" s="1">
        <v>1600</v>
      </c>
      <c r="F403" s="1">
        <v>2</v>
      </c>
      <c r="G403" s="1" t="s">
        <v>1746</v>
      </c>
      <c r="H403" s="1">
        <v>3</v>
      </c>
      <c r="I403" s="1" t="s">
        <v>1747</v>
      </c>
      <c r="J403" s="1">
        <v>2</v>
      </c>
      <c r="K403" s="1" t="s">
        <v>1746</v>
      </c>
      <c r="L403" s="1">
        <v>2</v>
      </c>
      <c r="M403" s="1" t="s">
        <v>1746</v>
      </c>
      <c r="N403" s="1">
        <v>4</v>
      </c>
      <c r="O403" s="1" t="s">
        <v>1745</v>
      </c>
      <c r="P403" s="1">
        <v>1609</v>
      </c>
      <c r="Q403" s="1">
        <v>3</v>
      </c>
      <c r="R403" s="1" t="s">
        <v>1749</v>
      </c>
      <c r="S403" s="1">
        <v>1591</v>
      </c>
    </row>
    <row r="404" spans="1:19" x14ac:dyDescent="0.2">
      <c r="A404" s="1">
        <v>92055</v>
      </c>
      <c r="B404" s="1">
        <v>1687495746</v>
      </c>
      <c r="C404" s="1">
        <v>3</v>
      </c>
      <c r="D404" s="1" t="s">
        <v>1749</v>
      </c>
      <c r="E404" s="1">
        <v>1571</v>
      </c>
      <c r="F404" s="1">
        <v>2</v>
      </c>
      <c r="G404" s="1" t="s">
        <v>1746</v>
      </c>
      <c r="H404" s="1">
        <v>2</v>
      </c>
      <c r="I404" s="1" t="s">
        <v>1746</v>
      </c>
      <c r="J404" s="1">
        <v>2</v>
      </c>
      <c r="K404" s="1" t="s">
        <v>1746</v>
      </c>
      <c r="L404" s="1">
        <v>2</v>
      </c>
      <c r="M404" s="1" t="s">
        <v>1746</v>
      </c>
      <c r="N404" s="1">
        <v>3</v>
      </c>
      <c r="O404" s="1" t="s">
        <v>1749</v>
      </c>
      <c r="P404" s="1">
        <v>1556</v>
      </c>
      <c r="Q404" s="1">
        <v>3</v>
      </c>
      <c r="R404" s="1" t="s">
        <v>1749</v>
      </c>
      <c r="S404" s="1">
        <v>1586</v>
      </c>
    </row>
    <row r="405" spans="1:19" x14ac:dyDescent="0.2">
      <c r="A405" s="1">
        <v>92123</v>
      </c>
      <c r="B405" s="1">
        <v>2179929565</v>
      </c>
      <c r="C405" s="1">
        <v>3</v>
      </c>
      <c r="D405" s="1" t="s">
        <v>1749</v>
      </c>
      <c r="E405" s="1">
        <v>1569</v>
      </c>
      <c r="F405" s="1">
        <v>2</v>
      </c>
      <c r="G405" s="1" t="s">
        <v>1746</v>
      </c>
      <c r="H405" s="1">
        <v>3</v>
      </c>
      <c r="I405" s="1" t="s">
        <v>1747</v>
      </c>
      <c r="J405" s="1">
        <v>2</v>
      </c>
      <c r="K405" s="1" t="s">
        <v>1746</v>
      </c>
      <c r="L405" s="1">
        <v>2</v>
      </c>
      <c r="M405" s="1" t="s">
        <v>1746</v>
      </c>
      <c r="N405" s="1">
        <v>3</v>
      </c>
      <c r="O405" s="1" t="s">
        <v>1749</v>
      </c>
      <c r="P405" s="1">
        <v>1555</v>
      </c>
      <c r="Q405" s="1">
        <v>3</v>
      </c>
      <c r="R405" s="1" t="s">
        <v>1749</v>
      </c>
      <c r="S405" s="1">
        <v>1583</v>
      </c>
    </row>
    <row r="406" spans="1:19" x14ac:dyDescent="0.2">
      <c r="A406" s="1">
        <v>92164</v>
      </c>
      <c r="B406" s="1">
        <v>8653245928</v>
      </c>
      <c r="C406" s="1">
        <v>3</v>
      </c>
      <c r="D406" s="1" t="s">
        <v>1749</v>
      </c>
      <c r="E406" s="1">
        <v>1529</v>
      </c>
      <c r="F406" s="1">
        <v>3</v>
      </c>
      <c r="G406" s="1" t="s">
        <v>1747</v>
      </c>
      <c r="H406" s="1">
        <v>2</v>
      </c>
      <c r="I406" s="1" t="s">
        <v>1746</v>
      </c>
      <c r="J406" s="1">
        <v>1</v>
      </c>
      <c r="K406" s="1" t="s">
        <v>1750</v>
      </c>
      <c r="L406" s="1">
        <v>2</v>
      </c>
      <c r="M406" s="1" t="s">
        <v>1746</v>
      </c>
      <c r="N406" s="1">
        <v>3</v>
      </c>
      <c r="O406" s="1" t="s">
        <v>1749</v>
      </c>
      <c r="P406" s="1">
        <v>1531</v>
      </c>
      <c r="Q406" s="1">
        <v>2</v>
      </c>
      <c r="R406" s="1" t="s">
        <v>1748</v>
      </c>
      <c r="S406" s="1">
        <v>1527</v>
      </c>
    </row>
    <row r="407" spans="1:19" x14ac:dyDescent="0.2">
      <c r="A407" s="1">
        <v>92169</v>
      </c>
      <c r="B407" s="1">
        <v>2183889475</v>
      </c>
      <c r="C407" s="1">
        <v>3</v>
      </c>
      <c r="D407" s="1" t="s">
        <v>1749</v>
      </c>
      <c r="E407" s="1">
        <v>1546</v>
      </c>
      <c r="F407" s="1">
        <v>2</v>
      </c>
      <c r="G407" s="1" t="s">
        <v>1746</v>
      </c>
      <c r="H407" s="1">
        <v>3</v>
      </c>
      <c r="I407" s="1" t="s">
        <v>1747</v>
      </c>
      <c r="J407" s="1">
        <v>2</v>
      </c>
      <c r="K407" s="1" t="s">
        <v>1746</v>
      </c>
      <c r="L407" s="1">
        <v>2</v>
      </c>
      <c r="M407" s="1" t="s">
        <v>1746</v>
      </c>
      <c r="N407" s="1">
        <v>3</v>
      </c>
      <c r="O407" s="1" t="s">
        <v>1749</v>
      </c>
      <c r="P407" s="1">
        <v>1543</v>
      </c>
      <c r="Q407" s="1">
        <v>2</v>
      </c>
      <c r="R407" s="1" t="s">
        <v>1748</v>
      </c>
      <c r="S407" s="1">
        <v>1549</v>
      </c>
    </row>
    <row r="408" spans="1:19" x14ac:dyDescent="0.2">
      <c r="A408" s="1">
        <v>92174</v>
      </c>
      <c r="B408" s="1">
        <v>2265162153</v>
      </c>
      <c r="C408" s="1">
        <v>3</v>
      </c>
      <c r="D408" s="1" t="s">
        <v>1749</v>
      </c>
      <c r="E408" s="1">
        <v>1552</v>
      </c>
      <c r="F408" s="1">
        <v>2</v>
      </c>
      <c r="G408" s="1" t="s">
        <v>1746</v>
      </c>
      <c r="H408" s="1">
        <v>3</v>
      </c>
      <c r="I408" s="1" t="s">
        <v>1747</v>
      </c>
      <c r="J408" s="1">
        <v>1</v>
      </c>
      <c r="K408" s="1" t="s">
        <v>1750</v>
      </c>
      <c r="L408" s="1">
        <v>2</v>
      </c>
      <c r="M408" s="1" t="s">
        <v>1746</v>
      </c>
      <c r="N408" s="1">
        <v>4</v>
      </c>
      <c r="O408" s="1" t="s">
        <v>1745</v>
      </c>
      <c r="P408" s="1">
        <v>1617</v>
      </c>
      <c r="Q408" s="1">
        <v>1</v>
      </c>
      <c r="R408" s="1" t="s">
        <v>1751</v>
      </c>
      <c r="S408" s="1">
        <v>1486</v>
      </c>
    </row>
    <row r="409" spans="1:19" x14ac:dyDescent="0.2">
      <c r="A409" s="1">
        <v>92181</v>
      </c>
      <c r="B409" s="1">
        <v>3490843465</v>
      </c>
      <c r="C409" s="1">
        <v>3</v>
      </c>
      <c r="D409" s="1" t="s">
        <v>1749</v>
      </c>
      <c r="E409" s="1">
        <v>1566</v>
      </c>
      <c r="F409" s="1">
        <v>2</v>
      </c>
      <c r="G409" s="1" t="s">
        <v>1746</v>
      </c>
      <c r="H409" s="1">
        <v>3</v>
      </c>
      <c r="I409" s="1" t="s">
        <v>1747</v>
      </c>
      <c r="J409" s="1">
        <v>1</v>
      </c>
      <c r="K409" s="1" t="s">
        <v>1750</v>
      </c>
      <c r="L409" s="1">
        <v>2</v>
      </c>
      <c r="M409" s="1" t="s">
        <v>1746</v>
      </c>
      <c r="N409" s="1">
        <v>4</v>
      </c>
      <c r="O409" s="1" t="s">
        <v>1745</v>
      </c>
      <c r="P409" s="1">
        <v>1617</v>
      </c>
      <c r="Q409" s="1">
        <v>2</v>
      </c>
      <c r="R409" s="1" t="s">
        <v>1748</v>
      </c>
      <c r="S409" s="1">
        <v>1515</v>
      </c>
    </row>
    <row r="410" spans="1:19" x14ac:dyDescent="0.2">
      <c r="A410" s="1">
        <v>92183</v>
      </c>
      <c r="B410" s="1">
        <v>8474078698</v>
      </c>
      <c r="C410" s="1">
        <v>3</v>
      </c>
      <c r="D410" s="1" t="s">
        <v>1749</v>
      </c>
      <c r="E410" s="1">
        <v>1556</v>
      </c>
      <c r="F410" s="1">
        <v>2</v>
      </c>
      <c r="G410" s="1" t="s">
        <v>1746</v>
      </c>
      <c r="H410" s="1">
        <v>3</v>
      </c>
      <c r="I410" s="1" t="s">
        <v>1747</v>
      </c>
      <c r="J410" s="1">
        <v>2</v>
      </c>
      <c r="K410" s="1" t="s">
        <v>1746</v>
      </c>
      <c r="L410" s="1">
        <v>2</v>
      </c>
      <c r="M410" s="1" t="s">
        <v>1746</v>
      </c>
      <c r="N410" s="1">
        <v>4</v>
      </c>
      <c r="O410" s="1" t="s">
        <v>1745</v>
      </c>
      <c r="P410" s="1">
        <v>1572</v>
      </c>
      <c r="Q410" s="1">
        <v>2</v>
      </c>
      <c r="R410" s="1" t="s">
        <v>1748</v>
      </c>
      <c r="S410" s="1">
        <v>1539</v>
      </c>
    </row>
    <row r="411" spans="1:19" x14ac:dyDescent="0.2">
      <c r="A411" s="1">
        <v>92202</v>
      </c>
      <c r="B411" s="1">
        <v>4689196806</v>
      </c>
      <c r="C411" s="1">
        <v>3</v>
      </c>
      <c r="D411" s="1" t="s">
        <v>1749</v>
      </c>
      <c r="E411" s="1">
        <v>1560</v>
      </c>
      <c r="F411" s="1">
        <v>2</v>
      </c>
      <c r="G411" s="1" t="s">
        <v>1746</v>
      </c>
      <c r="H411" s="1">
        <v>3</v>
      </c>
      <c r="I411" s="1" t="s">
        <v>1747</v>
      </c>
      <c r="J411" s="1">
        <v>2</v>
      </c>
      <c r="K411" s="1" t="s">
        <v>1746</v>
      </c>
      <c r="L411" s="1">
        <v>2</v>
      </c>
      <c r="M411" s="1" t="s">
        <v>1746</v>
      </c>
      <c r="N411" s="1">
        <v>4</v>
      </c>
      <c r="O411" s="1" t="s">
        <v>1745</v>
      </c>
      <c r="P411" s="1">
        <v>1592</v>
      </c>
      <c r="Q411" s="1">
        <v>2</v>
      </c>
      <c r="R411" s="1" t="s">
        <v>1748</v>
      </c>
      <c r="S411" s="1">
        <v>1527</v>
      </c>
    </row>
    <row r="412" spans="1:19" x14ac:dyDescent="0.2">
      <c r="A412" s="1">
        <v>92205</v>
      </c>
      <c r="B412" s="1">
        <v>6577926480</v>
      </c>
      <c r="C412" s="1">
        <v>3</v>
      </c>
      <c r="D412" s="1" t="s">
        <v>1749</v>
      </c>
      <c r="E412" s="1">
        <v>1563</v>
      </c>
      <c r="F412" s="1">
        <v>3</v>
      </c>
      <c r="G412" s="1" t="s">
        <v>1747</v>
      </c>
      <c r="H412" s="1">
        <v>3</v>
      </c>
      <c r="I412" s="1" t="s">
        <v>1747</v>
      </c>
      <c r="J412" s="1">
        <v>1</v>
      </c>
      <c r="K412" s="1" t="s">
        <v>1750</v>
      </c>
      <c r="L412" s="1">
        <v>2</v>
      </c>
      <c r="M412" s="1" t="s">
        <v>1746</v>
      </c>
      <c r="N412" s="1">
        <v>4</v>
      </c>
      <c r="O412" s="1" t="s">
        <v>1745</v>
      </c>
      <c r="P412" s="1">
        <v>1617</v>
      </c>
      <c r="Q412" s="1">
        <v>2</v>
      </c>
      <c r="R412" s="1" t="s">
        <v>1748</v>
      </c>
      <c r="S412" s="1">
        <v>1509</v>
      </c>
    </row>
    <row r="413" spans="1:19" x14ac:dyDescent="0.2">
      <c r="A413" s="1">
        <v>92221</v>
      </c>
      <c r="B413" s="1">
        <v>6458292494</v>
      </c>
      <c r="C413" s="1">
        <v>3</v>
      </c>
      <c r="D413" s="1" t="s">
        <v>1749</v>
      </c>
      <c r="E413" s="1">
        <v>1581</v>
      </c>
      <c r="F413" s="1">
        <v>2</v>
      </c>
      <c r="G413" s="1" t="s">
        <v>1746</v>
      </c>
      <c r="H413" s="1">
        <v>3</v>
      </c>
      <c r="I413" s="1" t="s">
        <v>1747</v>
      </c>
      <c r="J413" s="1">
        <v>2</v>
      </c>
      <c r="K413" s="1" t="s">
        <v>1746</v>
      </c>
      <c r="L413" s="1">
        <v>2</v>
      </c>
      <c r="M413" s="1" t="s">
        <v>1746</v>
      </c>
      <c r="N413" s="1">
        <v>4</v>
      </c>
      <c r="O413" s="1" t="s">
        <v>1745</v>
      </c>
      <c r="P413" s="1">
        <v>1617</v>
      </c>
      <c r="Q413" s="1">
        <v>2</v>
      </c>
      <c r="R413" s="1" t="s">
        <v>1748</v>
      </c>
      <c r="S413" s="1">
        <v>1545</v>
      </c>
    </row>
    <row r="414" spans="1:19" x14ac:dyDescent="0.2">
      <c r="A414" s="1">
        <v>92225</v>
      </c>
      <c r="B414" s="1">
        <v>3689675640</v>
      </c>
      <c r="C414" s="1">
        <v>3</v>
      </c>
      <c r="D414" s="1" t="s">
        <v>1749</v>
      </c>
      <c r="E414" s="1">
        <v>1554</v>
      </c>
      <c r="F414" s="1">
        <v>2</v>
      </c>
      <c r="G414" s="1" t="s">
        <v>1746</v>
      </c>
      <c r="H414" s="1">
        <v>3</v>
      </c>
      <c r="I414" s="1" t="s">
        <v>1747</v>
      </c>
      <c r="J414" s="1">
        <v>2</v>
      </c>
      <c r="K414" s="1" t="s">
        <v>1746</v>
      </c>
      <c r="L414" s="1">
        <v>2</v>
      </c>
      <c r="M414" s="1" t="s">
        <v>1746</v>
      </c>
      <c r="N414" s="1">
        <v>4</v>
      </c>
      <c r="O414" s="1" t="s">
        <v>1745</v>
      </c>
      <c r="P414" s="1">
        <v>1556</v>
      </c>
      <c r="Q414" s="1">
        <v>2</v>
      </c>
      <c r="R414" s="1" t="s">
        <v>1748</v>
      </c>
      <c r="S414" s="1">
        <v>1551</v>
      </c>
    </row>
    <row r="415" spans="1:19" x14ac:dyDescent="0.2">
      <c r="A415" s="1">
        <v>92230</v>
      </c>
      <c r="B415" s="1">
        <v>5377966931</v>
      </c>
      <c r="C415" s="1">
        <v>3</v>
      </c>
      <c r="D415" s="1" t="s">
        <v>1749</v>
      </c>
      <c r="E415" s="1">
        <v>1539</v>
      </c>
      <c r="F415" s="1">
        <v>3</v>
      </c>
      <c r="G415" s="1" t="s">
        <v>1747</v>
      </c>
      <c r="H415" s="1">
        <v>2</v>
      </c>
      <c r="I415" s="1" t="s">
        <v>1746</v>
      </c>
      <c r="J415" s="1">
        <v>1</v>
      </c>
      <c r="K415" s="1" t="s">
        <v>1750</v>
      </c>
      <c r="L415" s="1">
        <v>2</v>
      </c>
      <c r="M415" s="1" t="s">
        <v>1746</v>
      </c>
      <c r="N415" s="1">
        <v>4</v>
      </c>
      <c r="O415" s="1" t="s">
        <v>1745</v>
      </c>
      <c r="P415" s="1">
        <v>1556</v>
      </c>
      <c r="Q415" s="1">
        <v>2</v>
      </c>
      <c r="R415" s="1" t="s">
        <v>1748</v>
      </c>
      <c r="S415" s="1">
        <v>1521</v>
      </c>
    </row>
    <row r="416" spans="1:19" x14ac:dyDescent="0.2">
      <c r="A416" s="1">
        <v>92255</v>
      </c>
      <c r="B416" s="1">
        <v>4686088500</v>
      </c>
      <c r="C416" s="1">
        <v>3</v>
      </c>
      <c r="D416" s="1" t="s">
        <v>1749</v>
      </c>
      <c r="E416" s="1">
        <v>1544</v>
      </c>
      <c r="F416" s="1">
        <v>2</v>
      </c>
      <c r="G416" s="1" t="s">
        <v>1746</v>
      </c>
      <c r="H416" s="1">
        <v>3</v>
      </c>
      <c r="I416" s="1" t="s">
        <v>1747</v>
      </c>
      <c r="J416" s="1">
        <v>2</v>
      </c>
      <c r="K416" s="1" t="s">
        <v>1746</v>
      </c>
      <c r="L416" s="1">
        <v>2</v>
      </c>
      <c r="M416" s="1" t="s">
        <v>1746</v>
      </c>
      <c r="N416" s="1">
        <v>3</v>
      </c>
      <c r="O416" s="1" t="s">
        <v>1749</v>
      </c>
      <c r="P416" s="1">
        <v>1543</v>
      </c>
      <c r="Q416" s="1">
        <v>2</v>
      </c>
      <c r="R416" s="1" t="s">
        <v>1748</v>
      </c>
      <c r="S416" s="1">
        <v>1545</v>
      </c>
    </row>
    <row r="417" spans="1:19" x14ac:dyDescent="0.2">
      <c r="A417" s="1">
        <v>92298</v>
      </c>
      <c r="B417" s="1">
        <v>5175954472</v>
      </c>
      <c r="C417" s="1">
        <v>3</v>
      </c>
      <c r="D417" s="1" t="s">
        <v>1749</v>
      </c>
      <c r="E417" s="1">
        <v>1562</v>
      </c>
      <c r="F417" s="1">
        <v>2</v>
      </c>
      <c r="G417" s="1" t="s">
        <v>1746</v>
      </c>
      <c r="H417" s="1">
        <v>3</v>
      </c>
      <c r="I417" s="1" t="s">
        <v>1747</v>
      </c>
      <c r="J417" s="1">
        <v>1</v>
      </c>
      <c r="K417" s="1" t="s">
        <v>1750</v>
      </c>
      <c r="L417" s="1">
        <v>2</v>
      </c>
      <c r="M417" s="1" t="s">
        <v>1746</v>
      </c>
      <c r="N417" s="1">
        <v>4</v>
      </c>
      <c r="O417" s="1" t="s">
        <v>1745</v>
      </c>
      <c r="P417" s="1">
        <v>1587</v>
      </c>
      <c r="Q417" s="1">
        <v>2</v>
      </c>
      <c r="R417" s="1" t="s">
        <v>1748</v>
      </c>
      <c r="S417" s="1">
        <v>1537</v>
      </c>
    </row>
    <row r="418" spans="1:19" x14ac:dyDescent="0.2">
      <c r="A418" s="1">
        <v>92308</v>
      </c>
      <c r="B418" s="1">
        <v>3175966247</v>
      </c>
      <c r="C418" s="1">
        <v>3</v>
      </c>
      <c r="D418" s="1" t="s">
        <v>1749</v>
      </c>
      <c r="E418" s="1">
        <v>1570</v>
      </c>
      <c r="F418" s="1">
        <v>3</v>
      </c>
      <c r="G418" s="1" t="s">
        <v>1747</v>
      </c>
      <c r="H418" s="1">
        <v>3</v>
      </c>
      <c r="I418" s="1" t="s">
        <v>1747</v>
      </c>
      <c r="J418" s="1">
        <v>2</v>
      </c>
      <c r="K418" s="1" t="s">
        <v>1746</v>
      </c>
      <c r="L418" s="1">
        <v>2</v>
      </c>
      <c r="M418" s="1" t="s">
        <v>1746</v>
      </c>
      <c r="N418" s="1">
        <v>4</v>
      </c>
      <c r="O418" s="1" t="s">
        <v>1745</v>
      </c>
      <c r="P418" s="1">
        <v>1609</v>
      </c>
      <c r="Q418" s="1">
        <v>2</v>
      </c>
      <c r="R418" s="1" t="s">
        <v>1748</v>
      </c>
      <c r="S418" s="1">
        <v>1531</v>
      </c>
    </row>
    <row r="419" spans="1:19" x14ac:dyDescent="0.2">
      <c r="A419" s="1">
        <v>92311</v>
      </c>
      <c r="B419" s="1">
        <v>4175958510</v>
      </c>
      <c r="C419" s="1">
        <v>3</v>
      </c>
      <c r="D419" s="1" t="s">
        <v>1749</v>
      </c>
      <c r="E419" s="1">
        <v>1585</v>
      </c>
      <c r="F419" s="1">
        <v>2</v>
      </c>
      <c r="G419" s="1" t="s">
        <v>1746</v>
      </c>
      <c r="H419" s="1">
        <v>3</v>
      </c>
      <c r="I419" s="1" t="s">
        <v>1747</v>
      </c>
      <c r="J419" s="1">
        <v>2</v>
      </c>
      <c r="K419" s="1" t="s">
        <v>1746</v>
      </c>
      <c r="L419" s="1">
        <v>2</v>
      </c>
      <c r="M419" s="1" t="s">
        <v>1746</v>
      </c>
      <c r="N419" s="1">
        <v>4</v>
      </c>
      <c r="O419" s="1" t="s">
        <v>1745</v>
      </c>
      <c r="P419" s="1">
        <v>1587</v>
      </c>
      <c r="Q419" s="1">
        <v>3</v>
      </c>
      <c r="R419" s="1" t="s">
        <v>1749</v>
      </c>
      <c r="S419" s="1">
        <v>1583</v>
      </c>
    </row>
    <row r="420" spans="1:19" x14ac:dyDescent="0.2">
      <c r="A420" s="1">
        <v>92332</v>
      </c>
      <c r="B420" s="1">
        <v>3194850947</v>
      </c>
      <c r="C420" s="1">
        <v>3</v>
      </c>
      <c r="D420" s="1" t="s">
        <v>1749</v>
      </c>
      <c r="E420" s="1">
        <v>1581</v>
      </c>
      <c r="F420" s="1">
        <v>2</v>
      </c>
      <c r="G420" s="1" t="s">
        <v>1746</v>
      </c>
      <c r="H420" s="1">
        <v>3</v>
      </c>
      <c r="I420" s="1" t="s">
        <v>1747</v>
      </c>
      <c r="J420" s="1">
        <v>1</v>
      </c>
      <c r="K420" s="1" t="s">
        <v>1750</v>
      </c>
      <c r="L420" s="1">
        <v>2</v>
      </c>
      <c r="M420" s="1" t="s">
        <v>1746</v>
      </c>
      <c r="N420" s="1">
        <v>4</v>
      </c>
      <c r="O420" s="1" t="s">
        <v>1745</v>
      </c>
      <c r="P420" s="1">
        <v>1636</v>
      </c>
      <c r="Q420" s="1">
        <v>2</v>
      </c>
      <c r="R420" s="1" t="s">
        <v>1748</v>
      </c>
      <c r="S420" s="1">
        <v>1525</v>
      </c>
    </row>
    <row r="421" spans="1:19" x14ac:dyDescent="0.2">
      <c r="A421" s="1">
        <v>92349</v>
      </c>
      <c r="B421" s="1">
        <v>1191386823</v>
      </c>
      <c r="C421" s="1">
        <v>3</v>
      </c>
      <c r="D421" s="1" t="s">
        <v>1749</v>
      </c>
      <c r="E421" s="1">
        <v>1583</v>
      </c>
      <c r="F421" s="1">
        <v>2</v>
      </c>
      <c r="G421" s="1" t="s">
        <v>1746</v>
      </c>
      <c r="H421" s="1">
        <v>3</v>
      </c>
      <c r="I421" s="1" t="s">
        <v>1747</v>
      </c>
      <c r="J421" s="1">
        <v>2</v>
      </c>
      <c r="K421" s="1" t="s">
        <v>1746</v>
      </c>
      <c r="L421" s="1">
        <v>2</v>
      </c>
      <c r="M421" s="1" t="s">
        <v>1746</v>
      </c>
      <c r="N421" s="1">
        <v>4</v>
      </c>
      <c r="O421" s="1" t="s">
        <v>1745</v>
      </c>
      <c r="P421" s="1">
        <v>1609</v>
      </c>
      <c r="Q421" s="1">
        <v>2</v>
      </c>
      <c r="R421" s="1" t="s">
        <v>1748</v>
      </c>
      <c r="S421" s="1">
        <v>1556</v>
      </c>
    </row>
    <row r="422" spans="1:19" x14ac:dyDescent="0.2">
      <c r="A422" s="1">
        <v>92350</v>
      </c>
      <c r="B422" s="1">
        <v>2177875315</v>
      </c>
      <c r="C422" s="1">
        <v>3</v>
      </c>
      <c r="D422" s="1" t="s">
        <v>1749</v>
      </c>
      <c r="E422" s="1">
        <v>1562</v>
      </c>
      <c r="F422" s="1">
        <v>2</v>
      </c>
      <c r="G422" s="1" t="s">
        <v>1746</v>
      </c>
      <c r="H422" s="1">
        <v>3</v>
      </c>
      <c r="I422" s="1" t="s">
        <v>1747</v>
      </c>
      <c r="J422" s="1">
        <v>2</v>
      </c>
      <c r="K422" s="1" t="s">
        <v>1746</v>
      </c>
      <c r="L422" s="1">
        <v>2</v>
      </c>
      <c r="M422" s="1" t="s">
        <v>1746</v>
      </c>
      <c r="N422" s="1">
        <v>3</v>
      </c>
      <c r="O422" s="1" t="s">
        <v>1749</v>
      </c>
      <c r="P422" s="1">
        <v>1555</v>
      </c>
      <c r="Q422" s="1">
        <v>2</v>
      </c>
      <c r="R422" s="1" t="s">
        <v>1748</v>
      </c>
      <c r="S422" s="1">
        <v>1569</v>
      </c>
    </row>
    <row r="423" spans="1:19" x14ac:dyDescent="0.2">
      <c r="A423" s="1">
        <v>93000012</v>
      </c>
      <c r="B423" s="1">
        <v>6157602044</v>
      </c>
      <c r="C423" s="1">
        <v>3</v>
      </c>
      <c r="D423" s="1" t="s">
        <v>1749</v>
      </c>
      <c r="E423" s="1">
        <v>1557</v>
      </c>
      <c r="F423" s="1">
        <v>2</v>
      </c>
      <c r="G423" s="1" t="s">
        <v>1746</v>
      </c>
      <c r="H423" s="1">
        <v>3</v>
      </c>
      <c r="I423" s="1" t="s">
        <v>1747</v>
      </c>
      <c r="J423" s="1">
        <v>2</v>
      </c>
      <c r="K423" s="1" t="s">
        <v>1746</v>
      </c>
      <c r="L423" s="1">
        <v>2</v>
      </c>
      <c r="M423" s="1" t="s">
        <v>1746</v>
      </c>
      <c r="N423" s="1">
        <v>3</v>
      </c>
      <c r="O423" s="1" t="s">
        <v>1749</v>
      </c>
      <c r="P423" s="1">
        <v>1570</v>
      </c>
      <c r="Q423" s="1">
        <v>2</v>
      </c>
      <c r="R423" s="1" t="s">
        <v>1748</v>
      </c>
      <c r="S423" s="1">
        <v>1543</v>
      </c>
    </row>
    <row r="424" spans="1:19" x14ac:dyDescent="0.2">
      <c r="A424" s="1">
        <v>93000031</v>
      </c>
      <c r="B424" s="1">
        <v>5653152145</v>
      </c>
      <c r="C424" s="1">
        <v>3</v>
      </c>
      <c r="D424" s="1" t="s">
        <v>1749</v>
      </c>
      <c r="E424" s="1">
        <v>1541</v>
      </c>
      <c r="F424" s="1">
        <v>2</v>
      </c>
      <c r="G424" s="1" t="s">
        <v>1746</v>
      </c>
      <c r="H424" s="1">
        <v>3</v>
      </c>
      <c r="I424" s="1" t="s">
        <v>1747</v>
      </c>
      <c r="J424" s="1">
        <v>1</v>
      </c>
      <c r="K424" s="1" t="s">
        <v>1750</v>
      </c>
      <c r="L424" s="1">
        <v>2</v>
      </c>
      <c r="M424" s="1" t="s">
        <v>1746</v>
      </c>
      <c r="N424" s="1">
        <v>4</v>
      </c>
      <c r="O424" s="1" t="s">
        <v>1745</v>
      </c>
      <c r="P424" s="1">
        <v>1572</v>
      </c>
      <c r="Q424" s="1">
        <v>2</v>
      </c>
      <c r="R424" s="1" t="s">
        <v>1748</v>
      </c>
      <c r="S424" s="1">
        <v>1509</v>
      </c>
    </row>
    <row r="425" spans="1:19" x14ac:dyDescent="0.2">
      <c r="A425" s="1">
        <v>93000049</v>
      </c>
      <c r="B425" s="1">
        <v>9153789142</v>
      </c>
      <c r="C425" s="1">
        <v>3</v>
      </c>
      <c r="D425" s="1" t="s">
        <v>1749</v>
      </c>
      <c r="E425" s="1">
        <v>1554</v>
      </c>
      <c r="F425" s="1">
        <v>3</v>
      </c>
      <c r="G425" s="1" t="s">
        <v>1747</v>
      </c>
      <c r="H425" s="1">
        <v>3</v>
      </c>
      <c r="I425" s="1" t="s">
        <v>1747</v>
      </c>
      <c r="J425" s="1">
        <v>1</v>
      </c>
      <c r="K425" s="1" t="s">
        <v>1750</v>
      </c>
      <c r="L425" s="1">
        <v>2</v>
      </c>
      <c r="M425" s="1" t="s">
        <v>1746</v>
      </c>
      <c r="N425" s="1">
        <v>4</v>
      </c>
      <c r="O425" s="1" t="s">
        <v>1745</v>
      </c>
      <c r="P425" s="1">
        <v>1592</v>
      </c>
      <c r="Q425" s="1">
        <v>2</v>
      </c>
      <c r="R425" s="1" t="s">
        <v>1748</v>
      </c>
      <c r="S425" s="1">
        <v>1515</v>
      </c>
    </row>
    <row r="426" spans="1:19" x14ac:dyDescent="0.2">
      <c r="A426" s="1">
        <v>93000052</v>
      </c>
      <c r="B426" s="1">
        <v>5624993430</v>
      </c>
      <c r="C426" s="1">
        <v>3</v>
      </c>
      <c r="D426" s="1" t="s">
        <v>1749</v>
      </c>
      <c r="E426" s="1">
        <v>1544</v>
      </c>
      <c r="F426" s="1">
        <v>3</v>
      </c>
      <c r="G426" s="1" t="s">
        <v>1747</v>
      </c>
      <c r="H426" s="1">
        <v>3</v>
      </c>
      <c r="I426" s="1" t="s">
        <v>1747</v>
      </c>
      <c r="J426" s="1">
        <v>1</v>
      </c>
      <c r="K426" s="1" t="s">
        <v>1750</v>
      </c>
      <c r="L426" s="1">
        <v>2</v>
      </c>
      <c r="M426" s="1" t="s">
        <v>1746</v>
      </c>
      <c r="N426" s="1">
        <v>4</v>
      </c>
      <c r="O426" s="1" t="s">
        <v>1745</v>
      </c>
      <c r="P426" s="1">
        <v>1572</v>
      </c>
      <c r="Q426" s="1">
        <v>2</v>
      </c>
      <c r="R426" s="1" t="s">
        <v>1748</v>
      </c>
      <c r="S426" s="1">
        <v>1515</v>
      </c>
    </row>
    <row r="427" spans="1:19" x14ac:dyDescent="0.2">
      <c r="A427" s="1">
        <v>93000053</v>
      </c>
      <c r="B427" s="1">
        <v>8512730346</v>
      </c>
      <c r="C427" s="1">
        <v>3</v>
      </c>
      <c r="D427" s="1" t="s">
        <v>1749</v>
      </c>
      <c r="E427" s="1">
        <v>1551</v>
      </c>
      <c r="F427" s="1">
        <v>2</v>
      </c>
      <c r="G427" s="1" t="s">
        <v>1746</v>
      </c>
      <c r="H427" s="1">
        <v>3</v>
      </c>
      <c r="I427" s="1" t="s">
        <v>1747</v>
      </c>
      <c r="J427" s="1">
        <v>2</v>
      </c>
      <c r="K427" s="1" t="s">
        <v>1746</v>
      </c>
      <c r="L427" s="1">
        <v>2</v>
      </c>
      <c r="M427" s="1" t="s">
        <v>1746</v>
      </c>
      <c r="N427" s="1">
        <v>4</v>
      </c>
      <c r="O427" s="1" t="s">
        <v>1745</v>
      </c>
      <c r="P427" s="1">
        <v>1556</v>
      </c>
      <c r="Q427" s="1">
        <v>2</v>
      </c>
      <c r="R427" s="1" t="s">
        <v>1748</v>
      </c>
      <c r="S427" s="1">
        <v>1545</v>
      </c>
    </row>
    <row r="428" spans="1:19" x14ac:dyDescent="0.2">
      <c r="A428" s="1">
        <v>93000061</v>
      </c>
      <c r="B428" s="1">
        <v>3476713713</v>
      </c>
      <c r="C428" s="1">
        <v>3</v>
      </c>
      <c r="D428" s="1" t="s">
        <v>1749</v>
      </c>
      <c r="E428" s="1">
        <v>1541</v>
      </c>
      <c r="F428" s="1">
        <v>2</v>
      </c>
      <c r="G428" s="1" t="s">
        <v>1746</v>
      </c>
      <c r="H428" s="1">
        <v>3</v>
      </c>
      <c r="I428" s="1" t="s">
        <v>1747</v>
      </c>
      <c r="J428" s="1">
        <v>1</v>
      </c>
      <c r="K428" s="1" t="s">
        <v>1750</v>
      </c>
      <c r="L428" s="1">
        <v>2</v>
      </c>
      <c r="M428" s="1" t="s">
        <v>1746</v>
      </c>
      <c r="N428" s="1">
        <v>4</v>
      </c>
      <c r="O428" s="1" t="s">
        <v>1745</v>
      </c>
      <c r="P428" s="1">
        <v>1572</v>
      </c>
      <c r="Q428" s="1">
        <v>2</v>
      </c>
      <c r="R428" s="1" t="s">
        <v>1748</v>
      </c>
      <c r="S428" s="1">
        <v>1509</v>
      </c>
    </row>
    <row r="429" spans="1:19" x14ac:dyDescent="0.2">
      <c r="A429" s="1">
        <v>93000064</v>
      </c>
      <c r="B429" s="1">
        <v>5531270692</v>
      </c>
      <c r="C429" s="1">
        <v>3</v>
      </c>
      <c r="D429" s="1" t="s">
        <v>1749</v>
      </c>
      <c r="E429" s="1">
        <v>1529</v>
      </c>
      <c r="F429" s="1">
        <v>2</v>
      </c>
      <c r="G429" s="1" t="s">
        <v>1746</v>
      </c>
      <c r="H429" s="1">
        <v>3</v>
      </c>
      <c r="I429" s="1" t="s">
        <v>1747</v>
      </c>
      <c r="J429" s="1">
        <v>1</v>
      </c>
      <c r="K429" s="1" t="s">
        <v>1750</v>
      </c>
      <c r="L429" s="1">
        <v>2</v>
      </c>
      <c r="M429" s="1" t="s">
        <v>1746</v>
      </c>
      <c r="N429" s="1">
        <v>3</v>
      </c>
      <c r="O429" s="1" t="s">
        <v>1749</v>
      </c>
      <c r="P429" s="1">
        <v>1543</v>
      </c>
      <c r="Q429" s="1">
        <v>2</v>
      </c>
      <c r="R429" s="1" t="s">
        <v>1748</v>
      </c>
      <c r="S429" s="1">
        <v>1515</v>
      </c>
    </row>
    <row r="430" spans="1:19" x14ac:dyDescent="0.2">
      <c r="A430" s="1">
        <v>93000078</v>
      </c>
      <c r="B430" s="1">
        <v>3180272174</v>
      </c>
      <c r="C430" s="1">
        <v>3</v>
      </c>
      <c r="D430" s="1" t="s">
        <v>1749</v>
      </c>
      <c r="E430" s="1">
        <v>1538</v>
      </c>
      <c r="F430" s="1">
        <v>2</v>
      </c>
      <c r="G430" s="1" t="s">
        <v>1746</v>
      </c>
      <c r="H430" s="1">
        <v>3</v>
      </c>
      <c r="I430" s="1" t="s">
        <v>1747</v>
      </c>
      <c r="J430" s="1">
        <v>2</v>
      </c>
      <c r="K430" s="1" t="s">
        <v>1746</v>
      </c>
      <c r="L430" s="1">
        <v>2</v>
      </c>
      <c r="M430" s="1" t="s">
        <v>1746</v>
      </c>
      <c r="N430" s="1">
        <v>3</v>
      </c>
      <c r="O430" s="1" t="s">
        <v>1749</v>
      </c>
      <c r="P430" s="1">
        <v>1543</v>
      </c>
      <c r="Q430" s="1">
        <v>2</v>
      </c>
      <c r="R430" s="1" t="s">
        <v>1748</v>
      </c>
      <c r="S430" s="1">
        <v>1533</v>
      </c>
    </row>
    <row r="431" spans="1:19" x14ac:dyDescent="0.2">
      <c r="A431" s="1">
        <v>93000081</v>
      </c>
      <c r="B431" s="1">
        <v>7191297696</v>
      </c>
      <c r="C431" s="1">
        <v>3</v>
      </c>
      <c r="D431" s="1" t="s">
        <v>1749</v>
      </c>
      <c r="E431" s="1">
        <v>1548</v>
      </c>
      <c r="F431" s="1">
        <v>2</v>
      </c>
      <c r="G431" s="1" t="s">
        <v>1746</v>
      </c>
      <c r="H431" s="1">
        <v>2</v>
      </c>
      <c r="I431" s="1" t="s">
        <v>1746</v>
      </c>
      <c r="J431" s="1">
        <v>2</v>
      </c>
      <c r="K431" s="1" t="s">
        <v>1746</v>
      </c>
      <c r="L431" s="1">
        <v>2</v>
      </c>
      <c r="M431" s="1" t="s">
        <v>1746</v>
      </c>
      <c r="N431" s="1">
        <v>3</v>
      </c>
      <c r="O431" s="1" t="s">
        <v>1749</v>
      </c>
      <c r="P431" s="1">
        <v>1531</v>
      </c>
      <c r="Q431" s="1">
        <v>3</v>
      </c>
      <c r="R431" s="1" t="s">
        <v>1749</v>
      </c>
      <c r="S431" s="1">
        <v>1564</v>
      </c>
    </row>
    <row r="432" spans="1:19" x14ac:dyDescent="0.2">
      <c r="A432" s="1">
        <v>11874</v>
      </c>
      <c r="B432" s="1">
        <v>1194994653</v>
      </c>
      <c r="C432" s="1">
        <v>2</v>
      </c>
      <c r="D432" s="1" t="s">
        <v>1748</v>
      </c>
      <c r="E432" s="1">
        <v>1506</v>
      </c>
      <c r="F432" s="1">
        <v>2</v>
      </c>
      <c r="G432" s="1" t="s">
        <v>1746</v>
      </c>
      <c r="H432" s="1">
        <v>3</v>
      </c>
      <c r="I432" s="1" t="s">
        <v>1747</v>
      </c>
      <c r="J432" s="1">
        <v>1</v>
      </c>
      <c r="K432" s="1" t="s">
        <v>1750</v>
      </c>
      <c r="L432" s="1">
        <v>2</v>
      </c>
      <c r="M432" s="1" t="s">
        <v>1746</v>
      </c>
      <c r="N432" s="1">
        <v>3</v>
      </c>
      <c r="O432" s="1" t="s">
        <v>1749</v>
      </c>
      <c r="P432" s="1">
        <v>1515</v>
      </c>
      <c r="Q432" s="1">
        <v>1</v>
      </c>
      <c r="R432" s="1" t="s">
        <v>1751</v>
      </c>
      <c r="S432" s="1">
        <v>1496</v>
      </c>
    </row>
    <row r="433" spans="1:19" x14ac:dyDescent="0.2">
      <c r="A433" s="1">
        <v>11891</v>
      </c>
      <c r="B433" s="1">
        <v>3192839627</v>
      </c>
      <c r="C433" s="1">
        <v>2</v>
      </c>
      <c r="D433" s="1" t="s">
        <v>1748</v>
      </c>
      <c r="E433" s="1">
        <v>1529</v>
      </c>
      <c r="F433" s="1">
        <v>1</v>
      </c>
      <c r="G433" s="1" t="s">
        <v>1750</v>
      </c>
      <c r="H433" s="1">
        <v>3</v>
      </c>
      <c r="I433" s="1" t="s">
        <v>1747</v>
      </c>
      <c r="J433" s="1">
        <v>1</v>
      </c>
      <c r="K433" s="1" t="s">
        <v>1750</v>
      </c>
      <c r="L433" s="1">
        <v>2</v>
      </c>
      <c r="M433" s="1" t="s">
        <v>1746</v>
      </c>
      <c r="N433" s="1">
        <v>3</v>
      </c>
      <c r="O433" s="1" t="s">
        <v>1749</v>
      </c>
      <c r="P433" s="1">
        <v>1515</v>
      </c>
      <c r="Q433" s="1">
        <v>2</v>
      </c>
      <c r="R433" s="1" t="s">
        <v>1748</v>
      </c>
      <c r="S433" s="1">
        <v>1543</v>
      </c>
    </row>
    <row r="434" spans="1:19" x14ac:dyDescent="0.2">
      <c r="A434" s="1">
        <v>11931</v>
      </c>
      <c r="B434" s="1">
        <v>8153175058</v>
      </c>
      <c r="C434" s="1">
        <v>2</v>
      </c>
      <c r="D434" s="1" t="s">
        <v>1748</v>
      </c>
      <c r="E434" s="1">
        <v>1510</v>
      </c>
      <c r="F434" s="1">
        <v>2</v>
      </c>
      <c r="G434" s="1" t="s">
        <v>1746</v>
      </c>
      <c r="H434" s="1">
        <v>3</v>
      </c>
      <c r="I434" s="1" t="s">
        <v>1747</v>
      </c>
      <c r="J434" s="1">
        <v>1</v>
      </c>
      <c r="K434" s="1" t="s">
        <v>1750</v>
      </c>
      <c r="L434" s="1">
        <v>2</v>
      </c>
      <c r="M434" s="1" t="s">
        <v>1746</v>
      </c>
      <c r="N434" s="1">
        <v>3</v>
      </c>
      <c r="O434" s="1" t="s">
        <v>1749</v>
      </c>
      <c r="P434" s="1">
        <v>1523</v>
      </c>
      <c r="Q434" s="1">
        <v>1</v>
      </c>
      <c r="R434" s="1" t="s">
        <v>1751</v>
      </c>
      <c r="S434" s="1">
        <v>1496</v>
      </c>
    </row>
    <row r="435" spans="1:19" x14ac:dyDescent="0.2">
      <c r="A435" s="1">
        <v>1202</v>
      </c>
      <c r="B435" s="1">
        <v>2161068805</v>
      </c>
      <c r="C435" s="1">
        <v>2</v>
      </c>
      <c r="D435" s="1" t="s">
        <v>1748</v>
      </c>
      <c r="E435" s="1">
        <v>1502</v>
      </c>
      <c r="F435" s="1">
        <v>1</v>
      </c>
      <c r="G435" s="1" t="s">
        <v>1750</v>
      </c>
      <c r="H435" s="1">
        <v>3</v>
      </c>
      <c r="I435" s="1" t="s">
        <v>1747</v>
      </c>
      <c r="J435" s="1">
        <v>1</v>
      </c>
      <c r="K435" s="1" t="s">
        <v>1750</v>
      </c>
      <c r="L435" s="1">
        <v>1</v>
      </c>
      <c r="M435" s="1" t="s">
        <v>1750</v>
      </c>
      <c r="N435" s="1">
        <v>2</v>
      </c>
      <c r="O435" s="1" t="s">
        <v>1748</v>
      </c>
      <c r="P435" s="1">
        <v>1507</v>
      </c>
      <c r="Q435" s="1">
        <v>1</v>
      </c>
      <c r="R435" s="1" t="s">
        <v>1751</v>
      </c>
      <c r="S435" s="1">
        <v>1496</v>
      </c>
    </row>
    <row r="436" spans="1:19" x14ac:dyDescent="0.2">
      <c r="A436" s="1">
        <v>12249</v>
      </c>
      <c r="B436" s="1">
        <v>4185071550</v>
      </c>
      <c r="C436" s="1">
        <v>2</v>
      </c>
      <c r="D436" s="1" t="s">
        <v>1748</v>
      </c>
      <c r="E436" s="1">
        <v>1527</v>
      </c>
      <c r="F436" s="1">
        <v>2</v>
      </c>
      <c r="G436" s="1" t="s">
        <v>1746</v>
      </c>
      <c r="H436" s="1">
        <v>3</v>
      </c>
      <c r="I436" s="1" t="s">
        <v>1747</v>
      </c>
      <c r="J436" s="1">
        <v>1</v>
      </c>
      <c r="K436" s="1" t="s">
        <v>1750</v>
      </c>
      <c r="L436" s="1">
        <v>2</v>
      </c>
      <c r="M436" s="1" t="s">
        <v>1746</v>
      </c>
      <c r="N436" s="1">
        <v>3</v>
      </c>
      <c r="O436" s="1" t="s">
        <v>1749</v>
      </c>
      <c r="P436" s="1">
        <v>1523</v>
      </c>
      <c r="Q436" s="1">
        <v>2</v>
      </c>
      <c r="R436" s="1" t="s">
        <v>1748</v>
      </c>
      <c r="S436" s="1">
        <v>1531</v>
      </c>
    </row>
    <row r="437" spans="1:19" x14ac:dyDescent="0.2">
      <c r="A437" s="1">
        <v>12255</v>
      </c>
      <c r="B437" s="1">
        <v>2390597302</v>
      </c>
      <c r="C437" s="1">
        <v>2</v>
      </c>
      <c r="D437" s="1" t="s">
        <v>1748</v>
      </c>
      <c r="E437" s="1">
        <v>1495</v>
      </c>
      <c r="F437" s="1">
        <v>1</v>
      </c>
      <c r="G437" s="1" t="s">
        <v>1750</v>
      </c>
      <c r="H437" s="1">
        <v>2</v>
      </c>
      <c r="I437" s="1" t="s">
        <v>1746</v>
      </c>
      <c r="J437" s="1">
        <v>1</v>
      </c>
      <c r="K437" s="1" t="s">
        <v>1750</v>
      </c>
      <c r="L437" s="1">
        <v>2</v>
      </c>
      <c r="M437" s="1" t="s">
        <v>1746</v>
      </c>
      <c r="N437" s="1">
        <v>2</v>
      </c>
      <c r="O437" s="1" t="s">
        <v>1748</v>
      </c>
      <c r="P437" s="1">
        <v>1480</v>
      </c>
      <c r="Q437" s="1">
        <v>1</v>
      </c>
      <c r="R437" s="1" t="s">
        <v>1751</v>
      </c>
      <c r="S437" s="1">
        <v>1509</v>
      </c>
    </row>
    <row r="438" spans="1:19" x14ac:dyDescent="0.2">
      <c r="A438" s="1">
        <v>12257</v>
      </c>
      <c r="B438" s="1">
        <v>3496859875</v>
      </c>
      <c r="C438" s="1">
        <v>2</v>
      </c>
      <c r="D438" s="1" t="s">
        <v>1748</v>
      </c>
      <c r="E438" s="1">
        <v>1512</v>
      </c>
      <c r="F438" s="1">
        <v>2</v>
      </c>
      <c r="G438" s="1" t="s">
        <v>1746</v>
      </c>
      <c r="H438" s="1">
        <v>2</v>
      </c>
      <c r="I438" s="1" t="s">
        <v>1746</v>
      </c>
      <c r="J438" s="1">
        <v>1</v>
      </c>
      <c r="K438" s="1" t="s">
        <v>1750</v>
      </c>
      <c r="L438" s="1">
        <v>2</v>
      </c>
      <c r="M438" s="1" t="s">
        <v>1746</v>
      </c>
      <c r="N438" s="1">
        <v>2</v>
      </c>
      <c r="O438" s="1" t="s">
        <v>1748</v>
      </c>
      <c r="P438" s="1">
        <v>1502</v>
      </c>
      <c r="Q438" s="1">
        <v>2</v>
      </c>
      <c r="R438" s="1" t="s">
        <v>1748</v>
      </c>
      <c r="S438" s="1">
        <v>1521</v>
      </c>
    </row>
    <row r="439" spans="1:19" x14ac:dyDescent="0.2">
      <c r="A439" s="1">
        <v>12265</v>
      </c>
      <c r="B439" s="1">
        <v>2272801847</v>
      </c>
      <c r="C439" s="1">
        <v>2</v>
      </c>
      <c r="D439" s="1" t="s">
        <v>1748</v>
      </c>
      <c r="E439" s="1">
        <v>1512</v>
      </c>
      <c r="F439" s="1">
        <v>2</v>
      </c>
      <c r="G439" s="1" t="s">
        <v>1746</v>
      </c>
      <c r="H439" s="1">
        <v>2</v>
      </c>
      <c r="I439" s="1" t="s">
        <v>1746</v>
      </c>
      <c r="J439" s="1">
        <v>1</v>
      </c>
      <c r="K439" s="1" t="s">
        <v>1750</v>
      </c>
      <c r="L439" s="1">
        <v>2</v>
      </c>
      <c r="M439" s="1" t="s">
        <v>1746</v>
      </c>
      <c r="N439" s="1">
        <v>2</v>
      </c>
      <c r="O439" s="1" t="s">
        <v>1748</v>
      </c>
      <c r="P439" s="1">
        <v>1502</v>
      </c>
      <c r="Q439" s="1">
        <v>2</v>
      </c>
      <c r="R439" s="1" t="s">
        <v>1748</v>
      </c>
      <c r="S439" s="1">
        <v>1521</v>
      </c>
    </row>
    <row r="440" spans="1:19" x14ac:dyDescent="0.2">
      <c r="A440" s="1">
        <v>12293</v>
      </c>
      <c r="B440" s="1">
        <v>9411554305</v>
      </c>
      <c r="C440" s="1">
        <v>2</v>
      </c>
      <c r="D440" s="1" t="s">
        <v>1748</v>
      </c>
      <c r="E440" s="1">
        <v>1513</v>
      </c>
      <c r="F440" s="1">
        <v>1</v>
      </c>
      <c r="G440" s="1" t="s">
        <v>1750</v>
      </c>
      <c r="H440" s="1">
        <v>3</v>
      </c>
      <c r="I440" s="1" t="s">
        <v>1747</v>
      </c>
      <c r="J440" s="1">
        <v>1</v>
      </c>
      <c r="K440" s="1" t="s">
        <v>1750</v>
      </c>
      <c r="L440" s="1">
        <v>2</v>
      </c>
      <c r="M440" s="1" t="s">
        <v>1746</v>
      </c>
      <c r="N440" s="1">
        <v>3</v>
      </c>
      <c r="O440" s="1" t="s">
        <v>1749</v>
      </c>
      <c r="P440" s="1">
        <v>1511</v>
      </c>
      <c r="Q440" s="1">
        <v>2</v>
      </c>
      <c r="R440" s="1" t="s">
        <v>1748</v>
      </c>
      <c r="S440" s="1">
        <v>1515</v>
      </c>
    </row>
    <row r="441" spans="1:19" x14ac:dyDescent="0.2">
      <c r="A441" s="1">
        <v>12334</v>
      </c>
      <c r="B441" s="1">
        <v>9339768911</v>
      </c>
      <c r="C441" s="1">
        <v>2</v>
      </c>
      <c r="D441" s="1" t="s">
        <v>1748</v>
      </c>
      <c r="E441" s="1">
        <v>1492</v>
      </c>
      <c r="F441" s="1">
        <v>1</v>
      </c>
      <c r="G441" s="1" t="s">
        <v>1750</v>
      </c>
      <c r="H441" s="1">
        <v>2</v>
      </c>
      <c r="I441" s="1" t="s">
        <v>1746</v>
      </c>
      <c r="J441" s="1">
        <v>1</v>
      </c>
      <c r="K441" s="1" t="s">
        <v>1750</v>
      </c>
      <c r="L441" s="1">
        <v>2</v>
      </c>
      <c r="M441" s="1" t="s">
        <v>1746</v>
      </c>
      <c r="N441" s="1">
        <v>2</v>
      </c>
      <c r="O441" s="1" t="s">
        <v>1748</v>
      </c>
      <c r="P441" s="1">
        <v>1474</v>
      </c>
      <c r="Q441" s="1">
        <v>1</v>
      </c>
      <c r="R441" s="1" t="s">
        <v>1751</v>
      </c>
      <c r="S441" s="1">
        <v>1509</v>
      </c>
    </row>
    <row r="442" spans="1:19" x14ac:dyDescent="0.2">
      <c r="A442" s="1">
        <v>12362</v>
      </c>
      <c r="B442" s="1">
        <v>4314878504</v>
      </c>
      <c r="C442" s="1">
        <v>2</v>
      </c>
      <c r="D442" s="1" t="s">
        <v>1748</v>
      </c>
      <c r="E442" s="1">
        <v>1521</v>
      </c>
      <c r="F442" s="1">
        <v>2</v>
      </c>
      <c r="G442" s="1" t="s">
        <v>1746</v>
      </c>
      <c r="H442" s="1">
        <v>2</v>
      </c>
      <c r="I442" s="1" t="s">
        <v>1746</v>
      </c>
      <c r="J442" s="1">
        <v>1</v>
      </c>
      <c r="K442" s="1" t="s">
        <v>1750</v>
      </c>
      <c r="L442" s="1">
        <v>2</v>
      </c>
      <c r="M442" s="1" t="s">
        <v>1746</v>
      </c>
      <c r="N442" s="1">
        <v>3</v>
      </c>
      <c r="O442" s="1" t="s">
        <v>1749</v>
      </c>
      <c r="P442" s="1">
        <v>1520</v>
      </c>
      <c r="Q442" s="1">
        <v>2</v>
      </c>
      <c r="R442" s="1" t="s">
        <v>1748</v>
      </c>
      <c r="S442" s="1">
        <v>1521</v>
      </c>
    </row>
    <row r="443" spans="1:19" x14ac:dyDescent="0.2">
      <c r="A443" s="1">
        <v>1237</v>
      </c>
      <c r="B443" s="1">
        <v>2179440145</v>
      </c>
      <c r="C443" s="1">
        <v>2</v>
      </c>
      <c r="D443" s="1" t="s">
        <v>1748</v>
      </c>
      <c r="E443" s="1">
        <v>1522</v>
      </c>
      <c r="F443" s="1">
        <v>2</v>
      </c>
      <c r="G443" s="1" t="s">
        <v>1746</v>
      </c>
      <c r="H443" s="1">
        <v>3</v>
      </c>
      <c r="I443" s="1" t="s">
        <v>1747</v>
      </c>
      <c r="J443" s="1">
        <v>1</v>
      </c>
      <c r="K443" s="1" t="s">
        <v>1750</v>
      </c>
      <c r="L443" s="1">
        <v>2</v>
      </c>
      <c r="M443" s="1" t="s">
        <v>1746</v>
      </c>
      <c r="N443" s="1">
        <v>3</v>
      </c>
      <c r="O443" s="1" t="s">
        <v>1749</v>
      </c>
      <c r="P443" s="1">
        <v>1543</v>
      </c>
      <c r="Q443" s="1">
        <v>1</v>
      </c>
      <c r="R443" s="1" t="s">
        <v>1751</v>
      </c>
      <c r="S443" s="1">
        <v>1501</v>
      </c>
    </row>
    <row r="444" spans="1:19" x14ac:dyDescent="0.2">
      <c r="A444" s="1">
        <v>12474</v>
      </c>
      <c r="B444" s="1">
        <v>8784958318</v>
      </c>
      <c r="C444" s="1">
        <v>2</v>
      </c>
      <c r="D444" s="1" t="s">
        <v>1748</v>
      </c>
      <c r="E444" s="1">
        <v>1518</v>
      </c>
      <c r="F444" s="1">
        <v>2</v>
      </c>
      <c r="G444" s="1" t="s">
        <v>1746</v>
      </c>
      <c r="H444" s="1">
        <v>3</v>
      </c>
      <c r="I444" s="1" t="s">
        <v>1747</v>
      </c>
      <c r="J444" s="1">
        <v>1</v>
      </c>
      <c r="K444" s="1" t="s">
        <v>1750</v>
      </c>
      <c r="L444" s="1">
        <v>2</v>
      </c>
      <c r="M444" s="1" t="s">
        <v>1746</v>
      </c>
      <c r="N444" s="1">
        <v>3</v>
      </c>
      <c r="O444" s="1" t="s">
        <v>1749</v>
      </c>
      <c r="P444" s="1">
        <v>1543</v>
      </c>
      <c r="Q444" s="1">
        <v>1</v>
      </c>
      <c r="R444" s="1" t="s">
        <v>1751</v>
      </c>
      <c r="S444" s="1">
        <v>1492</v>
      </c>
    </row>
    <row r="445" spans="1:19" x14ac:dyDescent="0.2">
      <c r="A445" s="1">
        <v>1248</v>
      </c>
      <c r="B445" s="1">
        <v>7179428406</v>
      </c>
      <c r="C445" s="1">
        <v>2</v>
      </c>
      <c r="D445" s="1" t="s">
        <v>1748</v>
      </c>
      <c r="E445" s="1">
        <v>1527</v>
      </c>
      <c r="F445" s="1">
        <v>2</v>
      </c>
      <c r="G445" s="1" t="s">
        <v>1746</v>
      </c>
      <c r="H445" s="1">
        <v>3</v>
      </c>
      <c r="I445" s="1" t="s">
        <v>1747</v>
      </c>
      <c r="J445" s="1">
        <v>1</v>
      </c>
      <c r="K445" s="1" t="s">
        <v>1750</v>
      </c>
      <c r="L445" s="1">
        <v>2</v>
      </c>
      <c r="M445" s="1" t="s">
        <v>1746</v>
      </c>
      <c r="N445" s="1">
        <v>3</v>
      </c>
      <c r="O445" s="1" t="s">
        <v>1749</v>
      </c>
      <c r="P445" s="1">
        <v>1570</v>
      </c>
      <c r="Q445" s="1">
        <v>1</v>
      </c>
      <c r="R445" s="1" t="s">
        <v>1751</v>
      </c>
      <c r="S445" s="1">
        <v>1484</v>
      </c>
    </row>
    <row r="446" spans="1:19" x14ac:dyDescent="0.2">
      <c r="A446" s="1">
        <v>12563</v>
      </c>
      <c r="B446" s="1">
        <v>3724064998</v>
      </c>
      <c r="C446" s="1">
        <v>2</v>
      </c>
      <c r="D446" s="1" t="s">
        <v>1748</v>
      </c>
      <c r="E446" s="1">
        <v>1503</v>
      </c>
      <c r="F446" s="1">
        <v>1</v>
      </c>
      <c r="G446" s="1" t="s">
        <v>1750</v>
      </c>
      <c r="H446" s="1">
        <v>3</v>
      </c>
      <c r="I446" s="1" t="s">
        <v>1747</v>
      </c>
      <c r="J446" s="1">
        <v>1</v>
      </c>
      <c r="K446" s="1" t="s">
        <v>1750</v>
      </c>
      <c r="L446" s="1">
        <v>2</v>
      </c>
      <c r="M446" s="1" t="s">
        <v>1746</v>
      </c>
      <c r="N446" s="1">
        <v>3</v>
      </c>
      <c r="O446" s="1" t="s">
        <v>1749</v>
      </c>
      <c r="P446" s="1">
        <v>1502</v>
      </c>
      <c r="Q446" s="1">
        <v>2</v>
      </c>
      <c r="R446" s="1" t="s">
        <v>1748</v>
      </c>
      <c r="S446" s="1">
        <v>1504</v>
      </c>
    </row>
    <row r="447" spans="1:19" x14ac:dyDescent="0.2">
      <c r="A447" s="1">
        <v>1257</v>
      </c>
      <c r="B447" s="1">
        <v>9175962611</v>
      </c>
      <c r="C447" s="1">
        <v>2</v>
      </c>
      <c r="D447" s="1" t="s">
        <v>1748</v>
      </c>
      <c r="E447" s="1">
        <v>1527</v>
      </c>
      <c r="F447" s="1">
        <v>1</v>
      </c>
      <c r="G447" s="1" t="s">
        <v>1750</v>
      </c>
      <c r="H447" s="1">
        <v>3</v>
      </c>
      <c r="I447" s="1" t="s">
        <v>1747</v>
      </c>
      <c r="J447" s="1">
        <v>1</v>
      </c>
      <c r="K447" s="1" t="s">
        <v>1750</v>
      </c>
      <c r="L447" s="1">
        <v>2</v>
      </c>
      <c r="M447" s="1" t="s">
        <v>1746</v>
      </c>
      <c r="N447" s="1">
        <v>3</v>
      </c>
      <c r="O447" s="1" t="s">
        <v>1749</v>
      </c>
      <c r="P447" s="1">
        <v>1523</v>
      </c>
      <c r="Q447" s="1">
        <v>2</v>
      </c>
      <c r="R447" s="1" t="s">
        <v>1748</v>
      </c>
      <c r="S447" s="1">
        <v>1531</v>
      </c>
    </row>
    <row r="448" spans="1:19" x14ac:dyDescent="0.2">
      <c r="A448" s="1">
        <v>12590</v>
      </c>
      <c r="B448" s="1">
        <v>9374225850</v>
      </c>
      <c r="C448" s="1">
        <v>2</v>
      </c>
      <c r="D448" s="1" t="s">
        <v>1748</v>
      </c>
      <c r="E448" s="1">
        <v>1524</v>
      </c>
      <c r="F448" s="1">
        <v>2</v>
      </c>
      <c r="G448" s="1" t="s">
        <v>1746</v>
      </c>
      <c r="H448" s="1">
        <v>3</v>
      </c>
      <c r="I448" s="1" t="s">
        <v>1747</v>
      </c>
      <c r="J448" s="1">
        <v>1</v>
      </c>
      <c r="K448" s="1" t="s">
        <v>1750</v>
      </c>
      <c r="L448" s="1">
        <v>1</v>
      </c>
      <c r="M448" s="1" t="s">
        <v>1750</v>
      </c>
      <c r="N448" s="1">
        <v>3</v>
      </c>
      <c r="O448" s="1" t="s">
        <v>1749</v>
      </c>
      <c r="P448" s="1">
        <v>1556</v>
      </c>
      <c r="Q448" s="1">
        <v>1</v>
      </c>
      <c r="R448" s="1" t="s">
        <v>1751</v>
      </c>
      <c r="S448" s="1">
        <v>1492</v>
      </c>
    </row>
    <row r="449" spans="1:19" x14ac:dyDescent="0.2">
      <c r="A449" s="1">
        <v>12594</v>
      </c>
      <c r="B449" s="1">
        <v>6408224256</v>
      </c>
      <c r="C449" s="1">
        <v>2</v>
      </c>
      <c r="D449" s="1" t="s">
        <v>1748</v>
      </c>
      <c r="E449" s="1">
        <v>1510</v>
      </c>
      <c r="F449" s="1">
        <v>2</v>
      </c>
      <c r="G449" s="1" t="s">
        <v>1746</v>
      </c>
      <c r="H449" s="1">
        <v>3</v>
      </c>
      <c r="I449" s="1" t="s">
        <v>1747</v>
      </c>
      <c r="J449" s="1">
        <v>1</v>
      </c>
      <c r="K449" s="1" t="s">
        <v>1750</v>
      </c>
      <c r="L449" s="1">
        <v>2</v>
      </c>
      <c r="M449" s="1" t="s">
        <v>1746</v>
      </c>
      <c r="N449" s="1">
        <v>3</v>
      </c>
      <c r="O449" s="1" t="s">
        <v>1749</v>
      </c>
      <c r="P449" s="1">
        <v>1511</v>
      </c>
      <c r="Q449" s="1">
        <v>2</v>
      </c>
      <c r="R449" s="1" t="s">
        <v>1748</v>
      </c>
      <c r="S449" s="1">
        <v>1509</v>
      </c>
    </row>
    <row r="450" spans="1:19" x14ac:dyDescent="0.2">
      <c r="A450" s="1">
        <v>12603</v>
      </c>
      <c r="B450" s="1">
        <v>3774185223</v>
      </c>
      <c r="C450" s="1">
        <v>2</v>
      </c>
      <c r="D450" s="1" t="s">
        <v>1748</v>
      </c>
      <c r="E450" s="1">
        <v>1494</v>
      </c>
      <c r="F450" s="1">
        <v>2</v>
      </c>
      <c r="G450" s="1" t="s">
        <v>1746</v>
      </c>
      <c r="H450" s="1">
        <v>2</v>
      </c>
      <c r="I450" s="1" t="s">
        <v>1746</v>
      </c>
      <c r="J450" s="1">
        <v>1</v>
      </c>
      <c r="K450" s="1" t="s">
        <v>1750</v>
      </c>
      <c r="L450" s="1">
        <v>2</v>
      </c>
      <c r="M450" s="1" t="s">
        <v>1746</v>
      </c>
      <c r="N450" s="1">
        <v>3</v>
      </c>
      <c r="O450" s="1" t="s">
        <v>1749</v>
      </c>
      <c r="P450" s="1">
        <v>1495</v>
      </c>
      <c r="Q450" s="1">
        <v>1</v>
      </c>
      <c r="R450" s="1" t="s">
        <v>1751</v>
      </c>
      <c r="S450" s="1">
        <v>1492</v>
      </c>
    </row>
    <row r="451" spans="1:19" x14ac:dyDescent="0.2">
      <c r="A451" s="1">
        <v>12623</v>
      </c>
      <c r="B451" s="1">
        <v>3528678598</v>
      </c>
      <c r="C451" s="1">
        <v>2</v>
      </c>
      <c r="D451" s="1" t="s">
        <v>1748</v>
      </c>
      <c r="E451" s="1">
        <v>1499</v>
      </c>
      <c r="F451" s="1">
        <v>2</v>
      </c>
      <c r="G451" s="1" t="s">
        <v>1746</v>
      </c>
      <c r="H451" s="1">
        <v>2</v>
      </c>
      <c r="I451" s="1" t="s">
        <v>1746</v>
      </c>
      <c r="J451" s="1">
        <v>1</v>
      </c>
      <c r="K451" s="1" t="s">
        <v>1750</v>
      </c>
      <c r="L451" s="1">
        <v>2</v>
      </c>
      <c r="M451" s="1" t="s">
        <v>1746</v>
      </c>
      <c r="N451" s="1">
        <v>3</v>
      </c>
      <c r="O451" s="1" t="s">
        <v>1749</v>
      </c>
      <c r="P451" s="1">
        <v>1511</v>
      </c>
      <c r="Q451" s="1">
        <v>1</v>
      </c>
      <c r="R451" s="1" t="s">
        <v>1751</v>
      </c>
      <c r="S451" s="1">
        <v>1486</v>
      </c>
    </row>
    <row r="452" spans="1:19" x14ac:dyDescent="0.2">
      <c r="A452" s="1">
        <v>12636</v>
      </c>
      <c r="B452" s="1">
        <v>7750148275</v>
      </c>
      <c r="C452" s="1">
        <v>2</v>
      </c>
      <c r="D452" s="1" t="s">
        <v>1748</v>
      </c>
      <c r="E452" s="1">
        <v>1480</v>
      </c>
      <c r="F452" s="1">
        <v>1</v>
      </c>
      <c r="G452" s="1" t="s">
        <v>1750</v>
      </c>
      <c r="H452" s="1">
        <v>2</v>
      </c>
      <c r="I452" s="1" t="s">
        <v>1746</v>
      </c>
      <c r="J452" s="1">
        <v>1</v>
      </c>
      <c r="K452" s="1" t="s">
        <v>1750</v>
      </c>
      <c r="L452" s="1">
        <v>2</v>
      </c>
      <c r="M452" s="1" t="s">
        <v>1746</v>
      </c>
      <c r="N452" s="1">
        <v>2</v>
      </c>
      <c r="O452" s="1" t="s">
        <v>1748</v>
      </c>
      <c r="P452" s="1">
        <v>1468</v>
      </c>
      <c r="Q452" s="1">
        <v>1</v>
      </c>
      <c r="R452" s="1" t="s">
        <v>1751</v>
      </c>
      <c r="S452" s="1">
        <v>1492</v>
      </c>
    </row>
    <row r="453" spans="1:19" x14ac:dyDescent="0.2">
      <c r="A453" s="1">
        <v>12653</v>
      </c>
      <c r="B453" s="1">
        <v>3194853107</v>
      </c>
      <c r="C453" s="1">
        <v>2</v>
      </c>
      <c r="D453" s="1" t="s">
        <v>1748</v>
      </c>
      <c r="E453" s="1">
        <v>1524</v>
      </c>
      <c r="F453" s="1">
        <v>2</v>
      </c>
      <c r="G453" s="1" t="s">
        <v>1746</v>
      </c>
      <c r="H453" s="1">
        <v>2</v>
      </c>
      <c r="I453" s="1" t="s">
        <v>1746</v>
      </c>
      <c r="J453" s="1">
        <v>2</v>
      </c>
      <c r="K453" s="1" t="s">
        <v>1746</v>
      </c>
      <c r="L453" s="1">
        <v>2</v>
      </c>
      <c r="M453" s="1" t="s">
        <v>1746</v>
      </c>
      <c r="N453" s="1">
        <v>3</v>
      </c>
      <c r="O453" s="1" t="s">
        <v>1749</v>
      </c>
      <c r="P453" s="1">
        <v>1520</v>
      </c>
      <c r="Q453" s="1">
        <v>2</v>
      </c>
      <c r="R453" s="1" t="s">
        <v>1748</v>
      </c>
      <c r="S453" s="1">
        <v>1527</v>
      </c>
    </row>
    <row r="454" spans="1:19" x14ac:dyDescent="0.2">
      <c r="A454" s="1">
        <v>12718</v>
      </c>
      <c r="B454" s="1">
        <v>2179434385</v>
      </c>
      <c r="C454" s="1">
        <v>2</v>
      </c>
      <c r="D454" s="1" t="s">
        <v>1748</v>
      </c>
      <c r="E454" s="1">
        <v>1504</v>
      </c>
      <c r="F454" s="1">
        <v>2</v>
      </c>
      <c r="G454" s="1" t="s">
        <v>1746</v>
      </c>
      <c r="H454" s="1">
        <v>3</v>
      </c>
      <c r="I454" s="1" t="s">
        <v>1747</v>
      </c>
      <c r="J454" s="1">
        <v>1</v>
      </c>
      <c r="K454" s="1" t="s">
        <v>1750</v>
      </c>
      <c r="L454" s="1">
        <v>2</v>
      </c>
      <c r="M454" s="1" t="s">
        <v>1746</v>
      </c>
      <c r="N454" s="1">
        <v>3</v>
      </c>
      <c r="O454" s="1" t="s">
        <v>1749</v>
      </c>
      <c r="P454" s="1">
        <v>1523</v>
      </c>
      <c r="Q454" s="1">
        <v>1</v>
      </c>
      <c r="R454" s="1" t="s">
        <v>1751</v>
      </c>
      <c r="S454" s="1">
        <v>1484</v>
      </c>
    </row>
    <row r="455" spans="1:19" x14ac:dyDescent="0.2">
      <c r="A455" s="1">
        <v>12722</v>
      </c>
      <c r="B455" s="1">
        <v>6173530334</v>
      </c>
      <c r="C455" s="1">
        <v>2</v>
      </c>
      <c r="D455" s="1" t="s">
        <v>1748</v>
      </c>
      <c r="E455" s="1">
        <v>1543</v>
      </c>
      <c r="F455" s="1">
        <v>2</v>
      </c>
      <c r="G455" s="1" t="s">
        <v>1746</v>
      </c>
      <c r="H455" s="1">
        <v>3</v>
      </c>
      <c r="I455" s="1" t="s">
        <v>1747</v>
      </c>
      <c r="J455" s="1">
        <v>2</v>
      </c>
      <c r="K455" s="1" t="s">
        <v>1746</v>
      </c>
      <c r="L455" s="1">
        <v>2</v>
      </c>
      <c r="M455" s="1" t="s">
        <v>1746</v>
      </c>
      <c r="N455" s="1">
        <v>3</v>
      </c>
      <c r="O455" s="1" t="s">
        <v>1749</v>
      </c>
      <c r="P455" s="1">
        <v>1543</v>
      </c>
      <c r="Q455" s="1">
        <v>2</v>
      </c>
      <c r="R455" s="1" t="s">
        <v>1748</v>
      </c>
      <c r="S455" s="1">
        <v>1543</v>
      </c>
    </row>
    <row r="456" spans="1:19" x14ac:dyDescent="0.2">
      <c r="A456" s="1">
        <v>12732</v>
      </c>
      <c r="B456" s="1">
        <v>1175425593</v>
      </c>
      <c r="C456" s="1">
        <v>2</v>
      </c>
      <c r="D456" s="1" t="s">
        <v>1748</v>
      </c>
      <c r="E456" s="1">
        <v>1538</v>
      </c>
      <c r="F456" s="1">
        <v>2</v>
      </c>
      <c r="G456" s="1" t="s">
        <v>1746</v>
      </c>
      <c r="H456" s="1">
        <v>3</v>
      </c>
      <c r="I456" s="1" t="s">
        <v>1747</v>
      </c>
      <c r="J456" s="1">
        <v>2</v>
      </c>
      <c r="K456" s="1" t="s">
        <v>1746</v>
      </c>
      <c r="L456" s="1">
        <v>2</v>
      </c>
      <c r="M456" s="1" t="s">
        <v>1746</v>
      </c>
      <c r="N456" s="1">
        <v>3</v>
      </c>
      <c r="O456" s="1" t="s">
        <v>1749</v>
      </c>
      <c r="P456" s="1">
        <v>1532</v>
      </c>
      <c r="Q456" s="1">
        <v>2</v>
      </c>
      <c r="R456" s="1" t="s">
        <v>1748</v>
      </c>
      <c r="S456" s="1">
        <v>1543</v>
      </c>
    </row>
    <row r="457" spans="1:19" x14ac:dyDescent="0.2">
      <c r="A457" s="1">
        <v>12794</v>
      </c>
      <c r="B457" s="1">
        <v>9391701486</v>
      </c>
      <c r="C457" s="1">
        <v>2</v>
      </c>
      <c r="D457" s="1" t="s">
        <v>1748</v>
      </c>
      <c r="E457" s="1">
        <v>1515</v>
      </c>
      <c r="F457" s="1">
        <v>2</v>
      </c>
      <c r="G457" s="1" t="s">
        <v>1746</v>
      </c>
      <c r="H457" s="1">
        <v>2</v>
      </c>
      <c r="I457" s="1" t="s">
        <v>1746</v>
      </c>
      <c r="J457" s="1">
        <v>1</v>
      </c>
      <c r="K457" s="1" t="s">
        <v>1750</v>
      </c>
      <c r="L457" s="1">
        <v>2</v>
      </c>
      <c r="M457" s="1" t="s">
        <v>1746</v>
      </c>
      <c r="N457" s="1">
        <v>3</v>
      </c>
      <c r="O457" s="1" t="s">
        <v>1749</v>
      </c>
      <c r="P457" s="1">
        <v>1531</v>
      </c>
      <c r="Q457" s="1">
        <v>1</v>
      </c>
      <c r="R457" s="1" t="s">
        <v>1751</v>
      </c>
      <c r="S457" s="1">
        <v>1498</v>
      </c>
    </row>
    <row r="458" spans="1:19" x14ac:dyDescent="0.2">
      <c r="A458" s="1">
        <v>12876</v>
      </c>
      <c r="B458" s="1">
        <v>1797056730</v>
      </c>
      <c r="C458" s="1">
        <v>2</v>
      </c>
      <c r="D458" s="1" t="s">
        <v>1748</v>
      </c>
      <c r="E458" s="1">
        <v>1507</v>
      </c>
      <c r="F458" s="1">
        <v>1</v>
      </c>
      <c r="G458" s="1" t="s">
        <v>1750</v>
      </c>
      <c r="H458" s="1">
        <v>3</v>
      </c>
      <c r="I458" s="1" t="s">
        <v>1747</v>
      </c>
      <c r="J458" s="1">
        <v>2</v>
      </c>
      <c r="K458" s="1" t="s">
        <v>1746</v>
      </c>
      <c r="L458" s="1">
        <v>1</v>
      </c>
      <c r="M458" s="1" t="s">
        <v>1750</v>
      </c>
      <c r="N458" s="1">
        <v>2</v>
      </c>
      <c r="O458" s="1" t="s">
        <v>1748</v>
      </c>
      <c r="P458" s="1">
        <v>1494</v>
      </c>
      <c r="Q458" s="1">
        <v>1</v>
      </c>
      <c r="R458" s="1" t="s">
        <v>1751</v>
      </c>
      <c r="S458" s="1">
        <v>1519</v>
      </c>
    </row>
    <row r="459" spans="1:19" x14ac:dyDescent="0.2">
      <c r="A459" s="1">
        <v>12901</v>
      </c>
      <c r="B459" s="1">
        <v>5422497636</v>
      </c>
      <c r="C459" s="1">
        <v>2</v>
      </c>
      <c r="D459" s="1" t="s">
        <v>1748</v>
      </c>
      <c r="E459" s="1">
        <v>1516</v>
      </c>
      <c r="F459" s="1">
        <v>2</v>
      </c>
      <c r="G459" s="1" t="s">
        <v>1746</v>
      </c>
      <c r="H459" s="1">
        <v>2</v>
      </c>
      <c r="I459" s="1" t="s">
        <v>1746</v>
      </c>
      <c r="J459" s="1">
        <v>2</v>
      </c>
      <c r="K459" s="1" t="s">
        <v>1746</v>
      </c>
      <c r="L459" s="1">
        <v>2</v>
      </c>
      <c r="M459" s="1" t="s">
        <v>1746</v>
      </c>
      <c r="N459" s="1">
        <v>3</v>
      </c>
      <c r="O459" s="1" t="s">
        <v>1749</v>
      </c>
      <c r="P459" s="1">
        <v>1487</v>
      </c>
      <c r="Q459" s="1">
        <v>2</v>
      </c>
      <c r="R459" s="1" t="s">
        <v>1748</v>
      </c>
      <c r="S459" s="1">
        <v>1545</v>
      </c>
    </row>
    <row r="460" spans="1:19" x14ac:dyDescent="0.2">
      <c r="A460" s="1">
        <v>12907</v>
      </c>
      <c r="B460" s="1">
        <v>4455173340</v>
      </c>
      <c r="C460" s="1">
        <v>2</v>
      </c>
      <c r="D460" s="1" t="s">
        <v>1748</v>
      </c>
      <c r="E460" s="1">
        <v>1515</v>
      </c>
      <c r="F460" s="1">
        <v>2</v>
      </c>
      <c r="G460" s="1" t="s">
        <v>1746</v>
      </c>
      <c r="H460" s="1">
        <v>2</v>
      </c>
      <c r="I460" s="1" t="s">
        <v>1746</v>
      </c>
      <c r="J460" s="1">
        <v>1</v>
      </c>
      <c r="K460" s="1" t="s">
        <v>1750</v>
      </c>
      <c r="L460" s="1">
        <v>2</v>
      </c>
      <c r="M460" s="1" t="s">
        <v>1746</v>
      </c>
      <c r="N460" s="1">
        <v>3</v>
      </c>
      <c r="O460" s="1" t="s">
        <v>1749</v>
      </c>
      <c r="P460" s="1">
        <v>1502</v>
      </c>
      <c r="Q460" s="1">
        <v>2</v>
      </c>
      <c r="R460" s="1" t="s">
        <v>1748</v>
      </c>
      <c r="S460" s="1">
        <v>1527</v>
      </c>
    </row>
    <row r="461" spans="1:19" x14ac:dyDescent="0.2">
      <c r="A461" s="1">
        <v>12919</v>
      </c>
      <c r="B461" s="1">
        <v>2660153398</v>
      </c>
      <c r="C461" s="1">
        <v>2</v>
      </c>
      <c r="D461" s="1" t="s">
        <v>1748</v>
      </c>
      <c r="E461" s="1">
        <v>1493</v>
      </c>
      <c r="F461" s="1">
        <v>1</v>
      </c>
      <c r="G461" s="1" t="s">
        <v>1750</v>
      </c>
      <c r="H461" s="1">
        <v>2</v>
      </c>
      <c r="I461" s="1" t="s">
        <v>1746</v>
      </c>
      <c r="J461" s="1">
        <v>2</v>
      </c>
      <c r="K461" s="1" t="s">
        <v>1746</v>
      </c>
      <c r="L461" s="1">
        <v>2</v>
      </c>
      <c r="M461" s="1" t="s">
        <v>1746</v>
      </c>
      <c r="N461" s="1">
        <v>1</v>
      </c>
      <c r="O461" s="1" t="s">
        <v>1751</v>
      </c>
      <c r="P461" s="1">
        <v>1443</v>
      </c>
      <c r="Q461" s="1">
        <v>2</v>
      </c>
      <c r="R461" s="1" t="s">
        <v>1748</v>
      </c>
      <c r="S461" s="1">
        <v>1542</v>
      </c>
    </row>
    <row r="462" spans="1:19" x14ac:dyDescent="0.2">
      <c r="A462" s="1">
        <v>12929</v>
      </c>
      <c r="B462" s="1">
        <v>6447225622</v>
      </c>
      <c r="C462" s="1">
        <v>2</v>
      </c>
      <c r="D462" s="1" t="s">
        <v>1748</v>
      </c>
      <c r="E462" s="1">
        <v>1489</v>
      </c>
      <c r="F462" s="1">
        <v>2</v>
      </c>
      <c r="G462" s="1" t="s">
        <v>1746</v>
      </c>
      <c r="H462" s="1">
        <v>2</v>
      </c>
      <c r="I462" s="1" t="s">
        <v>1746</v>
      </c>
      <c r="J462" s="1">
        <v>2</v>
      </c>
      <c r="K462" s="1" t="s">
        <v>1746</v>
      </c>
      <c r="L462" s="1">
        <v>2</v>
      </c>
      <c r="M462" s="1" t="s">
        <v>1746</v>
      </c>
      <c r="N462" s="1">
        <v>3</v>
      </c>
      <c r="O462" s="1" t="s">
        <v>1749</v>
      </c>
      <c r="P462" s="1">
        <v>1484</v>
      </c>
      <c r="Q462" s="1">
        <v>2</v>
      </c>
      <c r="R462" s="1" t="s">
        <v>1748</v>
      </c>
      <c r="S462" s="1">
        <v>1494</v>
      </c>
    </row>
    <row r="463" spans="1:19" x14ac:dyDescent="0.2">
      <c r="A463" s="1">
        <v>12930</v>
      </c>
      <c r="B463" s="1">
        <v>2391897104</v>
      </c>
      <c r="C463" s="1">
        <v>2</v>
      </c>
      <c r="D463" s="1" t="s">
        <v>1748</v>
      </c>
      <c r="E463" s="1">
        <v>1490</v>
      </c>
      <c r="F463" s="1">
        <v>2</v>
      </c>
      <c r="G463" s="1" t="s">
        <v>1746</v>
      </c>
      <c r="H463" s="1">
        <v>2</v>
      </c>
      <c r="I463" s="1" t="s">
        <v>1746</v>
      </c>
      <c r="J463" s="1">
        <v>1</v>
      </c>
      <c r="K463" s="1" t="s">
        <v>1750</v>
      </c>
      <c r="L463" s="1">
        <v>2</v>
      </c>
      <c r="M463" s="1" t="s">
        <v>1746</v>
      </c>
      <c r="N463" s="1">
        <v>3</v>
      </c>
      <c r="O463" s="1" t="s">
        <v>1749</v>
      </c>
      <c r="P463" s="1">
        <v>1498</v>
      </c>
      <c r="Q463" s="1">
        <v>1</v>
      </c>
      <c r="R463" s="1" t="s">
        <v>1751</v>
      </c>
      <c r="S463" s="1">
        <v>1481</v>
      </c>
    </row>
    <row r="464" spans="1:19" x14ac:dyDescent="0.2">
      <c r="A464" s="1">
        <v>12938</v>
      </c>
      <c r="B464" s="1">
        <v>9791176792</v>
      </c>
      <c r="C464" s="1">
        <v>2</v>
      </c>
      <c r="D464" s="1" t="s">
        <v>1748</v>
      </c>
      <c r="E464" s="1">
        <v>1500</v>
      </c>
      <c r="F464" s="1">
        <v>2</v>
      </c>
      <c r="G464" s="1" t="s">
        <v>1746</v>
      </c>
      <c r="H464" s="1">
        <v>2</v>
      </c>
      <c r="I464" s="1" t="s">
        <v>1746</v>
      </c>
      <c r="J464" s="1">
        <v>1</v>
      </c>
      <c r="K464" s="1" t="s">
        <v>1750</v>
      </c>
      <c r="L464" s="1">
        <v>2</v>
      </c>
      <c r="M464" s="1" t="s">
        <v>1746</v>
      </c>
      <c r="N464" s="1">
        <v>3</v>
      </c>
      <c r="O464" s="1" t="s">
        <v>1749</v>
      </c>
      <c r="P464" s="1">
        <v>1495</v>
      </c>
      <c r="Q464" s="1">
        <v>2</v>
      </c>
      <c r="R464" s="1" t="s">
        <v>1748</v>
      </c>
      <c r="S464" s="1">
        <v>1504</v>
      </c>
    </row>
    <row r="465" spans="1:19" x14ac:dyDescent="0.2">
      <c r="A465" s="1">
        <v>12940</v>
      </c>
      <c r="B465" s="1">
        <v>3543144107</v>
      </c>
      <c r="C465" s="1">
        <v>2</v>
      </c>
      <c r="D465" s="1" t="s">
        <v>1748</v>
      </c>
      <c r="E465" s="1">
        <v>1482</v>
      </c>
      <c r="F465" s="1">
        <v>1</v>
      </c>
      <c r="G465" s="1" t="s">
        <v>1750</v>
      </c>
      <c r="H465" s="1">
        <v>2</v>
      </c>
      <c r="I465" s="1" t="s">
        <v>1746</v>
      </c>
      <c r="J465" s="1">
        <v>1</v>
      </c>
      <c r="K465" s="1" t="s">
        <v>1750</v>
      </c>
      <c r="L465" s="1">
        <v>2</v>
      </c>
      <c r="M465" s="1" t="s">
        <v>1746</v>
      </c>
      <c r="N465" s="1">
        <v>2</v>
      </c>
      <c r="O465" s="1" t="s">
        <v>1748</v>
      </c>
      <c r="P465" s="1">
        <v>1461</v>
      </c>
      <c r="Q465" s="1">
        <v>2</v>
      </c>
      <c r="R465" s="1" t="s">
        <v>1748</v>
      </c>
      <c r="S465" s="1">
        <v>1503</v>
      </c>
    </row>
    <row r="466" spans="1:19" x14ac:dyDescent="0.2">
      <c r="A466" s="1">
        <v>12944</v>
      </c>
      <c r="B466" s="1">
        <v>3564121151</v>
      </c>
      <c r="C466" s="1">
        <v>2</v>
      </c>
      <c r="D466" s="1" t="s">
        <v>1748</v>
      </c>
      <c r="E466" s="1">
        <v>1495</v>
      </c>
      <c r="F466" s="1">
        <v>2</v>
      </c>
      <c r="G466" s="1" t="s">
        <v>1746</v>
      </c>
      <c r="H466" s="1">
        <v>2</v>
      </c>
      <c r="I466" s="1" t="s">
        <v>1746</v>
      </c>
      <c r="J466" s="1">
        <v>1</v>
      </c>
      <c r="K466" s="1" t="s">
        <v>1750</v>
      </c>
      <c r="L466" s="1">
        <v>2</v>
      </c>
      <c r="M466" s="1" t="s">
        <v>1746</v>
      </c>
      <c r="N466" s="1">
        <v>3</v>
      </c>
      <c r="O466" s="1" t="s">
        <v>1749</v>
      </c>
      <c r="P466" s="1">
        <v>1491</v>
      </c>
      <c r="Q466" s="1">
        <v>2</v>
      </c>
      <c r="R466" s="1" t="s">
        <v>1748</v>
      </c>
      <c r="S466" s="1">
        <v>1499</v>
      </c>
    </row>
    <row r="467" spans="1:19" x14ac:dyDescent="0.2">
      <c r="A467" s="1">
        <v>12946</v>
      </c>
      <c r="B467" s="1">
        <v>7533785215</v>
      </c>
      <c r="C467" s="1">
        <v>2</v>
      </c>
      <c r="D467" s="1" t="s">
        <v>1748</v>
      </c>
      <c r="E467" s="1">
        <v>1500</v>
      </c>
      <c r="F467" s="1">
        <v>2</v>
      </c>
      <c r="G467" s="1" t="s">
        <v>1746</v>
      </c>
      <c r="H467" s="1">
        <v>2</v>
      </c>
      <c r="I467" s="1" t="s">
        <v>1746</v>
      </c>
      <c r="J467" s="1">
        <v>1</v>
      </c>
      <c r="K467" s="1" t="s">
        <v>1750</v>
      </c>
      <c r="L467" s="1">
        <v>2</v>
      </c>
      <c r="M467" s="1" t="s">
        <v>1746</v>
      </c>
      <c r="N467" s="1">
        <v>3</v>
      </c>
      <c r="O467" s="1" t="s">
        <v>1749</v>
      </c>
      <c r="P467" s="1">
        <v>1506</v>
      </c>
      <c r="Q467" s="1">
        <v>2</v>
      </c>
      <c r="R467" s="1" t="s">
        <v>1748</v>
      </c>
      <c r="S467" s="1">
        <v>1494</v>
      </c>
    </row>
    <row r="468" spans="1:19" x14ac:dyDescent="0.2">
      <c r="A468" s="1">
        <v>12947</v>
      </c>
      <c r="B468" s="1">
        <v>3367294200</v>
      </c>
      <c r="C468" s="1">
        <v>2</v>
      </c>
      <c r="D468" s="1" t="s">
        <v>1748</v>
      </c>
      <c r="E468" s="1">
        <v>1473</v>
      </c>
      <c r="F468" s="1">
        <v>2</v>
      </c>
      <c r="G468" s="1" t="s">
        <v>1746</v>
      </c>
      <c r="H468" s="1">
        <v>2</v>
      </c>
      <c r="I468" s="1" t="s">
        <v>1746</v>
      </c>
      <c r="J468" s="1">
        <v>1</v>
      </c>
      <c r="K468" s="1" t="s">
        <v>1750</v>
      </c>
      <c r="L468" s="1">
        <v>1</v>
      </c>
      <c r="M468" s="1" t="s">
        <v>1750</v>
      </c>
      <c r="N468" s="1">
        <v>3</v>
      </c>
      <c r="O468" s="1" t="s">
        <v>1749</v>
      </c>
      <c r="P468" s="1">
        <v>1491</v>
      </c>
      <c r="Q468" s="1">
        <v>1</v>
      </c>
      <c r="R468" s="1" t="s">
        <v>1751</v>
      </c>
      <c r="S468" s="1">
        <v>1454</v>
      </c>
    </row>
    <row r="469" spans="1:19" x14ac:dyDescent="0.2">
      <c r="A469" s="1">
        <v>12956</v>
      </c>
      <c r="B469" s="1">
        <v>5314454684</v>
      </c>
      <c r="C469" s="1">
        <v>2</v>
      </c>
      <c r="D469" s="1" t="s">
        <v>1748</v>
      </c>
      <c r="E469" s="1">
        <v>1477</v>
      </c>
      <c r="F469" s="1">
        <v>2</v>
      </c>
      <c r="G469" s="1" t="s">
        <v>1746</v>
      </c>
      <c r="H469" s="1">
        <v>2</v>
      </c>
      <c r="I469" s="1" t="s">
        <v>1746</v>
      </c>
      <c r="J469" s="1">
        <v>1</v>
      </c>
      <c r="K469" s="1" t="s">
        <v>1750</v>
      </c>
      <c r="L469" s="1">
        <v>2</v>
      </c>
      <c r="M469" s="1" t="s">
        <v>1746</v>
      </c>
      <c r="N469" s="1">
        <v>3</v>
      </c>
      <c r="O469" s="1" t="s">
        <v>1749</v>
      </c>
      <c r="P469" s="1">
        <v>1487</v>
      </c>
      <c r="Q469" s="1">
        <v>1</v>
      </c>
      <c r="R469" s="1" t="s">
        <v>1751</v>
      </c>
      <c r="S469" s="1">
        <v>1467</v>
      </c>
    </row>
    <row r="470" spans="1:19" x14ac:dyDescent="0.2">
      <c r="A470" s="1">
        <v>12957</v>
      </c>
      <c r="B470" s="1">
        <v>9163079818</v>
      </c>
      <c r="C470" s="1">
        <v>2</v>
      </c>
      <c r="D470" s="1" t="s">
        <v>1748</v>
      </c>
      <c r="E470" s="1">
        <v>1501</v>
      </c>
      <c r="F470" s="1">
        <v>1</v>
      </c>
      <c r="G470" s="1" t="s">
        <v>1750</v>
      </c>
      <c r="H470" s="1">
        <v>2</v>
      </c>
      <c r="I470" s="1" t="s">
        <v>1746</v>
      </c>
      <c r="J470" s="1">
        <v>2</v>
      </c>
      <c r="K470" s="1" t="s">
        <v>1746</v>
      </c>
      <c r="L470" s="1">
        <v>2</v>
      </c>
      <c r="M470" s="1" t="s">
        <v>1746</v>
      </c>
      <c r="N470" s="1">
        <v>2</v>
      </c>
      <c r="O470" s="1" t="s">
        <v>1748</v>
      </c>
      <c r="P470" s="1">
        <v>1462</v>
      </c>
      <c r="Q470" s="1">
        <v>2</v>
      </c>
      <c r="R470" s="1" t="s">
        <v>1748</v>
      </c>
      <c r="S470" s="1">
        <v>1539</v>
      </c>
    </row>
    <row r="471" spans="1:19" x14ac:dyDescent="0.2">
      <c r="A471" s="1">
        <v>12965</v>
      </c>
      <c r="B471" s="1">
        <v>8967400830</v>
      </c>
      <c r="C471" s="1">
        <v>2</v>
      </c>
      <c r="D471" s="1" t="s">
        <v>1748</v>
      </c>
      <c r="E471" s="1">
        <v>1475</v>
      </c>
      <c r="F471" s="1">
        <v>2</v>
      </c>
      <c r="G471" s="1" t="s">
        <v>1746</v>
      </c>
      <c r="H471" s="1">
        <v>1</v>
      </c>
      <c r="I471" s="1" t="s">
        <v>1750</v>
      </c>
      <c r="J471" s="1">
        <v>1</v>
      </c>
      <c r="K471" s="1" t="s">
        <v>1750</v>
      </c>
      <c r="L471" s="1">
        <v>2</v>
      </c>
      <c r="M471" s="1" t="s">
        <v>1746</v>
      </c>
      <c r="N471" s="1">
        <v>2</v>
      </c>
      <c r="O471" s="1" t="s">
        <v>1748</v>
      </c>
      <c r="P471" s="1">
        <v>1457</v>
      </c>
      <c r="Q471" s="1">
        <v>1</v>
      </c>
      <c r="R471" s="1" t="s">
        <v>1751</v>
      </c>
      <c r="S471" s="1">
        <v>1492</v>
      </c>
    </row>
    <row r="472" spans="1:19" x14ac:dyDescent="0.2">
      <c r="A472" s="1">
        <v>12968</v>
      </c>
      <c r="B472" s="1">
        <v>2969442775</v>
      </c>
      <c r="C472" s="1">
        <v>2</v>
      </c>
      <c r="D472" s="1" t="s">
        <v>1748</v>
      </c>
      <c r="E472" s="1">
        <v>1514</v>
      </c>
      <c r="F472" s="1">
        <v>2</v>
      </c>
      <c r="G472" s="1" t="s">
        <v>1746</v>
      </c>
      <c r="H472" s="1">
        <v>2</v>
      </c>
      <c r="I472" s="1" t="s">
        <v>1746</v>
      </c>
      <c r="J472" s="1">
        <v>2</v>
      </c>
      <c r="K472" s="1" t="s">
        <v>1746</v>
      </c>
      <c r="L472" s="1">
        <v>2</v>
      </c>
      <c r="M472" s="1" t="s">
        <v>1746</v>
      </c>
      <c r="N472" s="1">
        <v>3</v>
      </c>
      <c r="O472" s="1" t="s">
        <v>1749</v>
      </c>
      <c r="P472" s="1">
        <v>1495</v>
      </c>
      <c r="Q472" s="1">
        <v>2</v>
      </c>
      <c r="R472" s="1" t="s">
        <v>1748</v>
      </c>
      <c r="S472" s="1">
        <v>1533</v>
      </c>
    </row>
    <row r="473" spans="1:19" x14ac:dyDescent="0.2">
      <c r="A473" s="1">
        <v>12989</v>
      </c>
      <c r="B473" s="1">
        <v>5193088255</v>
      </c>
      <c r="C473" s="1">
        <v>2</v>
      </c>
      <c r="D473" s="1" t="s">
        <v>1748</v>
      </c>
      <c r="E473" s="1">
        <v>1508</v>
      </c>
      <c r="F473" s="1">
        <v>2</v>
      </c>
      <c r="G473" s="1" t="s">
        <v>1746</v>
      </c>
      <c r="H473" s="1">
        <v>2</v>
      </c>
      <c r="I473" s="1" t="s">
        <v>1746</v>
      </c>
      <c r="J473" s="1">
        <v>1</v>
      </c>
      <c r="K473" s="1" t="s">
        <v>1750</v>
      </c>
      <c r="L473" s="1">
        <v>2</v>
      </c>
      <c r="M473" s="1" t="s">
        <v>1746</v>
      </c>
      <c r="N473" s="1">
        <v>3</v>
      </c>
      <c r="O473" s="1" t="s">
        <v>1749</v>
      </c>
      <c r="P473" s="1">
        <v>1511</v>
      </c>
      <c r="Q473" s="1">
        <v>2</v>
      </c>
      <c r="R473" s="1" t="s">
        <v>1748</v>
      </c>
      <c r="S473" s="1">
        <v>1504</v>
      </c>
    </row>
    <row r="474" spans="1:19" x14ac:dyDescent="0.2">
      <c r="A474" s="1">
        <v>12997</v>
      </c>
      <c r="B474" s="1">
        <v>7680075366</v>
      </c>
      <c r="C474" s="1">
        <v>2</v>
      </c>
      <c r="D474" s="1" t="s">
        <v>1748</v>
      </c>
      <c r="E474" s="1">
        <v>1503</v>
      </c>
      <c r="F474" s="1">
        <v>1</v>
      </c>
      <c r="G474" s="1" t="s">
        <v>1750</v>
      </c>
      <c r="H474" s="1">
        <v>3</v>
      </c>
      <c r="I474" s="1" t="s">
        <v>1747</v>
      </c>
      <c r="J474" s="1">
        <v>1</v>
      </c>
      <c r="K474" s="1" t="s">
        <v>1750</v>
      </c>
      <c r="L474" s="1">
        <v>2</v>
      </c>
      <c r="M474" s="1" t="s">
        <v>1746</v>
      </c>
      <c r="N474" s="1">
        <v>3</v>
      </c>
      <c r="O474" s="1" t="s">
        <v>1749</v>
      </c>
      <c r="P474" s="1">
        <v>1502</v>
      </c>
      <c r="Q474" s="1">
        <v>2</v>
      </c>
      <c r="R474" s="1" t="s">
        <v>1748</v>
      </c>
      <c r="S474" s="1">
        <v>1504</v>
      </c>
    </row>
    <row r="475" spans="1:19" x14ac:dyDescent="0.2">
      <c r="A475" s="1">
        <v>13009</v>
      </c>
      <c r="B475" s="1">
        <v>5470412117</v>
      </c>
      <c r="C475" s="1">
        <v>2</v>
      </c>
      <c r="D475" s="1" t="s">
        <v>1748</v>
      </c>
      <c r="E475" s="1">
        <v>1478</v>
      </c>
      <c r="F475" s="1">
        <v>1</v>
      </c>
      <c r="G475" s="1" t="s">
        <v>1750</v>
      </c>
      <c r="H475" s="1">
        <v>2</v>
      </c>
      <c r="I475" s="1" t="s">
        <v>1746</v>
      </c>
      <c r="J475" s="1">
        <v>2</v>
      </c>
      <c r="K475" s="1" t="s">
        <v>1746</v>
      </c>
      <c r="L475" s="1">
        <v>1</v>
      </c>
      <c r="M475" s="1" t="s">
        <v>1750</v>
      </c>
      <c r="N475" s="1">
        <v>2</v>
      </c>
      <c r="O475" s="1" t="s">
        <v>1748</v>
      </c>
      <c r="P475" s="1">
        <v>1466</v>
      </c>
      <c r="Q475" s="1">
        <v>2</v>
      </c>
      <c r="R475" s="1" t="s">
        <v>1748</v>
      </c>
      <c r="S475" s="1">
        <v>1490</v>
      </c>
    </row>
    <row r="476" spans="1:19" x14ac:dyDescent="0.2">
      <c r="A476" s="1">
        <v>13034</v>
      </c>
      <c r="B476" s="1">
        <v>5610465540</v>
      </c>
      <c r="C476" s="1">
        <v>2</v>
      </c>
      <c r="D476" s="1" t="s">
        <v>1748</v>
      </c>
      <c r="E476" s="1">
        <v>1515</v>
      </c>
      <c r="F476" s="1">
        <v>2</v>
      </c>
      <c r="G476" s="1" t="s">
        <v>1746</v>
      </c>
      <c r="H476" s="1">
        <v>2</v>
      </c>
      <c r="I476" s="1" t="s">
        <v>1746</v>
      </c>
      <c r="J476" s="1">
        <v>1</v>
      </c>
      <c r="K476" s="1" t="s">
        <v>1750</v>
      </c>
      <c r="L476" s="1">
        <v>2</v>
      </c>
      <c r="M476" s="1" t="s">
        <v>1746</v>
      </c>
      <c r="N476" s="1">
        <v>3</v>
      </c>
      <c r="O476" s="1" t="s">
        <v>1749</v>
      </c>
      <c r="P476" s="1">
        <v>1520</v>
      </c>
      <c r="Q476" s="1">
        <v>2</v>
      </c>
      <c r="R476" s="1" t="s">
        <v>1748</v>
      </c>
      <c r="S476" s="1">
        <v>1509</v>
      </c>
    </row>
    <row r="477" spans="1:19" x14ac:dyDescent="0.2">
      <c r="A477" s="1">
        <v>13063</v>
      </c>
      <c r="B477" s="1">
        <v>6722559325</v>
      </c>
      <c r="C477" s="1">
        <v>2</v>
      </c>
      <c r="D477" s="1" t="s">
        <v>1748</v>
      </c>
      <c r="E477" s="1">
        <v>1493</v>
      </c>
      <c r="F477" s="1">
        <v>2</v>
      </c>
      <c r="G477" s="1" t="s">
        <v>1746</v>
      </c>
      <c r="H477" s="1">
        <v>2</v>
      </c>
      <c r="I477" s="1" t="s">
        <v>1746</v>
      </c>
      <c r="J477" s="1">
        <v>1</v>
      </c>
      <c r="K477" s="1" t="s">
        <v>1750</v>
      </c>
      <c r="L477" s="1">
        <v>2</v>
      </c>
      <c r="M477" s="1" t="s">
        <v>1746</v>
      </c>
      <c r="N477" s="1">
        <v>3</v>
      </c>
      <c r="O477" s="1" t="s">
        <v>1749</v>
      </c>
      <c r="P477" s="1">
        <v>1487</v>
      </c>
      <c r="Q477" s="1">
        <v>1</v>
      </c>
      <c r="R477" s="1" t="s">
        <v>1751</v>
      </c>
      <c r="S477" s="1">
        <v>1498</v>
      </c>
    </row>
    <row r="478" spans="1:19" x14ac:dyDescent="0.2">
      <c r="A478" s="1">
        <v>13072</v>
      </c>
      <c r="B478" s="1">
        <v>2662507552</v>
      </c>
      <c r="C478" s="1">
        <v>2</v>
      </c>
      <c r="D478" s="1" t="s">
        <v>1748</v>
      </c>
      <c r="E478" s="1">
        <v>1505</v>
      </c>
      <c r="F478" s="1">
        <v>2</v>
      </c>
      <c r="G478" s="1" t="s">
        <v>1746</v>
      </c>
      <c r="H478" s="1">
        <v>2</v>
      </c>
      <c r="I478" s="1" t="s">
        <v>1746</v>
      </c>
      <c r="J478" s="1">
        <v>1</v>
      </c>
      <c r="K478" s="1" t="s">
        <v>1750</v>
      </c>
      <c r="L478" s="1">
        <v>2</v>
      </c>
      <c r="M478" s="1" t="s">
        <v>1746</v>
      </c>
      <c r="N478" s="1">
        <v>3</v>
      </c>
      <c r="O478" s="1" t="s">
        <v>1749</v>
      </c>
      <c r="P478" s="1">
        <v>1495</v>
      </c>
      <c r="Q478" s="1">
        <v>2</v>
      </c>
      <c r="R478" s="1" t="s">
        <v>1748</v>
      </c>
      <c r="S478" s="1">
        <v>1515</v>
      </c>
    </row>
    <row r="479" spans="1:19" x14ac:dyDescent="0.2">
      <c r="A479" s="1">
        <v>13074</v>
      </c>
      <c r="B479" s="1">
        <v>3436187253</v>
      </c>
      <c r="C479" s="1">
        <v>2</v>
      </c>
      <c r="D479" s="1" t="s">
        <v>1748</v>
      </c>
      <c r="E479" s="1">
        <v>1505</v>
      </c>
      <c r="F479" s="1">
        <v>1</v>
      </c>
      <c r="G479" s="1" t="s">
        <v>1750</v>
      </c>
      <c r="H479" s="1">
        <v>3</v>
      </c>
      <c r="I479" s="1" t="s">
        <v>1747</v>
      </c>
      <c r="J479" s="1">
        <v>1</v>
      </c>
      <c r="K479" s="1" t="s">
        <v>1750</v>
      </c>
      <c r="L479" s="1">
        <v>2</v>
      </c>
      <c r="M479" s="1" t="s">
        <v>1746</v>
      </c>
      <c r="N479" s="1">
        <v>3</v>
      </c>
      <c r="O479" s="1" t="s">
        <v>1749</v>
      </c>
      <c r="P479" s="1">
        <v>1495</v>
      </c>
      <c r="Q479" s="1">
        <v>2</v>
      </c>
      <c r="R479" s="1" t="s">
        <v>1748</v>
      </c>
      <c r="S479" s="1">
        <v>1515</v>
      </c>
    </row>
    <row r="480" spans="1:19" x14ac:dyDescent="0.2">
      <c r="A480" s="1">
        <v>13081</v>
      </c>
      <c r="B480" s="1">
        <v>9677337715</v>
      </c>
      <c r="C480" s="1">
        <v>2</v>
      </c>
      <c r="D480" s="1" t="s">
        <v>1748</v>
      </c>
      <c r="E480" s="1">
        <v>1505</v>
      </c>
      <c r="F480" s="1">
        <v>2</v>
      </c>
      <c r="G480" s="1" t="s">
        <v>1746</v>
      </c>
      <c r="H480" s="1">
        <v>2</v>
      </c>
      <c r="I480" s="1" t="s">
        <v>1746</v>
      </c>
      <c r="J480" s="1">
        <v>1</v>
      </c>
      <c r="K480" s="1" t="s">
        <v>1750</v>
      </c>
      <c r="L480" s="1">
        <v>2</v>
      </c>
      <c r="M480" s="1" t="s">
        <v>1746</v>
      </c>
      <c r="N480" s="1">
        <v>3</v>
      </c>
      <c r="O480" s="1" t="s">
        <v>1749</v>
      </c>
      <c r="P480" s="1">
        <v>1511</v>
      </c>
      <c r="Q480" s="1">
        <v>1</v>
      </c>
      <c r="R480" s="1" t="s">
        <v>1751</v>
      </c>
      <c r="S480" s="1">
        <v>1498</v>
      </c>
    </row>
    <row r="481" spans="1:19" x14ac:dyDescent="0.2">
      <c r="A481" s="1">
        <v>13106</v>
      </c>
      <c r="B481" s="1">
        <v>9447899861</v>
      </c>
      <c r="C481" s="1">
        <v>2</v>
      </c>
      <c r="D481" s="1" t="s">
        <v>1748</v>
      </c>
      <c r="E481" s="1">
        <v>1505</v>
      </c>
      <c r="F481" s="1">
        <v>2</v>
      </c>
      <c r="G481" s="1" t="s">
        <v>1746</v>
      </c>
      <c r="H481" s="1">
        <v>3</v>
      </c>
      <c r="I481" s="1" t="s">
        <v>1747</v>
      </c>
      <c r="J481" s="1">
        <v>1</v>
      </c>
      <c r="K481" s="1" t="s">
        <v>1750</v>
      </c>
      <c r="L481" s="1">
        <v>2</v>
      </c>
      <c r="M481" s="1" t="s">
        <v>1746</v>
      </c>
      <c r="N481" s="1">
        <v>3</v>
      </c>
      <c r="O481" s="1" t="s">
        <v>1749</v>
      </c>
      <c r="P481" s="1">
        <v>1511</v>
      </c>
      <c r="Q481" s="1">
        <v>1</v>
      </c>
      <c r="R481" s="1" t="s">
        <v>1751</v>
      </c>
      <c r="S481" s="1">
        <v>1498</v>
      </c>
    </row>
    <row r="482" spans="1:19" x14ac:dyDescent="0.2">
      <c r="A482" s="1">
        <v>13124</v>
      </c>
      <c r="B482" s="1">
        <v>9160468345</v>
      </c>
      <c r="C482" s="1">
        <v>2</v>
      </c>
      <c r="D482" s="1" t="s">
        <v>1748</v>
      </c>
      <c r="E482" s="1">
        <v>1516</v>
      </c>
      <c r="F482" s="1">
        <v>2</v>
      </c>
      <c r="G482" s="1" t="s">
        <v>1746</v>
      </c>
      <c r="H482" s="1">
        <v>2</v>
      </c>
      <c r="I482" s="1" t="s">
        <v>1746</v>
      </c>
      <c r="J482" s="1">
        <v>2</v>
      </c>
      <c r="K482" s="1" t="s">
        <v>1746</v>
      </c>
      <c r="L482" s="1">
        <v>2</v>
      </c>
      <c r="M482" s="1" t="s">
        <v>1746</v>
      </c>
      <c r="N482" s="1">
        <v>3</v>
      </c>
      <c r="O482" s="1" t="s">
        <v>1749</v>
      </c>
      <c r="P482" s="1">
        <v>1511</v>
      </c>
      <c r="Q482" s="1">
        <v>2</v>
      </c>
      <c r="R482" s="1" t="s">
        <v>1748</v>
      </c>
      <c r="S482" s="1">
        <v>1521</v>
      </c>
    </row>
    <row r="483" spans="1:19" x14ac:dyDescent="0.2">
      <c r="A483" s="1">
        <v>13139</v>
      </c>
      <c r="B483" s="1">
        <v>8148296171</v>
      </c>
      <c r="C483" s="1">
        <v>2</v>
      </c>
      <c r="D483" s="1" t="s">
        <v>1748</v>
      </c>
      <c r="E483" s="1">
        <v>1503</v>
      </c>
      <c r="F483" s="1">
        <v>2</v>
      </c>
      <c r="G483" s="1" t="s">
        <v>1746</v>
      </c>
      <c r="H483" s="1">
        <v>2</v>
      </c>
      <c r="I483" s="1" t="s">
        <v>1746</v>
      </c>
      <c r="J483" s="1">
        <v>1</v>
      </c>
      <c r="K483" s="1" t="s">
        <v>1750</v>
      </c>
      <c r="L483" s="1">
        <v>2</v>
      </c>
      <c r="M483" s="1" t="s">
        <v>1746</v>
      </c>
      <c r="N483" s="1">
        <v>3</v>
      </c>
      <c r="O483" s="1" t="s">
        <v>1749</v>
      </c>
      <c r="P483" s="1">
        <v>1502</v>
      </c>
      <c r="Q483" s="1">
        <v>2</v>
      </c>
      <c r="R483" s="1" t="s">
        <v>1748</v>
      </c>
      <c r="S483" s="1">
        <v>1504</v>
      </c>
    </row>
    <row r="484" spans="1:19" x14ac:dyDescent="0.2">
      <c r="A484" s="1">
        <v>13141</v>
      </c>
      <c r="B484" s="1">
        <v>1027312288</v>
      </c>
      <c r="C484" s="1">
        <v>2</v>
      </c>
      <c r="D484" s="1" t="s">
        <v>1748</v>
      </c>
      <c r="E484" s="1">
        <v>1497</v>
      </c>
      <c r="F484" s="1">
        <v>2</v>
      </c>
      <c r="G484" s="1" t="s">
        <v>1746</v>
      </c>
      <c r="H484" s="1">
        <v>2</v>
      </c>
      <c r="I484" s="1" t="s">
        <v>1746</v>
      </c>
      <c r="J484" s="1">
        <v>1</v>
      </c>
      <c r="K484" s="1" t="s">
        <v>1750</v>
      </c>
      <c r="L484" s="1">
        <v>2</v>
      </c>
      <c r="M484" s="1" t="s">
        <v>1746</v>
      </c>
      <c r="N484" s="1">
        <v>3</v>
      </c>
      <c r="O484" s="1" t="s">
        <v>1749</v>
      </c>
      <c r="P484" s="1">
        <v>1502</v>
      </c>
      <c r="Q484" s="1">
        <v>1</v>
      </c>
      <c r="R484" s="1" t="s">
        <v>1751</v>
      </c>
      <c r="S484" s="1">
        <v>1492</v>
      </c>
    </row>
    <row r="485" spans="1:19" x14ac:dyDescent="0.2">
      <c r="A485" s="1">
        <v>13151</v>
      </c>
      <c r="B485" s="1">
        <v>1269340468</v>
      </c>
      <c r="C485" s="1">
        <v>2</v>
      </c>
      <c r="D485" s="1" t="s">
        <v>1748</v>
      </c>
      <c r="E485" s="1">
        <v>1505</v>
      </c>
      <c r="F485" s="1">
        <v>2</v>
      </c>
      <c r="G485" s="1" t="s">
        <v>1746</v>
      </c>
      <c r="H485" s="1">
        <v>2</v>
      </c>
      <c r="I485" s="1" t="s">
        <v>1746</v>
      </c>
      <c r="J485" s="1">
        <v>1</v>
      </c>
      <c r="K485" s="1" t="s">
        <v>1750</v>
      </c>
      <c r="L485" s="1">
        <v>2</v>
      </c>
      <c r="M485" s="1" t="s">
        <v>1746</v>
      </c>
      <c r="N485" s="1">
        <v>3</v>
      </c>
      <c r="O485" s="1" t="s">
        <v>1749</v>
      </c>
      <c r="P485" s="1">
        <v>1495</v>
      </c>
      <c r="Q485" s="1">
        <v>2</v>
      </c>
      <c r="R485" s="1" t="s">
        <v>1748</v>
      </c>
      <c r="S485" s="1">
        <v>1515</v>
      </c>
    </row>
    <row r="486" spans="1:19" x14ac:dyDescent="0.2">
      <c r="A486" s="1">
        <v>13152</v>
      </c>
      <c r="B486" s="1">
        <v>7584434188</v>
      </c>
      <c r="C486" s="1">
        <v>2</v>
      </c>
      <c r="D486" s="1" t="s">
        <v>1748</v>
      </c>
      <c r="E486" s="1">
        <v>1477</v>
      </c>
      <c r="F486" s="1">
        <v>1</v>
      </c>
      <c r="G486" s="1" t="s">
        <v>1750</v>
      </c>
      <c r="H486" s="1">
        <v>2</v>
      </c>
      <c r="I486" s="1" t="s">
        <v>1746</v>
      </c>
      <c r="J486" s="1">
        <v>1</v>
      </c>
      <c r="K486" s="1" t="s">
        <v>1750</v>
      </c>
      <c r="L486" s="1">
        <v>2</v>
      </c>
      <c r="M486" s="1" t="s">
        <v>1746</v>
      </c>
      <c r="N486" s="1">
        <v>2</v>
      </c>
      <c r="O486" s="1" t="s">
        <v>1748</v>
      </c>
      <c r="P486" s="1">
        <v>1474</v>
      </c>
      <c r="Q486" s="1">
        <v>1</v>
      </c>
      <c r="R486" s="1" t="s">
        <v>1751</v>
      </c>
      <c r="S486" s="1">
        <v>1480</v>
      </c>
    </row>
    <row r="487" spans="1:19" x14ac:dyDescent="0.2">
      <c r="A487" s="1">
        <v>13166</v>
      </c>
      <c r="B487" s="1">
        <v>5799057164</v>
      </c>
      <c r="C487" s="1">
        <v>2</v>
      </c>
      <c r="D487" s="1" t="s">
        <v>1748</v>
      </c>
      <c r="E487" s="1">
        <v>1489</v>
      </c>
      <c r="F487" s="1">
        <v>2</v>
      </c>
      <c r="G487" s="1" t="s">
        <v>1746</v>
      </c>
      <c r="H487" s="1">
        <v>2</v>
      </c>
      <c r="I487" s="1" t="s">
        <v>1746</v>
      </c>
      <c r="J487" s="1">
        <v>1</v>
      </c>
      <c r="K487" s="1" t="s">
        <v>1750</v>
      </c>
      <c r="L487" s="1">
        <v>2</v>
      </c>
      <c r="M487" s="1" t="s">
        <v>1746</v>
      </c>
      <c r="N487" s="1">
        <v>2</v>
      </c>
      <c r="O487" s="1" t="s">
        <v>1748</v>
      </c>
      <c r="P487" s="1">
        <v>1468</v>
      </c>
      <c r="Q487" s="1">
        <v>2</v>
      </c>
      <c r="R487" s="1" t="s">
        <v>1748</v>
      </c>
      <c r="S487" s="1">
        <v>1509</v>
      </c>
    </row>
    <row r="488" spans="1:19" x14ac:dyDescent="0.2">
      <c r="A488" s="1">
        <v>13172</v>
      </c>
      <c r="B488" s="1">
        <v>9340877531</v>
      </c>
      <c r="C488" s="1">
        <v>2</v>
      </c>
      <c r="D488" s="1" t="s">
        <v>1748</v>
      </c>
      <c r="E488" s="1">
        <v>1487</v>
      </c>
      <c r="F488" s="1">
        <v>1</v>
      </c>
      <c r="G488" s="1" t="s">
        <v>1750</v>
      </c>
      <c r="H488" s="1">
        <v>2</v>
      </c>
      <c r="I488" s="1" t="s">
        <v>1746</v>
      </c>
      <c r="J488" s="1">
        <v>1</v>
      </c>
      <c r="K488" s="1" t="s">
        <v>1750</v>
      </c>
      <c r="L488" s="1">
        <v>2</v>
      </c>
      <c r="M488" s="1" t="s">
        <v>1746</v>
      </c>
      <c r="N488" s="1">
        <v>3</v>
      </c>
      <c r="O488" s="1" t="s">
        <v>1749</v>
      </c>
      <c r="P488" s="1">
        <v>1487</v>
      </c>
      <c r="Q488" s="1">
        <v>1</v>
      </c>
      <c r="R488" s="1" t="s">
        <v>1751</v>
      </c>
      <c r="S488" s="1">
        <v>1486</v>
      </c>
    </row>
    <row r="489" spans="1:19" x14ac:dyDescent="0.2">
      <c r="A489" s="1">
        <v>13183</v>
      </c>
      <c r="B489" s="1">
        <v>9331132116</v>
      </c>
      <c r="C489" s="1">
        <v>2</v>
      </c>
      <c r="D489" s="1" t="s">
        <v>1748</v>
      </c>
      <c r="E489" s="1">
        <v>1475</v>
      </c>
      <c r="F489" s="1">
        <v>2</v>
      </c>
      <c r="G489" s="1" t="s">
        <v>1746</v>
      </c>
      <c r="H489" s="1">
        <v>1</v>
      </c>
      <c r="I489" s="1" t="s">
        <v>1750</v>
      </c>
      <c r="J489" s="1">
        <v>1</v>
      </c>
      <c r="K489" s="1" t="s">
        <v>1750</v>
      </c>
      <c r="L489" s="1">
        <v>2</v>
      </c>
      <c r="M489" s="1" t="s">
        <v>1746</v>
      </c>
      <c r="N489" s="1">
        <v>2</v>
      </c>
      <c r="O489" s="1" t="s">
        <v>1748</v>
      </c>
      <c r="P489" s="1">
        <v>1457</v>
      </c>
      <c r="Q489" s="1">
        <v>1</v>
      </c>
      <c r="R489" s="1" t="s">
        <v>1751</v>
      </c>
      <c r="S489" s="1">
        <v>1492</v>
      </c>
    </row>
    <row r="490" spans="1:19" x14ac:dyDescent="0.2">
      <c r="A490" s="1">
        <v>13226</v>
      </c>
      <c r="B490" s="1">
        <v>3129609892</v>
      </c>
      <c r="C490" s="1">
        <v>2</v>
      </c>
      <c r="D490" s="1" t="s">
        <v>1748</v>
      </c>
      <c r="E490" s="1">
        <v>1501</v>
      </c>
      <c r="F490" s="1">
        <v>1</v>
      </c>
      <c r="G490" s="1" t="s">
        <v>1750</v>
      </c>
      <c r="H490" s="1">
        <v>3</v>
      </c>
      <c r="I490" s="1" t="s">
        <v>1747</v>
      </c>
      <c r="J490" s="1">
        <v>2</v>
      </c>
      <c r="K490" s="1" t="s">
        <v>1746</v>
      </c>
      <c r="L490" s="1">
        <v>2</v>
      </c>
      <c r="M490" s="1" t="s">
        <v>1746</v>
      </c>
      <c r="N490" s="1">
        <v>2</v>
      </c>
      <c r="O490" s="1" t="s">
        <v>1748</v>
      </c>
      <c r="P490" s="1">
        <v>1466</v>
      </c>
      <c r="Q490" s="1">
        <v>2</v>
      </c>
      <c r="R490" s="1" t="s">
        <v>1748</v>
      </c>
      <c r="S490" s="1">
        <v>1536</v>
      </c>
    </row>
    <row r="491" spans="1:19" x14ac:dyDescent="0.2">
      <c r="A491" s="1">
        <v>13232</v>
      </c>
      <c r="B491" s="1">
        <v>9672116422</v>
      </c>
      <c r="C491" s="1">
        <v>2</v>
      </c>
      <c r="D491" s="1" t="s">
        <v>1748</v>
      </c>
      <c r="E491" s="1">
        <v>1497</v>
      </c>
      <c r="F491" s="1">
        <v>2</v>
      </c>
      <c r="G491" s="1" t="s">
        <v>1746</v>
      </c>
      <c r="H491" s="1">
        <v>2</v>
      </c>
      <c r="I491" s="1" t="s">
        <v>1746</v>
      </c>
      <c r="J491" s="1">
        <v>1</v>
      </c>
      <c r="K491" s="1" t="s">
        <v>1750</v>
      </c>
      <c r="L491" s="1">
        <v>1</v>
      </c>
      <c r="M491" s="1" t="s">
        <v>1750</v>
      </c>
      <c r="N491" s="1">
        <v>3</v>
      </c>
      <c r="O491" s="1" t="s">
        <v>1749</v>
      </c>
      <c r="P491" s="1">
        <v>1520</v>
      </c>
      <c r="Q491" s="1">
        <v>1</v>
      </c>
      <c r="R491" s="1" t="s">
        <v>1751</v>
      </c>
      <c r="S491" s="1">
        <v>1473</v>
      </c>
    </row>
    <row r="492" spans="1:19" x14ac:dyDescent="0.2">
      <c r="A492" s="1">
        <v>13241</v>
      </c>
      <c r="B492" s="1">
        <v>3778742024</v>
      </c>
      <c r="C492" s="1">
        <v>2</v>
      </c>
      <c r="D492" s="1" t="s">
        <v>1748</v>
      </c>
      <c r="E492" s="1">
        <v>1514</v>
      </c>
      <c r="F492" s="1">
        <v>2</v>
      </c>
      <c r="G492" s="1" t="s">
        <v>1746</v>
      </c>
      <c r="H492" s="1">
        <v>2</v>
      </c>
      <c r="I492" s="1" t="s">
        <v>1746</v>
      </c>
      <c r="J492" s="1">
        <v>2</v>
      </c>
      <c r="K492" s="1" t="s">
        <v>1746</v>
      </c>
      <c r="L492" s="1">
        <v>2</v>
      </c>
      <c r="M492" s="1" t="s">
        <v>1746</v>
      </c>
      <c r="N492" s="1">
        <v>2</v>
      </c>
      <c r="O492" s="1" t="s">
        <v>1748</v>
      </c>
      <c r="P492" s="1">
        <v>1495</v>
      </c>
      <c r="Q492" s="1">
        <v>2</v>
      </c>
      <c r="R492" s="1" t="s">
        <v>1748</v>
      </c>
      <c r="S492" s="1">
        <v>1533</v>
      </c>
    </row>
    <row r="493" spans="1:19" x14ac:dyDescent="0.2">
      <c r="A493" s="1">
        <v>13255</v>
      </c>
      <c r="B493" s="1">
        <v>4097899721</v>
      </c>
      <c r="C493" s="1">
        <v>2</v>
      </c>
      <c r="D493" s="1" t="s">
        <v>1748</v>
      </c>
      <c r="E493" s="1">
        <v>1507</v>
      </c>
      <c r="F493" s="1">
        <v>1</v>
      </c>
      <c r="G493" s="1" t="s">
        <v>1750</v>
      </c>
      <c r="H493" s="1">
        <v>3</v>
      </c>
      <c r="I493" s="1" t="s">
        <v>1747</v>
      </c>
      <c r="J493" s="1">
        <v>1</v>
      </c>
      <c r="K493" s="1" t="s">
        <v>1750</v>
      </c>
      <c r="L493" s="1">
        <v>2</v>
      </c>
      <c r="M493" s="1" t="s">
        <v>1746</v>
      </c>
      <c r="N493" s="1">
        <v>2</v>
      </c>
      <c r="O493" s="1" t="s">
        <v>1748</v>
      </c>
      <c r="P493" s="1">
        <v>1494</v>
      </c>
      <c r="Q493" s="1">
        <v>1</v>
      </c>
      <c r="R493" s="1" t="s">
        <v>1751</v>
      </c>
      <c r="S493" s="1">
        <v>1519</v>
      </c>
    </row>
    <row r="494" spans="1:19" x14ac:dyDescent="0.2">
      <c r="A494" s="1">
        <v>13299</v>
      </c>
      <c r="B494" s="1">
        <v>7035248204</v>
      </c>
      <c r="C494" s="1">
        <v>2</v>
      </c>
      <c r="D494" s="1" t="s">
        <v>1748</v>
      </c>
      <c r="E494" s="1">
        <v>1489</v>
      </c>
      <c r="F494" s="1">
        <v>2</v>
      </c>
      <c r="G494" s="1" t="s">
        <v>1746</v>
      </c>
      <c r="H494" s="1">
        <v>1</v>
      </c>
      <c r="I494" s="1" t="s">
        <v>1750</v>
      </c>
      <c r="J494" s="1">
        <v>1</v>
      </c>
      <c r="K494" s="1" t="s">
        <v>1750</v>
      </c>
      <c r="L494" s="1">
        <v>2</v>
      </c>
      <c r="M494" s="1" t="s">
        <v>1746</v>
      </c>
      <c r="N494" s="1">
        <v>2</v>
      </c>
      <c r="O494" s="1" t="s">
        <v>1748</v>
      </c>
      <c r="P494" s="1">
        <v>1474</v>
      </c>
      <c r="Q494" s="1">
        <v>1</v>
      </c>
      <c r="R494" s="1" t="s">
        <v>1751</v>
      </c>
      <c r="S494" s="1">
        <v>1504</v>
      </c>
    </row>
    <row r="495" spans="1:19" x14ac:dyDescent="0.2">
      <c r="A495" s="1">
        <v>13301</v>
      </c>
      <c r="B495" s="1">
        <v>4010958347</v>
      </c>
      <c r="C495" s="1">
        <v>2</v>
      </c>
      <c r="D495" s="1" t="s">
        <v>1748</v>
      </c>
      <c r="E495" s="1">
        <v>1522</v>
      </c>
      <c r="F495" s="1">
        <v>2</v>
      </c>
      <c r="G495" s="1" t="s">
        <v>1746</v>
      </c>
      <c r="H495" s="1">
        <v>2</v>
      </c>
      <c r="I495" s="1" t="s">
        <v>1746</v>
      </c>
      <c r="J495" s="1">
        <v>1</v>
      </c>
      <c r="K495" s="1" t="s">
        <v>1750</v>
      </c>
      <c r="L495" s="1">
        <v>2</v>
      </c>
      <c r="M495" s="1" t="s">
        <v>1746</v>
      </c>
      <c r="N495" s="1">
        <v>3</v>
      </c>
      <c r="O495" s="1" t="s">
        <v>1749</v>
      </c>
      <c r="P495" s="1">
        <v>1511</v>
      </c>
      <c r="Q495" s="1">
        <v>2</v>
      </c>
      <c r="R495" s="1" t="s">
        <v>1748</v>
      </c>
      <c r="S495" s="1">
        <v>1533</v>
      </c>
    </row>
    <row r="496" spans="1:19" x14ac:dyDescent="0.2">
      <c r="A496" s="1">
        <v>13313</v>
      </c>
      <c r="B496" s="1">
        <v>9043552945</v>
      </c>
      <c r="C496" s="1">
        <v>2</v>
      </c>
      <c r="D496" s="1" t="s">
        <v>1748</v>
      </c>
      <c r="E496" s="1">
        <v>1485</v>
      </c>
      <c r="F496" s="1">
        <v>2</v>
      </c>
      <c r="G496" s="1" t="s">
        <v>1746</v>
      </c>
      <c r="H496" s="1">
        <v>2</v>
      </c>
      <c r="I496" s="1" t="s">
        <v>1746</v>
      </c>
      <c r="J496" s="1">
        <v>1</v>
      </c>
      <c r="K496" s="1" t="s">
        <v>1750</v>
      </c>
      <c r="L496" s="1">
        <v>2</v>
      </c>
      <c r="M496" s="1" t="s">
        <v>1746</v>
      </c>
      <c r="N496" s="1">
        <v>3</v>
      </c>
      <c r="O496" s="1" t="s">
        <v>1749</v>
      </c>
      <c r="P496" s="1">
        <v>1498</v>
      </c>
      <c r="Q496" s="1">
        <v>1</v>
      </c>
      <c r="R496" s="1" t="s">
        <v>1751</v>
      </c>
      <c r="S496" s="1">
        <v>1472</v>
      </c>
    </row>
    <row r="497" spans="1:19" x14ac:dyDescent="0.2">
      <c r="A497" s="1">
        <v>13358</v>
      </c>
      <c r="B497" s="1">
        <v>8751802432</v>
      </c>
      <c r="C497" s="1">
        <v>2</v>
      </c>
      <c r="D497" s="1" t="s">
        <v>1748</v>
      </c>
      <c r="E497" s="1">
        <v>1472</v>
      </c>
      <c r="F497" s="1">
        <v>2</v>
      </c>
      <c r="G497" s="1" t="s">
        <v>1746</v>
      </c>
      <c r="H497" s="1">
        <v>3</v>
      </c>
      <c r="I497" s="1" t="s">
        <v>1747</v>
      </c>
      <c r="J497" s="1">
        <v>1</v>
      </c>
      <c r="K497" s="1" t="s">
        <v>1750</v>
      </c>
      <c r="L497" s="1">
        <v>9</v>
      </c>
      <c r="M497" s="1" t="s">
        <v>1752</v>
      </c>
      <c r="N497" s="1">
        <v>3</v>
      </c>
      <c r="O497" s="1" t="s">
        <v>1749</v>
      </c>
      <c r="P497" s="1">
        <v>1478</v>
      </c>
      <c r="Q497" s="1">
        <v>1</v>
      </c>
      <c r="R497" s="1" t="s">
        <v>1751</v>
      </c>
      <c r="S497" s="1">
        <v>1465</v>
      </c>
    </row>
    <row r="498" spans="1:19" x14ac:dyDescent="0.2">
      <c r="A498" s="1">
        <v>13360</v>
      </c>
      <c r="B498" s="1">
        <v>8163856067</v>
      </c>
      <c r="C498" s="1">
        <v>2</v>
      </c>
      <c r="D498" s="1" t="s">
        <v>1748</v>
      </c>
      <c r="E498" s="1">
        <v>1497</v>
      </c>
      <c r="F498" s="1">
        <v>2</v>
      </c>
      <c r="G498" s="1" t="s">
        <v>1746</v>
      </c>
      <c r="H498" s="1">
        <v>2</v>
      </c>
      <c r="I498" s="1" t="s">
        <v>1746</v>
      </c>
      <c r="J498" s="1">
        <v>2</v>
      </c>
      <c r="K498" s="1" t="s">
        <v>1746</v>
      </c>
      <c r="L498" s="1">
        <v>2</v>
      </c>
      <c r="M498" s="1" t="s">
        <v>1746</v>
      </c>
      <c r="N498" s="1">
        <v>3</v>
      </c>
      <c r="O498" s="1" t="s">
        <v>1749</v>
      </c>
      <c r="P498" s="1">
        <v>1491</v>
      </c>
      <c r="Q498" s="1">
        <v>2</v>
      </c>
      <c r="R498" s="1" t="s">
        <v>1748</v>
      </c>
      <c r="S498" s="1">
        <v>1503</v>
      </c>
    </row>
    <row r="499" spans="1:19" x14ac:dyDescent="0.2">
      <c r="A499" s="1">
        <v>13367</v>
      </c>
      <c r="B499" s="1">
        <v>2034936718</v>
      </c>
      <c r="C499" s="1">
        <v>2</v>
      </c>
      <c r="D499" s="1" t="s">
        <v>1748</v>
      </c>
      <c r="E499" s="1">
        <v>1486</v>
      </c>
      <c r="F499" s="1">
        <v>1</v>
      </c>
      <c r="G499" s="1" t="s">
        <v>1750</v>
      </c>
      <c r="H499" s="1">
        <v>3</v>
      </c>
      <c r="I499" s="1" t="s">
        <v>1747</v>
      </c>
      <c r="J499" s="1">
        <v>1</v>
      </c>
      <c r="K499" s="1" t="s">
        <v>1750</v>
      </c>
      <c r="L499" s="1">
        <v>1</v>
      </c>
      <c r="M499" s="1" t="s">
        <v>1750</v>
      </c>
      <c r="N499" s="1">
        <v>3</v>
      </c>
      <c r="O499" s="1" t="s">
        <v>1749</v>
      </c>
      <c r="P499" s="1">
        <v>1491</v>
      </c>
      <c r="Q499" s="1">
        <v>1</v>
      </c>
      <c r="R499" s="1" t="s">
        <v>1751</v>
      </c>
      <c r="S499" s="1">
        <v>1481</v>
      </c>
    </row>
    <row r="500" spans="1:19" x14ac:dyDescent="0.2">
      <c r="A500" s="1">
        <v>13371</v>
      </c>
      <c r="B500" s="1">
        <v>2257212284</v>
      </c>
      <c r="C500" s="1">
        <v>2</v>
      </c>
      <c r="D500" s="1" t="s">
        <v>1748</v>
      </c>
      <c r="E500" s="1">
        <v>1464</v>
      </c>
      <c r="F500" s="1">
        <v>2</v>
      </c>
      <c r="G500" s="1" t="s">
        <v>1746</v>
      </c>
      <c r="H500" s="1">
        <v>2</v>
      </c>
      <c r="I500" s="1" t="s">
        <v>1746</v>
      </c>
      <c r="J500" s="1">
        <v>2</v>
      </c>
      <c r="K500" s="1" t="s">
        <v>1746</v>
      </c>
      <c r="L500" s="1">
        <v>1</v>
      </c>
      <c r="M500" s="1" t="s">
        <v>1750</v>
      </c>
      <c r="N500" s="1">
        <v>2</v>
      </c>
      <c r="O500" s="1" t="s">
        <v>1748</v>
      </c>
      <c r="P500" s="1">
        <v>1451</v>
      </c>
      <c r="Q500" s="1">
        <v>1</v>
      </c>
      <c r="R500" s="1" t="s">
        <v>1751</v>
      </c>
      <c r="S500" s="1">
        <v>1476</v>
      </c>
    </row>
    <row r="501" spans="1:19" x14ac:dyDescent="0.2">
      <c r="A501" s="1">
        <v>13382</v>
      </c>
      <c r="B501" s="1">
        <v>8457103675</v>
      </c>
      <c r="C501" s="1">
        <v>2</v>
      </c>
      <c r="D501" s="1" t="s">
        <v>1748</v>
      </c>
      <c r="E501" s="1">
        <v>1468</v>
      </c>
      <c r="F501" s="1">
        <v>2</v>
      </c>
      <c r="G501" s="1" t="s">
        <v>1746</v>
      </c>
      <c r="H501" s="1">
        <v>3</v>
      </c>
      <c r="I501" s="1" t="s">
        <v>1747</v>
      </c>
      <c r="J501" s="1">
        <v>1</v>
      </c>
      <c r="K501" s="1" t="s">
        <v>1750</v>
      </c>
      <c r="L501" s="1">
        <v>1</v>
      </c>
      <c r="M501" s="1" t="s">
        <v>1750</v>
      </c>
      <c r="N501" s="1">
        <v>3</v>
      </c>
      <c r="O501" s="1" t="s">
        <v>1749</v>
      </c>
      <c r="P501" s="1">
        <v>1491</v>
      </c>
      <c r="Q501" s="1">
        <v>1</v>
      </c>
      <c r="R501" s="1" t="s">
        <v>1751</v>
      </c>
      <c r="S501" s="1">
        <v>1445</v>
      </c>
    </row>
    <row r="502" spans="1:19" x14ac:dyDescent="0.2">
      <c r="A502" s="1">
        <v>13383</v>
      </c>
      <c r="B502" s="1">
        <v>2214390396</v>
      </c>
      <c r="C502" s="1">
        <v>2</v>
      </c>
      <c r="D502" s="1" t="s">
        <v>1748</v>
      </c>
      <c r="E502" s="1">
        <v>1478</v>
      </c>
      <c r="F502" s="1">
        <v>2</v>
      </c>
      <c r="G502" s="1" t="s">
        <v>1746</v>
      </c>
      <c r="H502" s="1">
        <v>2</v>
      </c>
      <c r="I502" s="1" t="s">
        <v>1746</v>
      </c>
      <c r="J502" s="1">
        <v>1</v>
      </c>
      <c r="K502" s="1" t="s">
        <v>1750</v>
      </c>
      <c r="L502" s="1">
        <v>2</v>
      </c>
      <c r="M502" s="1" t="s">
        <v>1746</v>
      </c>
      <c r="N502" s="1">
        <v>2</v>
      </c>
      <c r="O502" s="1" t="s">
        <v>1748</v>
      </c>
      <c r="P502" s="1">
        <v>1466</v>
      </c>
      <c r="Q502" s="1">
        <v>2</v>
      </c>
      <c r="R502" s="1" t="s">
        <v>1748</v>
      </c>
      <c r="S502" s="1">
        <v>1490</v>
      </c>
    </row>
    <row r="503" spans="1:19" x14ac:dyDescent="0.2">
      <c r="A503" s="1">
        <v>13389</v>
      </c>
      <c r="B503" s="1">
        <v>6557712311</v>
      </c>
      <c r="C503" s="1">
        <v>2</v>
      </c>
      <c r="D503" s="1" t="s">
        <v>1748</v>
      </c>
      <c r="E503" s="1">
        <v>1469</v>
      </c>
      <c r="F503" s="1">
        <v>2</v>
      </c>
      <c r="G503" s="1" t="s">
        <v>1746</v>
      </c>
      <c r="H503" s="1">
        <v>2</v>
      </c>
      <c r="I503" s="1" t="s">
        <v>1746</v>
      </c>
      <c r="J503" s="1">
        <v>1</v>
      </c>
      <c r="K503" s="1" t="s">
        <v>1750</v>
      </c>
      <c r="L503" s="1">
        <v>2</v>
      </c>
      <c r="M503" s="1" t="s">
        <v>1746</v>
      </c>
      <c r="N503" s="1">
        <v>2</v>
      </c>
      <c r="O503" s="1" t="s">
        <v>1748</v>
      </c>
      <c r="P503" s="1">
        <v>1456</v>
      </c>
      <c r="Q503" s="1">
        <v>2</v>
      </c>
      <c r="R503" s="1" t="s">
        <v>1748</v>
      </c>
      <c r="S503" s="1">
        <v>1481</v>
      </c>
    </row>
    <row r="504" spans="1:19" x14ac:dyDescent="0.2">
      <c r="A504" s="1">
        <v>13417</v>
      </c>
      <c r="B504" s="1">
        <v>8761026688</v>
      </c>
      <c r="C504" s="1">
        <v>2</v>
      </c>
      <c r="D504" s="1" t="s">
        <v>1748</v>
      </c>
      <c r="E504" s="1">
        <v>1487</v>
      </c>
      <c r="F504" s="1">
        <v>2</v>
      </c>
      <c r="G504" s="1" t="s">
        <v>1746</v>
      </c>
      <c r="H504" s="1">
        <v>2</v>
      </c>
      <c r="I504" s="1" t="s">
        <v>1746</v>
      </c>
      <c r="J504" s="1">
        <v>1</v>
      </c>
      <c r="K504" s="1" t="s">
        <v>1750</v>
      </c>
      <c r="L504" s="1">
        <v>2</v>
      </c>
      <c r="M504" s="1" t="s">
        <v>1746</v>
      </c>
      <c r="N504" s="1">
        <v>3</v>
      </c>
      <c r="O504" s="1" t="s">
        <v>1749</v>
      </c>
      <c r="P504" s="1">
        <v>1484</v>
      </c>
      <c r="Q504" s="1">
        <v>2</v>
      </c>
      <c r="R504" s="1" t="s">
        <v>1748</v>
      </c>
      <c r="S504" s="1">
        <v>1490</v>
      </c>
    </row>
    <row r="505" spans="1:19" x14ac:dyDescent="0.2">
      <c r="A505" s="1">
        <v>13430</v>
      </c>
      <c r="B505" s="1">
        <v>6181249634</v>
      </c>
      <c r="C505" s="1">
        <v>2</v>
      </c>
      <c r="D505" s="1" t="s">
        <v>1748</v>
      </c>
      <c r="E505" s="1">
        <v>1513</v>
      </c>
      <c r="F505" s="1">
        <v>2</v>
      </c>
      <c r="G505" s="1" t="s">
        <v>1746</v>
      </c>
      <c r="H505" s="1">
        <v>3</v>
      </c>
      <c r="I505" s="1" t="s">
        <v>1747</v>
      </c>
      <c r="J505" s="1">
        <v>2</v>
      </c>
      <c r="K505" s="1" t="s">
        <v>1746</v>
      </c>
      <c r="L505" s="1">
        <v>2</v>
      </c>
      <c r="M505" s="1" t="s">
        <v>1746</v>
      </c>
      <c r="N505" s="1">
        <v>3</v>
      </c>
      <c r="O505" s="1" t="s">
        <v>1749</v>
      </c>
      <c r="P505" s="1">
        <v>1506</v>
      </c>
      <c r="Q505" s="1">
        <v>2</v>
      </c>
      <c r="R505" s="1" t="s">
        <v>1748</v>
      </c>
      <c r="S505" s="1">
        <v>1519</v>
      </c>
    </row>
    <row r="506" spans="1:19" x14ac:dyDescent="0.2">
      <c r="A506" s="1">
        <v>13459</v>
      </c>
      <c r="B506" s="1">
        <v>5350446876</v>
      </c>
      <c r="C506" s="1">
        <v>2</v>
      </c>
      <c r="D506" s="1" t="s">
        <v>1748</v>
      </c>
      <c r="E506" s="1">
        <v>1468</v>
      </c>
      <c r="F506" s="1">
        <v>2</v>
      </c>
      <c r="G506" s="1" t="s">
        <v>1746</v>
      </c>
      <c r="H506" s="1">
        <v>2</v>
      </c>
      <c r="I506" s="1" t="s">
        <v>1746</v>
      </c>
      <c r="J506" s="1">
        <v>1</v>
      </c>
      <c r="K506" s="1" t="s">
        <v>1750</v>
      </c>
      <c r="L506" s="1">
        <v>2</v>
      </c>
      <c r="M506" s="1" t="s">
        <v>1746</v>
      </c>
      <c r="N506" s="1">
        <v>2</v>
      </c>
      <c r="O506" s="1" t="s">
        <v>1748</v>
      </c>
      <c r="P506" s="1">
        <v>1472</v>
      </c>
      <c r="Q506" s="1">
        <v>1</v>
      </c>
      <c r="R506" s="1" t="s">
        <v>1751</v>
      </c>
      <c r="S506" s="1">
        <v>1463</v>
      </c>
    </row>
    <row r="507" spans="1:19" x14ac:dyDescent="0.2">
      <c r="A507" s="1">
        <v>13463</v>
      </c>
      <c r="B507" s="1">
        <v>2585925167</v>
      </c>
      <c r="C507" s="1">
        <v>2</v>
      </c>
      <c r="D507" s="1" t="s">
        <v>1748</v>
      </c>
      <c r="E507" s="1">
        <v>1507</v>
      </c>
      <c r="F507" s="1">
        <v>2</v>
      </c>
      <c r="G507" s="1" t="s">
        <v>1746</v>
      </c>
      <c r="H507" s="1">
        <v>3</v>
      </c>
      <c r="I507" s="1" t="s">
        <v>1747</v>
      </c>
      <c r="J507" s="1">
        <v>1</v>
      </c>
      <c r="K507" s="1" t="s">
        <v>1750</v>
      </c>
      <c r="L507" s="1">
        <v>2</v>
      </c>
      <c r="M507" s="1" t="s">
        <v>1746</v>
      </c>
      <c r="N507" s="1">
        <v>3</v>
      </c>
      <c r="O507" s="1" t="s">
        <v>1749</v>
      </c>
      <c r="P507" s="1">
        <v>1524</v>
      </c>
      <c r="Q507" s="1">
        <v>2</v>
      </c>
      <c r="R507" s="1" t="s">
        <v>1748</v>
      </c>
      <c r="S507" s="1">
        <v>1490</v>
      </c>
    </row>
    <row r="508" spans="1:19" x14ac:dyDescent="0.2">
      <c r="A508" s="1">
        <v>13467</v>
      </c>
      <c r="B508" s="1">
        <v>8517436334</v>
      </c>
      <c r="C508" s="1">
        <v>2</v>
      </c>
      <c r="D508" s="1" t="s">
        <v>1748</v>
      </c>
      <c r="E508" s="1">
        <v>1500</v>
      </c>
      <c r="F508" s="1">
        <v>2</v>
      </c>
      <c r="G508" s="1" t="s">
        <v>1746</v>
      </c>
      <c r="H508" s="1">
        <v>3</v>
      </c>
      <c r="I508" s="1" t="s">
        <v>1747</v>
      </c>
      <c r="J508" s="1">
        <v>2</v>
      </c>
      <c r="K508" s="1" t="s">
        <v>1746</v>
      </c>
      <c r="L508" s="1">
        <v>2</v>
      </c>
      <c r="M508" s="1" t="s">
        <v>1746</v>
      </c>
      <c r="N508" s="1">
        <v>3</v>
      </c>
      <c r="O508" s="1" t="s">
        <v>1749</v>
      </c>
      <c r="P508" s="1">
        <v>1506</v>
      </c>
      <c r="Q508" s="1">
        <v>2</v>
      </c>
      <c r="R508" s="1" t="s">
        <v>1748</v>
      </c>
      <c r="S508" s="1">
        <v>1494</v>
      </c>
    </row>
    <row r="509" spans="1:19" x14ac:dyDescent="0.2">
      <c r="A509" s="1">
        <v>13472</v>
      </c>
      <c r="B509" s="1">
        <v>8961319541</v>
      </c>
      <c r="C509" s="1">
        <v>2</v>
      </c>
      <c r="D509" s="1" t="s">
        <v>1748</v>
      </c>
      <c r="E509" s="1">
        <v>1506</v>
      </c>
      <c r="F509" s="1">
        <v>2</v>
      </c>
      <c r="G509" s="1" t="s">
        <v>1746</v>
      </c>
      <c r="H509" s="1">
        <v>2</v>
      </c>
      <c r="I509" s="1" t="s">
        <v>1746</v>
      </c>
      <c r="J509" s="1">
        <v>2</v>
      </c>
      <c r="K509" s="1" t="s">
        <v>1746</v>
      </c>
      <c r="L509" s="1">
        <v>2</v>
      </c>
      <c r="M509" s="1" t="s">
        <v>1746</v>
      </c>
      <c r="N509" s="1">
        <v>3</v>
      </c>
      <c r="O509" s="1" t="s">
        <v>1749</v>
      </c>
      <c r="P509" s="1">
        <v>1498</v>
      </c>
      <c r="Q509" s="1">
        <v>2</v>
      </c>
      <c r="R509" s="1" t="s">
        <v>1748</v>
      </c>
      <c r="S509" s="1">
        <v>1513</v>
      </c>
    </row>
    <row r="510" spans="1:19" x14ac:dyDescent="0.2">
      <c r="A510" s="1">
        <v>13483</v>
      </c>
      <c r="B510" s="1">
        <v>9315039644</v>
      </c>
      <c r="C510" s="1">
        <v>2</v>
      </c>
      <c r="D510" s="1" t="s">
        <v>1748</v>
      </c>
      <c r="E510" s="1">
        <v>1490</v>
      </c>
      <c r="F510" s="1">
        <v>2</v>
      </c>
      <c r="G510" s="1" t="s">
        <v>1746</v>
      </c>
      <c r="H510" s="1">
        <v>1</v>
      </c>
      <c r="I510" s="1" t="s">
        <v>1750</v>
      </c>
      <c r="J510" s="1">
        <v>2</v>
      </c>
      <c r="K510" s="1" t="s">
        <v>1746</v>
      </c>
      <c r="L510" s="1">
        <v>2</v>
      </c>
      <c r="M510" s="1" t="s">
        <v>1746</v>
      </c>
      <c r="N510" s="1">
        <v>2</v>
      </c>
      <c r="O510" s="1" t="s">
        <v>1748</v>
      </c>
      <c r="P510" s="1">
        <v>1461</v>
      </c>
      <c r="Q510" s="1">
        <v>2</v>
      </c>
      <c r="R510" s="1" t="s">
        <v>1748</v>
      </c>
      <c r="S510" s="1">
        <v>1519</v>
      </c>
    </row>
    <row r="511" spans="1:19" x14ac:dyDescent="0.2">
      <c r="A511" s="1">
        <v>13535</v>
      </c>
      <c r="B511" s="1">
        <v>1749095100</v>
      </c>
      <c r="C511" s="1">
        <v>2</v>
      </c>
      <c r="D511" s="1" t="s">
        <v>1748</v>
      </c>
      <c r="E511" s="1">
        <v>1473</v>
      </c>
      <c r="F511" s="1">
        <v>2</v>
      </c>
      <c r="G511" s="1" t="s">
        <v>1746</v>
      </c>
      <c r="H511" s="1">
        <v>2</v>
      </c>
      <c r="I511" s="1" t="s">
        <v>1746</v>
      </c>
      <c r="J511" s="1">
        <v>1</v>
      </c>
      <c r="K511" s="1" t="s">
        <v>1750</v>
      </c>
      <c r="L511" s="1">
        <v>2</v>
      </c>
      <c r="M511" s="1" t="s">
        <v>1746</v>
      </c>
      <c r="N511" s="1">
        <v>2</v>
      </c>
      <c r="O511" s="1" t="s">
        <v>1748</v>
      </c>
      <c r="P511" s="1">
        <v>1456</v>
      </c>
      <c r="Q511" s="1">
        <v>2</v>
      </c>
      <c r="R511" s="1" t="s">
        <v>1748</v>
      </c>
      <c r="S511" s="1">
        <v>1490</v>
      </c>
    </row>
    <row r="512" spans="1:19" x14ac:dyDescent="0.2">
      <c r="A512" s="1">
        <v>13538</v>
      </c>
      <c r="B512" s="1">
        <v>3791440326</v>
      </c>
      <c r="C512" s="1">
        <v>2</v>
      </c>
      <c r="D512" s="1" t="s">
        <v>1748</v>
      </c>
      <c r="E512" s="1">
        <v>1500</v>
      </c>
      <c r="F512" s="1">
        <v>2</v>
      </c>
      <c r="G512" s="1" t="s">
        <v>1746</v>
      </c>
      <c r="H512" s="1">
        <v>2</v>
      </c>
      <c r="I512" s="1" t="s">
        <v>1746</v>
      </c>
      <c r="J512" s="1">
        <v>2</v>
      </c>
      <c r="K512" s="1" t="s">
        <v>1746</v>
      </c>
      <c r="L512" s="1">
        <v>1</v>
      </c>
      <c r="M512" s="1" t="s">
        <v>1750</v>
      </c>
      <c r="N512" s="1">
        <v>3</v>
      </c>
      <c r="O512" s="1" t="s">
        <v>1749</v>
      </c>
      <c r="P512" s="1">
        <v>1506</v>
      </c>
      <c r="Q512" s="1">
        <v>2</v>
      </c>
      <c r="R512" s="1" t="s">
        <v>1748</v>
      </c>
      <c r="S512" s="1">
        <v>1494</v>
      </c>
    </row>
    <row r="513" spans="1:19" x14ac:dyDescent="0.2">
      <c r="A513" s="1">
        <v>13593</v>
      </c>
      <c r="B513" s="1">
        <v>2565769972</v>
      </c>
      <c r="C513" s="1">
        <v>2</v>
      </c>
      <c r="D513" s="1" t="s">
        <v>1748</v>
      </c>
      <c r="E513" s="1">
        <v>1532</v>
      </c>
      <c r="F513" s="1">
        <v>3</v>
      </c>
      <c r="G513" s="1" t="s">
        <v>1747</v>
      </c>
      <c r="H513" s="1">
        <v>2</v>
      </c>
      <c r="I513" s="1" t="s">
        <v>1746</v>
      </c>
      <c r="J513" s="1">
        <v>2</v>
      </c>
      <c r="K513" s="1" t="s">
        <v>1746</v>
      </c>
      <c r="L513" s="1">
        <v>2</v>
      </c>
      <c r="M513" s="1" t="s">
        <v>1746</v>
      </c>
      <c r="N513" s="1">
        <v>3</v>
      </c>
      <c r="O513" s="1" t="s">
        <v>1749</v>
      </c>
      <c r="P513" s="1">
        <v>1531</v>
      </c>
      <c r="Q513" s="1">
        <v>2</v>
      </c>
      <c r="R513" s="1" t="s">
        <v>1748</v>
      </c>
      <c r="S513" s="1">
        <v>1533</v>
      </c>
    </row>
    <row r="514" spans="1:19" x14ac:dyDescent="0.2">
      <c r="A514" s="1">
        <v>13610</v>
      </c>
      <c r="B514" s="1">
        <v>7925572012</v>
      </c>
      <c r="C514" s="1">
        <v>2</v>
      </c>
      <c r="D514" s="1" t="s">
        <v>1748</v>
      </c>
      <c r="E514" s="1">
        <v>1485</v>
      </c>
      <c r="F514" s="1">
        <v>2</v>
      </c>
      <c r="G514" s="1" t="s">
        <v>1746</v>
      </c>
      <c r="H514" s="1">
        <v>3</v>
      </c>
      <c r="I514" s="1" t="s">
        <v>1747</v>
      </c>
      <c r="J514" s="1">
        <v>1</v>
      </c>
      <c r="K514" s="1" t="s">
        <v>1750</v>
      </c>
      <c r="L514" s="1">
        <v>1</v>
      </c>
      <c r="M514" s="1" t="s">
        <v>1750</v>
      </c>
      <c r="N514" s="1">
        <v>3</v>
      </c>
      <c r="O514" s="1" t="s">
        <v>1749</v>
      </c>
      <c r="P514" s="1">
        <v>1524</v>
      </c>
      <c r="Q514" s="1">
        <v>1</v>
      </c>
      <c r="R514" s="1" t="s">
        <v>1751</v>
      </c>
      <c r="S514" s="1">
        <v>1445</v>
      </c>
    </row>
    <row r="515" spans="1:19" x14ac:dyDescent="0.2">
      <c r="A515" s="1">
        <v>13618</v>
      </c>
      <c r="B515" s="1">
        <v>1100934156</v>
      </c>
      <c r="C515" s="1">
        <v>2</v>
      </c>
      <c r="D515" s="1" t="s">
        <v>1748</v>
      </c>
      <c r="E515" s="1">
        <v>1475</v>
      </c>
      <c r="F515" s="1">
        <v>1</v>
      </c>
      <c r="G515" s="1" t="s">
        <v>1750</v>
      </c>
      <c r="H515" s="1">
        <v>2</v>
      </c>
      <c r="I515" s="1" t="s">
        <v>1746</v>
      </c>
      <c r="J515" s="1">
        <v>2</v>
      </c>
      <c r="K515" s="1" t="s">
        <v>1746</v>
      </c>
      <c r="L515" s="1">
        <v>2</v>
      </c>
      <c r="M515" s="1" t="s">
        <v>1746</v>
      </c>
      <c r="N515" s="1">
        <v>2</v>
      </c>
      <c r="O515" s="1" t="s">
        <v>1748</v>
      </c>
      <c r="P515" s="1">
        <v>1451</v>
      </c>
      <c r="Q515" s="1">
        <v>2</v>
      </c>
      <c r="R515" s="1" t="s">
        <v>1748</v>
      </c>
      <c r="S515" s="1">
        <v>1499</v>
      </c>
    </row>
    <row r="516" spans="1:19" x14ac:dyDescent="0.2">
      <c r="A516" s="1">
        <v>13621</v>
      </c>
      <c r="B516" s="1">
        <v>1249028526</v>
      </c>
      <c r="C516" s="1">
        <v>2</v>
      </c>
      <c r="D516" s="1" t="s">
        <v>1748</v>
      </c>
      <c r="E516" s="1">
        <v>1489</v>
      </c>
      <c r="F516" s="1">
        <v>2</v>
      </c>
      <c r="G516" s="1" t="s">
        <v>1746</v>
      </c>
      <c r="H516" s="1">
        <v>3</v>
      </c>
      <c r="I516" s="1" t="s">
        <v>1747</v>
      </c>
      <c r="J516" s="1">
        <v>1</v>
      </c>
      <c r="K516" s="1" t="s">
        <v>1750</v>
      </c>
      <c r="L516" s="1">
        <v>2</v>
      </c>
      <c r="M516" s="1" t="s">
        <v>1746</v>
      </c>
      <c r="N516" s="1">
        <v>3</v>
      </c>
      <c r="O516" s="1" t="s">
        <v>1749</v>
      </c>
      <c r="P516" s="1">
        <v>1484</v>
      </c>
      <c r="Q516" s="1">
        <v>2</v>
      </c>
      <c r="R516" s="1" t="s">
        <v>1748</v>
      </c>
      <c r="S516" s="1">
        <v>1494</v>
      </c>
    </row>
    <row r="517" spans="1:19" x14ac:dyDescent="0.2">
      <c r="A517" s="1">
        <v>13626</v>
      </c>
      <c r="B517" s="1">
        <v>8787351148</v>
      </c>
      <c r="C517" s="1">
        <v>2</v>
      </c>
      <c r="D517" s="1" t="s">
        <v>1748</v>
      </c>
      <c r="E517" s="1">
        <v>1474</v>
      </c>
      <c r="F517" s="1">
        <v>2</v>
      </c>
      <c r="G517" s="1" t="s">
        <v>1746</v>
      </c>
      <c r="H517" s="1">
        <v>2</v>
      </c>
      <c r="I517" s="1" t="s">
        <v>1746</v>
      </c>
      <c r="J517" s="1">
        <v>1</v>
      </c>
      <c r="K517" s="1" t="s">
        <v>1750</v>
      </c>
      <c r="L517" s="1">
        <v>1</v>
      </c>
      <c r="M517" s="1" t="s">
        <v>1750</v>
      </c>
      <c r="N517" s="1">
        <v>3</v>
      </c>
      <c r="O517" s="1" t="s">
        <v>1749</v>
      </c>
      <c r="P517" s="1">
        <v>1484</v>
      </c>
      <c r="Q517" s="1">
        <v>1</v>
      </c>
      <c r="R517" s="1" t="s">
        <v>1751</v>
      </c>
      <c r="S517" s="1">
        <v>1463</v>
      </c>
    </row>
    <row r="518" spans="1:19" x14ac:dyDescent="0.2">
      <c r="A518" s="1">
        <v>13630</v>
      </c>
      <c r="B518" s="1">
        <v>5203410524</v>
      </c>
      <c r="C518" s="1">
        <v>2</v>
      </c>
      <c r="D518" s="1" t="s">
        <v>1748</v>
      </c>
      <c r="E518" s="1">
        <v>1511</v>
      </c>
      <c r="F518" s="1">
        <v>2</v>
      </c>
      <c r="G518" s="1" t="s">
        <v>1746</v>
      </c>
      <c r="H518" s="1">
        <v>2</v>
      </c>
      <c r="I518" s="1" t="s">
        <v>1746</v>
      </c>
      <c r="J518" s="1">
        <v>2</v>
      </c>
      <c r="K518" s="1" t="s">
        <v>1746</v>
      </c>
      <c r="L518" s="1">
        <v>2</v>
      </c>
      <c r="M518" s="1" t="s">
        <v>1746</v>
      </c>
      <c r="N518" s="1">
        <v>3</v>
      </c>
      <c r="O518" s="1" t="s">
        <v>1749</v>
      </c>
      <c r="P518" s="1">
        <v>1491</v>
      </c>
      <c r="Q518" s="1">
        <v>2</v>
      </c>
      <c r="R518" s="1" t="s">
        <v>1748</v>
      </c>
      <c r="S518" s="1">
        <v>1530</v>
      </c>
    </row>
    <row r="519" spans="1:19" x14ac:dyDescent="0.2">
      <c r="A519" s="1">
        <v>13631</v>
      </c>
      <c r="B519" s="1">
        <v>5966876384</v>
      </c>
      <c r="C519" s="1">
        <v>2</v>
      </c>
      <c r="D519" s="1" t="s">
        <v>1748</v>
      </c>
      <c r="E519" s="1">
        <v>1485</v>
      </c>
      <c r="F519" s="1">
        <v>1</v>
      </c>
      <c r="G519" s="1" t="s">
        <v>1750</v>
      </c>
      <c r="H519" s="1">
        <v>3</v>
      </c>
      <c r="I519" s="1" t="s">
        <v>1747</v>
      </c>
      <c r="J519" s="1">
        <v>2</v>
      </c>
      <c r="K519" s="1" t="s">
        <v>1746</v>
      </c>
      <c r="L519" s="1">
        <v>2</v>
      </c>
      <c r="M519" s="1" t="s">
        <v>1746</v>
      </c>
      <c r="N519" s="1">
        <v>2</v>
      </c>
      <c r="O519" s="1" t="s">
        <v>1748</v>
      </c>
      <c r="P519" s="1">
        <v>1451</v>
      </c>
      <c r="Q519" s="1">
        <v>2</v>
      </c>
      <c r="R519" s="1" t="s">
        <v>1748</v>
      </c>
      <c r="S519" s="1">
        <v>1519</v>
      </c>
    </row>
    <row r="520" spans="1:19" x14ac:dyDescent="0.2">
      <c r="A520" s="1">
        <v>13634</v>
      </c>
      <c r="B520" s="1">
        <v>7760353140</v>
      </c>
      <c r="C520" s="1">
        <v>2</v>
      </c>
      <c r="D520" s="1" t="s">
        <v>1748</v>
      </c>
      <c r="E520" s="1">
        <v>1509</v>
      </c>
      <c r="F520" s="1">
        <v>2</v>
      </c>
      <c r="G520" s="1" t="s">
        <v>1746</v>
      </c>
      <c r="H520" s="1">
        <v>3</v>
      </c>
      <c r="I520" s="1" t="s">
        <v>1747</v>
      </c>
      <c r="J520" s="1">
        <v>2</v>
      </c>
      <c r="K520" s="1" t="s">
        <v>1746</v>
      </c>
      <c r="L520" s="1">
        <v>2</v>
      </c>
      <c r="M520" s="1" t="s">
        <v>1746</v>
      </c>
      <c r="N520" s="1">
        <v>3</v>
      </c>
      <c r="O520" s="1" t="s">
        <v>1749</v>
      </c>
      <c r="P520" s="1">
        <v>1514</v>
      </c>
      <c r="Q520" s="1">
        <v>2</v>
      </c>
      <c r="R520" s="1" t="s">
        <v>1748</v>
      </c>
      <c r="S520" s="1">
        <v>1503</v>
      </c>
    </row>
    <row r="521" spans="1:19" x14ac:dyDescent="0.2">
      <c r="A521" s="1">
        <v>13644</v>
      </c>
      <c r="B521" s="1">
        <v>8684682074</v>
      </c>
      <c r="C521" s="1">
        <v>2</v>
      </c>
      <c r="D521" s="1" t="s">
        <v>1748</v>
      </c>
      <c r="E521" s="1">
        <v>1483</v>
      </c>
      <c r="F521" s="1">
        <v>2</v>
      </c>
      <c r="G521" s="1" t="s">
        <v>1746</v>
      </c>
      <c r="H521" s="1">
        <v>2</v>
      </c>
      <c r="I521" s="1" t="s">
        <v>1746</v>
      </c>
      <c r="J521" s="1">
        <v>1</v>
      </c>
      <c r="K521" s="1" t="s">
        <v>1750</v>
      </c>
      <c r="L521" s="1">
        <v>2</v>
      </c>
      <c r="M521" s="1" t="s">
        <v>1746</v>
      </c>
      <c r="N521" s="1">
        <v>3</v>
      </c>
      <c r="O521" s="1" t="s">
        <v>1749</v>
      </c>
      <c r="P521" s="1">
        <v>1498</v>
      </c>
      <c r="Q521" s="1">
        <v>1</v>
      </c>
      <c r="R521" s="1" t="s">
        <v>1751</v>
      </c>
      <c r="S521" s="1">
        <v>1468</v>
      </c>
    </row>
    <row r="522" spans="1:19" x14ac:dyDescent="0.2">
      <c r="A522" s="1">
        <v>13666</v>
      </c>
      <c r="B522" s="1">
        <v>4219403613</v>
      </c>
      <c r="C522" s="1">
        <v>2</v>
      </c>
      <c r="D522" s="1" t="s">
        <v>1748</v>
      </c>
      <c r="E522" s="1">
        <v>1473</v>
      </c>
      <c r="F522" s="1">
        <v>2</v>
      </c>
      <c r="G522" s="1" t="s">
        <v>1746</v>
      </c>
      <c r="H522" s="1">
        <v>1</v>
      </c>
      <c r="I522" s="1" t="s">
        <v>1750</v>
      </c>
      <c r="J522" s="1">
        <v>1</v>
      </c>
      <c r="K522" s="1" t="s">
        <v>1750</v>
      </c>
      <c r="L522" s="1">
        <v>2</v>
      </c>
      <c r="M522" s="1" t="s">
        <v>1746</v>
      </c>
      <c r="N522" s="1">
        <v>2</v>
      </c>
      <c r="O522" s="1" t="s">
        <v>1748</v>
      </c>
      <c r="P522" s="1">
        <v>1461</v>
      </c>
      <c r="Q522" s="1">
        <v>2</v>
      </c>
      <c r="R522" s="1" t="s">
        <v>1748</v>
      </c>
      <c r="S522" s="1">
        <v>1485</v>
      </c>
    </row>
    <row r="523" spans="1:19" x14ac:dyDescent="0.2">
      <c r="A523" s="1">
        <v>13682</v>
      </c>
      <c r="B523" s="1">
        <v>8230678244</v>
      </c>
      <c r="C523" s="1">
        <v>2</v>
      </c>
      <c r="D523" s="1" t="s">
        <v>1748</v>
      </c>
      <c r="E523" s="1">
        <v>1502</v>
      </c>
      <c r="F523" s="1">
        <v>2</v>
      </c>
      <c r="G523" s="1" t="s">
        <v>1746</v>
      </c>
      <c r="H523" s="1">
        <v>2</v>
      </c>
      <c r="I523" s="1" t="s">
        <v>1746</v>
      </c>
      <c r="J523" s="1">
        <v>2</v>
      </c>
      <c r="K523" s="1" t="s">
        <v>1746</v>
      </c>
      <c r="L523" s="1">
        <v>2</v>
      </c>
      <c r="M523" s="1" t="s">
        <v>1746</v>
      </c>
      <c r="N523" s="1">
        <v>3</v>
      </c>
      <c r="O523" s="1" t="s">
        <v>1749</v>
      </c>
      <c r="P523" s="1">
        <v>1491</v>
      </c>
      <c r="Q523" s="1">
        <v>2</v>
      </c>
      <c r="R523" s="1" t="s">
        <v>1748</v>
      </c>
      <c r="S523" s="1">
        <v>1513</v>
      </c>
    </row>
    <row r="524" spans="1:19" x14ac:dyDescent="0.2">
      <c r="A524" s="1">
        <v>13684</v>
      </c>
      <c r="B524" s="1">
        <v>2906117212</v>
      </c>
      <c r="C524" s="1">
        <v>2</v>
      </c>
      <c r="D524" s="1" t="s">
        <v>1748</v>
      </c>
      <c r="E524" s="1">
        <v>1473</v>
      </c>
      <c r="F524" s="1">
        <v>1</v>
      </c>
      <c r="G524" s="1" t="s">
        <v>1750</v>
      </c>
      <c r="H524" s="1">
        <v>2</v>
      </c>
      <c r="I524" s="1" t="s">
        <v>1746</v>
      </c>
      <c r="J524" s="1">
        <v>2</v>
      </c>
      <c r="K524" s="1" t="s">
        <v>1746</v>
      </c>
      <c r="L524" s="1">
        <v>2</v>
      </c>
      <c r="M524" s="1" t="s">
        <v>1746</v>
      </c>
      <c r="N524" s="1">
        <v>2</v>
      </c>
      <c r="O524" s="1" t="s">
        <v>1748</v>
      </c>
      <c r="P524" s="1">
        <v>1447</v>
      </c>
      <c r="Q524" s="1">
        <v>2</v>
      </c>
      <c r="R524" s="1" t="s">
        <v>1748</v>
      </c>
      <c r="S524" s="1">
        <v>1499</v>
      </c>
    </row>
    <row r="525" spans="1:19" x14ac:dyDescent="0.2">
      <c r="A525" s="1">
        <v>13709</v>
      </c>
      <c r="B525" s="1">
        <v>2620661580</v>
      </c>
      <c r="C525" s="1">
        <v>2</v>
      </c>
      <c r="D525" s="1" t="s">
        <v>1748</v>
      </c>
      <c r="E525" s="1">
        <v>1472</v>
      </c>
      <c r="F525" s="1">
        <v>1</v>
      </c>
      <c r="G525" s="1" t="s">
        <v>1750</v>
      </c>
      <c r="H525" s="1">
        <v>3</v>
      </c>
      <c r="I525" s="1" t="s">
        <v>1747</v>
      </c>
      <c r="J525" s="1">
        <v>1</v>
      </c>
      <c r="K525" s="1" t="s">
        <v>1750</v>
      </c>
      <c r="L525" s="1">
        <v>1</v>
      </c>
      <c r="M525" s="1" t="s">
        <v>1750</v>
      </c>
      <c r="N525" s="1">
        <v>2</v>
      </c>
      <c r="O525" s="1" t="s">
        <v>1748</v>
      </c>
      <c r="P525" s="1">
        <v>1472</v>
      </c>
      <c r="Q525" s="1">
        <v>1</v>
      </c>
      <c r="R525" s="1" t="s">
        <v>1751</v>
      </c>
      <c r="S525" s="1">
        <v>1472</v>
      </c>
    </row>
    <row r="526" spans="1:19" x14ac:dyDescent="0.2">
      <c r="A526" s="1">
        <v>13714</v>
      </c>
      <c r="B526" s="1">
        <v>4497265710</v>
      </c>
      <c r="C526" s="1">
        <v>2</v>
      </c>
      <c r="D526" s="1" t="s">
        <v>1748</v>
      </c>
      <c r="E526" s="1">
        <v>1521</v>
      </c>
      <c r="F526" s="1">
        <v>1</v>
      </c>
      <c r="G526" s="1" t="s">
        <v>1750</v>
      </c>
      <c r="H526" s="1">
        <v>2</v>
      </c>
      <c r="I526" s="1" t="s">
        <v>1746</v>
      </c>
      <c r="J526" s="1">
        <v>2</v>
      </c>
      <c r="K526" s="1" t="s">
        <v>1746</v>
      </c>
      <c r="L526" s="1">
        <v>2</v>
      </c>
      <c r="M526" s="1" t="s">
        <v>1746</v>
      </c>
      <c r="N526" s="1">
        <v>2</v>
      </c>
      <c r="O526" s="1" t="s">
        <v>1748</v>
      </c>
      <c r="P526" s="1">
        <v>1502</v>
      </c>
      <c r="Q526" s="1">
        <v>2</v>
      </c>
      <c r="R526" s="1" t="s">
        <v>1748</v>
      </c>
      <c r="S526" s="1">
        <v>1539</v>
      </c>
    </row>
    <row r="527" spans="1:19" x14ac:dyDescent="0.2">
      <c r="A527" s="1">
        <v>13743</v>
      </c>
      <c r="B527" s="1">
        <v>1172868928</v>
      </c>
      <c r="C527" s="1">
        <v>2</v>
      </c>
      <c r="D527" s="1" t="s">
        <v>1748</v>
      </c>
      <c r="E527" s="1">
        <v>1511</v>
      </c>
      <c r="F527" s="1">
        <v>2</v>
      </c>
      <c r="G527" s="1" t="s">
        <v>1746</v>
      </c>
      <c r="H527" s="1">
        <v>2</v>
      </c>
      <c r="I527" s="1" t="s">
        <v>1746</v>
      </c>
      <c r="J527" s="1">
        <v>2</v>
      </c>
      <c r="K527" s="1" t="s">
        <v>1746</v>
      </c>
      <c r="L527" s="1">
        <v>2</v>
      </c>
      <c r="M527" s="1" t="s">
        <v>1746</v>
      </c>
      <c r="N527" s="1">
        <v>2</v>
      </c>
      <c r="O527" s="1" t="s">
        <v>1748</v>
      </c>
      <c r="P527" s="1">
        <v>1495</v>
      </c>
      <c r="Q527" s="1">
        <v>2</v>
      </c>
      <c r="R527" s="1" t="s">
        <v>1748</v>
      </c>
      <c r="S527" s="1">
        <v>1527</v>
      </c>
    </row>
    <row r="528" spans="1:19" x14ac:dyDescent="0.2">
      <c r="A528" s="1">
        <v>13751</v>
      </c>
      <c r="B528" s="1">
        <v>2622528448</v>
      </c>
      <c r="C528" s="1">
        <v>2</v>
      </c>
      <c r="D528" s="1" t="s">
        <v>1748</v>
      </c>
      <c r="E528" s="1">
        <v>1495</v>
      </c>
      <c r="F528" s="1">
        <v>2</v>
      </c>
      <c r="G528" s="1" t="s">
        <v>1746</v>
      </c>
      <c r="H528" s="1">
        <v>3</v>
      </c>
      <c r="I528" s="1" t="s">
        <v>1747</v>
      </c>
      <c r="J528" s="1">
        <v>1</v>
      </c>
      <c r="K528" s="1" t="s">
        <v>1750</v>
      </c>
      <c r="L528" s="1">
        <v>2</v>
      </c>
      <c r="M528" s="1" t="s">
        <v>1746</v>
      </c>
      <c r="N528" s="1">
        <v>3</v>
      </c>
      <c r="O528" s="1" t="s">
        <v>1749</v>
      </c>
      <c r="P528" s="1">
        <v>1514</v>
      </c>
      <c r="Q528" s="1">
        <v>1</v>
      </c>
      <c r="R528" s="1" t="s">
        <v>1751</v>
      </c>
      <c r="S528" s="1">
        <v>1476</v>
      </c>
    </row>
    <row r="529" spans="1:19" x14ac:dyDescent="0.2">
      <c r="A529" s="1">
        <v>13764</v>
      </c>
      <c r="B529" s="1">
        <v>6155358603</v>
      </c>
      <c r="C529" s="1">
        <v>2</v>
      </c>
      <c r="D529" s="1" t="s">
        <v>1748</v>
      </c>
      <c r="E529" s="1">
        <v>1474</v>
      </c>
      <c r="F529" s="1">
        <v>2</v>
      </c>
      <c r="G529" s="1" t="s">
        <v>1746</v>
      </c>
      <c r="H529" s="1">
        <v>2</v>
      </c>
      <c r="I529" s="1" t="s">
        <v>1746</v>
      </c>
      <c r="J529" s="1">
        <v>1</v>
      </c>
      <c r="K529" s="1" t="s">
        <v>1750</v>
      </c>
      <c r="L529" s="1">
        <v>2</v>
      </c>
      <c r="M529" s="1" t="s">
        <v>1746</v>
      </c>
      <c r="N529" s="1">
        <v>2</v>
      </c>
      <c r="O529" s="1" t="s">
        <v>1748</v>
      </c>
      <c r="P529" s="1">
        <v>1472</v>
      </c>
      <c r="Q529" s="1">
        <v>1</v>
      </c>
      <c r="R529" s="1" t="s">
        <v>1751</v>
      </c>
      <c r="S529" s="1">
        <v>1476</v>
      </c>
    </row>
    <row r="530" spans="1:19" x14ac:dyDescent="0.2">
      <c r="A530" s="1">
        <v>13792</v>
      </c>
      <c r="B530" s="1">
        <v>4505423253</v>
      </c>
      <c r="C530" s="1">
        <v>2</v>
      </c>
      <c r="D530" s="1" t="s">
        <v>1748</v>
      </c>
      <c r="E530" s="1">
        <v>1532</v>
      </c>
      <c r="F530" s="1">
        <v>2</v>
      </c>
      <c r="G530" s="1" t="s">
        <v>1746</v>
      </c>
      <c r="H530" s="1">
        <v>3</v>
      </c>
      <c r="I530" s="1" t="s">
        <v>1747</v>
      </c>
      <c r="J530" s="1">
        <v>1</v>
      </c>
      <c r="K530" s="1" t="s">
        <v>1750</v>
      </c>
      <c r="L530" s="1">
        <v>2</v>
      </c>
      <c r="M530" s="1" t="s">
        <v>1746</v>
      </c>
      <c r="N530" s="1">
        <v>3</v>
      </c>
      <c r="O530" s="1" t="s">
        <v>1749</v>
      </c>
      <c r="P530" s="1">
        <v>1543</v>
      </c>
      <c r="Q530" s="1">
        <v>2</v>
      </c>
      <c r="R530" s="1" t="s">
        <v>1748</v>
      </c>
      <c r="S530" s="1">
        <v>1521</v>
      </c>
    </row>
    <row r="531" spans="1:19" x14ac:dyDescent="0.2">
      <c r="A531" s="1">
        <v>13793</v>
      </c>
      <c r="B531" s="1">
        <v>9776094120</v>
      </c>
      <c r="C531" s="1">
        <v>2</v>
      </c>
      <c r="D531" s="1" t="s">
        <v>1748</v>
      </c>
      <c r="E531" s="1">
        <v>1518</v>
      </c>
      <c r="F531" s="1">
        <v>2</v>
      </c>
      <c r="G531" s="1" t="s">
        <v>1746</v>
      </c>
      <c r="H531" s="1">
        <v>3</v>
      </c>
      <c r="I531" s="1" t="s">
        <v>1747</v>
      </c>
      <c r="J531" s="1">
        <v>1</v>
      </c>
      <c r="K531" s="1" t="s">
        <v>1750</v>
      </c>
      <c r="L531" s="1">
        <v>2</v>
      </c>
      <c r="M531" s="1" t="s">
        <v>1746</v>
      </c>
      <c r="N531" s="1">
        <v>3</v>
      </c>
      <c r="O531" s="1" t="s">
        <v>1749</v>
      </c>
      <c r="P531" s="1">
        <v>1531</v>
      </c>
      <c r="Q531" s="1">
        <v>1</v>
      </c>
      <c r="R531" s="1" t="s">
        <v>1751</v>
      </c>
      <c r="S531" s="1">
        <v>1504</v>
      </c>
    </row>
    <row r="532" spans="1:19" x14ac:dyDescent="0.2">
      <c r="A532" s="1">
        <v>13823</v>
      </c>
      <c r="B532" s="1">
        <v>1495100856</v>
      </c>
      <c r="C532" s="1">
        <v>2</v>
      </c>
      <c r="D532" s="1" t="s">
        <v>1748</v>
      </c>
      <c r="E532" s="1">
        <v>1485</v>
      </c>
      <c r="F532" s="1">
        <v>2</v>
      </c>
      <c r="G532" s="1" t="s">
        <v>1746</v>
      </c>
      <c r="H532" s="1">
        <v>2</v>
      </c>
      <c r="I532" s="1" t="s">
        <v>1746</v>
      </c>
      <c r="J532" s="1">
        <v>2</v>
      </c>
      <c r="K532" s="1" t="s">
        <v>1746</v>
      </c>
      <c r="L532" s="1">
        <v>2</v>
      </c>
      <c r="M532" s="1" t="s">
        <v>1746</v>
      </c>
      <c r="N532" s="1">
        <v>2</v>
      </c>
      <c r="O532" s="1" t="s">
        <v>1748</v>
      </c>
      <c r="P532" s="1">
        <v>1466</v>
      </c>
      <c r="Q532" s="1">
        <v>2</v>
      </c>
      <c r="R532" s="1" t="s">
        <v>1748</v>
      </c>
      <c r="S532" s="1">
        <v>1503</v>
      </c>
    </row>
    <row r="533" spans="1:19" x14ac:dyDescent="0.2">
      <c r="A533" s="1">
        <v>13829</v>
      </c>
      <c r="B533" s="1">
        <v>1960065461</v>
      </c>
      <c r="C533" s="1">
        <v>2</v>
      </c>
      <c r="D533" s="1" t="s">
        <v>1748</v>
      </c>
      <c r="E533" s="1">
        <v>1533</v>
      </c>
      <c r="F533" s="1">
        <v>1</v>
      </c>
      <c r="G533" s="1" t="s">
        <v>1750</v>
      </c>
      <c r="H533" s="1">
        <v>2</v>
      </c>
      <c r="I533" s="1" t="s">
        <v>1746</v>
      </c>
      <c r="J533" s="1">
        <v>2</v>
      </c>
      <c r="K533" s="1" t="s">
        <v>1746</v>
      </c>
      <c r="L533" s="1">
        <v>2</v>
      </c>
      <c r="M533" s="1" t="s">
        <v>1746</v>
      </c>
      <c r="N533" s="1">
        <v>2</v>
      </c>
      <c r="O533" s="1" t="s">
        <v>1748</v>
      </c>
      <c r="P533" s="1">
        <v>1502</v>
      </c>
      <c r="Q533" s="1">
        <v>3</v>
      </c>
      <c r="R533" s="1" t="s">
        <v>1749</v>
      </c>
      <c r="S533" s="1">
        <v>1564</v>
      </c>
    </row>
    <row r="534" spans="1:19" x14ac:dyDescent="0.2">
      <c r="A534" s="1">
        <v>13843</v>
      </c>
      <c r="B534" s="1">
        <v>1615901130</v>
      </c>
      <c r="C534" s="1">
        <v>2</v>
      </c>
      <c r="D534" s="1" t="s">
        <v>1748</v>
      </c>
      <c r="E534" s="1">
        <v>1505</v>
      </c>
      <c r="F534" s="1">
        <v>2</v>
      </c>
      <c r="G534" s="1" t="s">
        <v>1746</v>
      </c>
      <c r="H534" s="1">
        <v>3</v>
      </c>
      <c r="I534" s="1" t="s">
        <v>1747</v>
      </c>
      <c r="J534" s="1">
        <v>2</v>
      </c>
      <c r="K534" s="1" t="s">
        <v>1746</v>
      </c>
      <c r="L534" s="1">
        <v>2</v>
      </c>
      <c r="M534" s="1" t="s">
        <v>1746</v>
      </c>
      <c r="N534" s="1">
        <v>3</v>
      </c>
      <c r="O534" s="1" t="s">
        <v>1749</v>
      </c>
      <c r="P534" s="1">
        <v>1491</v>
      </c>
      <c r="Q534" s="1">
        <v>2</v>
      </c>
      <c r="R534" s="1" t="s">
        <v>1748</v>
      </c>
      <c r="S534" s="1">
        <v>1519</v>
      </c>
    </row>
    <row r="535" spans="1:19" x14ac:dyDescent="0.2">
      <c r="A535" s="1">
        <v>13853</v>
      </c>
      <c r="B535" s="1">
        <v>5247659779</v>
      </c>
      <c r="C535" s="1">
        <v>2</v>
      </c>
      <c r="D535" s="1" t="s">
        <v>1748</v>
      </c>
      <c r="E535" s="1">
        <v>1489</v>
      </c>
      <c r="F535" s="1">
        <v>2</v>
      </c>
      <c r="G535" s="1" t="s">
        <v>1746</v>
      </c>
      <c r="H535" s="1">
        <v>3</v>
      </c>
      <c r="I535" s="1" t="s">
        <v>1747</v>
      </c>
      <c r="J535" s="1">
        <v>1</v>
      </c>
      <c r="K535" s="1" t="s">
        <v>1750</v>
      </c>
      <c r="L535" s="1">
        <v>2</v>
      </c>
      <c r="M535" s="1" t="s">
        <v>1746</v>
      </c>
      <c r="N535" s="1">
        <v>3</v>
      </c>
      <c r="O535" s="1" t="s">
        <v>1749</v>
      </c>
      <c r="P535" s="1">
        <v>1506</v>
      </c>
      <c r="Q535" s="1">
        <v>1</v>
      </c>
      <c r="R535" s="1" t="s">
        <v>1751</v>
      </c>
      <c r="S535" s="1">
        <v>1472</v>
      </c>
    </row>
    <row r="536" spans="1:19" x14ac:dyDescent="0.2">
      <c r="A536" s="1">
        <v>13858</v>
      </c>
      <c r="B536" s="1">
        <v>6203980697</v>
      </c>
      <c r="C536" s="1">
        <v>2</v>
      </c>
      <c r="D536" s="1" t="s">
        <v>1748</v>
      </c>
      <c r="E536" s="1">
        <v>1519</v>
      </c>
      <c r="F536" s="1">
        <v>1</v>
      </c>
      <c r="G536" s="1" t="s">
        <v>1750</v>
      </c>
      <c r="H536" s="1">
        <v>2</v>
      </c>
      <c r="I536" s="1" t="s">
        <v>1746</v>
      </c>
      <c r="J536" s="1">
        <v>2</v>
      </c>
      <c r="K536" s="1" t="s">
        <v>1746</v>
      </c>
      <c r="L536" s="1">
        <v>2</v>
      </c>
      <c r="M536" s="1" t="s">
        <v>1746</v>
      </c>
      <c r="N536" s="1">
        <v>2</v>
      </c>
      <c r="O536" s="1" t="s">
        <v>1748</v>
      </c>
      <c r="P536" s="1">
        <v>1480</v>
      </c>
      <c r="Q536" s="1">
        <v>3</v>
      </c>
      <c r="R536" s="1" t="s">
        <v>1749</v>
      </c>
      <c r="S536" s="1">
        <v>1558</v>
      </c>
    </row>
    <row r="537" spans="1:19" x14ac:dyDescent="0.2">
      <c r="A537" s="1">
        <v>13861</v>
      </c>
      <c r="B537" s="1">
        <v>6382870468</v>
      </c>
      <c r="C537" s="1">
        <v>2</v>
      </c>
      <c r="D537" s="1" t="s">
        <v>1748</v>
      </c>
      <c r="E537" s="1">
        <v>1475</v>
      </c>
      <c r="F537" s="1">
        <v>1</v>
      </c>
      <c r="G537" s="1" t="s">
        <v>1750</v>
      </c>
      <c r="H537" s="1">
        <v>2</v>
      </c>
      <c r="I537" s="1" t="s">
        <v>1746</v>
      </c>
      <c r="J537" s="1">
        <v>2</v>
      </c>
      <c r="K537" s="1" t="s">
        <v>1746</v>
      </c>
      <c r="L537" s="1">
        <v>1</v>
      </c>
      <c r="M537" s="1" t="s">
        <v>1750</v>
      </c>
      <c r="N537" s="1">
        <v>2</v>
      </c>
      <c r="O537" s="1" t="s">
        <v>1748</v>
      </c>
      <c r="P537" s="1">
        <v>1456</v>
      </c>
      <c r="Q537" s="1">
        <v>2</v>
      </c>
      <c r="R537" s="1" t="s">
        <v>1748</v>
      </c>
      <c r="S537" s="1">
        <v>1494</v>
      </c>
    </row>
    <row r="538" spans="1:19" x14ac:dyDescent="0.2">
      <c r="A538" s="1">
        <v>13863</v>
      </c>
      <c r="B538" s="1">
        <v>1714312080</v>
      </c>
      <c r="C538" s="1">
        <v>2</v>
      </c>
      <c r="D538" s="1" t="s">
        <v>1748</v>
      </c>
      <c r="E538" s="1">
        <v>1477</v>
      </c>
      <c r="F538" s="1">
        <v>2</v>
      </c>
      <c r="G538" s="1" t="s">
        <v>1746</v>
      </c>
      <c r="H538" s="1">
        <v>2</v>
      </c>
      <c r="I538" s="1" t="s">
        <v>1746</v>
      </c>
      <c r="J538" s="1">
        <v>1</v>
      </c>
      <c r="K538" s="1" t="s">
        <v>1750</v>
      </c>
      <c r="L538" s="1">
        <v>1</v>
      </c>
      <c r="M538" s="1" t="s">
        <v>1750</v>
      </c>
      <c r="N538" s="1">
        <v>2</v>
      </c>
      <c r="O538" s="1" t="s">
        <v>1748</v>
      </c>
      <c r="P538" s="1">
        <v>1472</v>
      </c>
      <c r="Q538" s="1">
        <v>1</v>
      </c>
      <c r="R538" s="1" t="s">
        <v>1751</v>
      </c>
      <c r="S538" s="1">
        <v>1481</v>
      </c>
    </row>
    <row r="539" spans="1:19" x14ac:dyDescent="0.2">
      <c r="A539" s="1">
        <v>13875</v>
      </c>
      <c r="B539" s="1">
        <v>9443209590</v>
      </c>
      <c r="C539" s="1">
        <v>2</v>
      </c>
      <c r="D539" s="1" t="s">
        <v>1748</v>
      </c>
      <c r="E539" s="1">
        <v>1527</v>
      </c>
      <c r="F539" s="1">
        <v>2</v>
      </c>
      <c r="G539" s="1" t="s">
        <v>1746</v>
      </c>
      <c r="H539" s="1">
        <v>2</v>
      </c>
      <c r="I539" s="1" t="s">
        <v>1746</v>
      </c>
      <c r="J539" s="1">
        <v>1</v>
      </c>
      <c r="K539" s="1" t="s">
        <v>1750</v>
      </c>
      <c r="L539" s="1">
        <v>2</v>
      </c>
      <c r="M539" s="1" t="s">
        <v>1746</v>
      </c>
      <c r="N539" s="1">
        <v>3</v>
      </c>
      <c r="O539" s="1" t="s">
        <v>1749</v>
      </c>
      <c r="P539" s="1">
        <v>1520</v>
      </c>
      <c r="Q539" s="1">
        <v>2</v>
      </c>
      <c r="R539" s="1" t="s">
        <v>1748</v>
      </c>
      <c r="S539" s="1">
        <v>1533</v>
      </c>
    </row>
    <row r="540" spans="1:19" x14ac:dyDescent="0.2">
      <c r="A540" s="1">
        <v>13968</v>
      </c>
      <c r="B540" s="1">
        <v>2526967348</v>
      </c>
      <c r="C540" s="1">
        <v>2</v>
      </c>
      <c r="D540" s="1" t="s">
        <v>1748</v>
      </c>
      <c r="E540" s="1">
        <v>1510</v>
      </c>
      <c r="F540" s="1">
        <v>1</v>
      </c>
      <c r="G540" s="1" t="s">
        <v>1750</v>
      </c>
      <c r="H540" s="1">
        <v>3</v>
      </c>
      <c r="I540" s="1" t="s">
        <v>1747</v>
      </c>
      <c r="J540" s="1">
        <v>1</v>
      </c>
      <c r="K540" s="1" t="s">
        <v>1750</v>
      </c>
      <c r="L540" s="1">
        <v>2</v>
      </c>
      <c r="M540" s="1" t="s">
        <v>1746</v>
      </c>
      <c r="N540" s="1">
        <v>3</v>
      </c>
      <c r="O540" s="1" t="s">
        <v>1749</v>
      </c>
      <c r="P540" s="1">
        <v>1511</v>
      </c>
      <c r="Q540" s="1">
        <v>2</v>
      </c>
      <c r="R540" s="1" t="s">
        <v>1748</v>
      </c>
      <c r="S540" s="1">
        <v>1509</v>
      </c>
    </row>
    <row r="541" spans="1:19" x14ac:dyDescent="0.2">
      <c r="A541" s="1">
        <v>13969</v>
      </c>
      <c r="B541" s="1">
        <v>5995735042</v>
      </c>
      <c r="C541" s="1">
        <v>2</v>
      </c>
      <c r="D541" s="1" t="s">
        <v>1748</v>
      </c>
      <c r="E541" s="1">
        <v>1492</v>
      </c>
      <c r="F541" s="1">
        <v>2</v>
      </c>
      <c r="G541" s="1" t="s">
        <v>1746</v>
      </c>
      <c r="H541" s="1">
        <v>2</v>
      </c>
      <c r="I541" s="1" t="s">
        <v>1746</v>
      </c>
      <c r="J541" s="1">
        <v>1</v>
      </c>
      <c r="K541" s="1" t="s">
        <v>1750</v>
      </c>
      <c r="L541" s="1">
        <v>1</v>
      </c>
      <c r="M541" s="1" t="s">
        <v>1750</v>
      </c>
      <c r="N541" s="1">
        <v>3</v>
      </c>
      <c r="O541" s="1" t="s">
        <v>1749</v>
      </c>
      <c r="P541" s="1">
        <v>1511</v>
      </c>
      <c r="Q541" s="1">
        <v>1</v>
      </c>
      <c r="R541" s="1" t="s">
        <v>1751</v>
      </c>
      <c r="S541" s="1">
        <v>1473</v>
      </c>
    </row>
    <row r="542" spans="1:19" x14ac:dyDescent="0.2">
      <c r="A542" s="1">
        <v>13973</v>
      </c>
      <c r="B542" s="1">
        <v>9973739621</v>
      </c>
      <c r="C542" s="1">
        <v>2</v>
      </c>
      <c r="D542" s="1" t="s">
        <v>1748</v>
      </c>
      <c r="E542" s="1">
        <v>1496</v>
      </c>
      <c r="F542" s="1">
        <v>2</v>
      </c>
      <c r="G542" s="1" t="s">
        <v>1746</v>
      </c>
      <c r="H542" s="1">
        <v>3</v>
      </c>
      <c r="I542" s="1" t="s">
        <v>1747</v>
      </c>
      <c r="J542" s="1">
        <v>1</v>
      </c>
      <c r="K542" s="1" t="s">
        <v>1750</v>
      </c>
      <c r="L542" s="1">
        <v>1</v>
      </c>
      <c r="M542" s="1" t="s">
        <v>1750</v>
      </c>
      <c r="N542" s="1">
        <v>3</v>
      </c>
      <c r="O542" s="1" t="s">
        <v>1749</v>
      </c>
      <c r="P542" s="1">
        <v>1531</v>
      </c>
      <c r="Q542" s="1">
        <v>1</v>
      </c>
      <c r="R542" s="1" t="s">
        <v>1751</v>
      </c>
      <c r="S542" s="1">
        <v>1460</v>
      </c>
    </row>
    <row r="543" spans="1:19" x14ac:dyDescent="0.2">
      <c r="A543" s="1">
        <v>13987</v>
      </c>
      <c r="B543" s="1">
        <v>8054240670</v>
      </c>
      <c r="C543" s="1">
        <v>2</v>
      </c>
      <c r="D543" s="1" t="s">
        <v>1748</v>
      </c>
      <c r="E543" s="1">
        <v>1519</v>
      </c>
      <c r="F543" s="1">
        <v>1</v>
      </c>
      <c r="G543" s="1" t="s">
        <v>1750</v>
      </c>
      <c r="H543" s="1">
        <v>3</v>
      </c>
      <c r="I543" s="1" t="s">
        <v>1747</v>
      </c>
      <c r="J543" s="1">
        <v>1</v>
      </c>
      <c r="K543" s="1" t="s">
        <v>1750</v>
      </c>
      <c r="L543" s="1">
        <v>2</v>
      </c>
      <c r="M543" s="1" t="s">
        <v>1746</v>
      </c>
      <c r="N543" s="1">
        <v>3</v>
      </c>
      <c r="O543" s="1" t="s">
        <v>1749</v>
      </c>
      <c r="P543" s="1">
        <v>1511</v>
      </c>
      <c r="Q543" s="1">
        <v>2</v>
      </c>
      <c r="R543" s="1" t="s">
        <v>1748</v>
      </c>
      <c r="S543" s="1">
        <v>1527</v>
      </c>
    </row>
    <row r="544" spans="1:19" x14ac:dyDescent="0.2">
      <c r="A544" s="1">
        <v>13994</v>
      </c>
      <c r="B544" s="1">
        <v>4476673517</v>
      </c>
      <c r="C544" s="1">
        <v>2</v>
      </c>
      <c r="D544" s="1" t="s">
        <v>1748</v>
      </c>
      <c r="E544" s="1">
        <v>1509</v>
      </c>
      <c r="F544" s="1">
        <v>2</v>
      </c>
      <c r="G544" s="1" t="s">
        <v>1746</v>
      </c>
      <c r="H544" s="1">
        <v>3</v>
      </c>
      <c r="I544" s="1" t="s">
        <v>1747</v>
      </c>
      <c r="J544" s="1">
        <v>1</v>
      </c>
      <c r="K544" s="1" t="s">
        <v>1750</v>
      </c>
      <c r="L544" s="1">
        <v>1</v>
      </c>
      <c r="M544" s="1" t="s">
        <v>1750</v>
      </c>
      <c r="N544" s="1">
        <v>4</v>
      </c>
      <c r="O544" s="1" t="s">
        <v>1745</v>
      </c>
      <c r="P544" s="1">
        <v>1583</v>
      </c>
      <c r="Q544" s="1">
        <v>1</v>
      </c>
      <c r="R544" s="1" t="s">
        <v>1751</v>
      </c>
      <c r="S544" s="1">
        <v>1435</v>
      </c>
    </row>
    <row r="545" spans="1:19" x14ac:dyDescent="0.2">
      <c r="A545" s="1">
        <v>13997</v>
      </c>
      <c r="B545" s="1">
        <v>6723136901</v>
      </c>
      <c r="C545" s="1">
        <v>2</v>
      </c>
      <c r="D545" s="1" t="s">
        <v>1748</v>
      </c>
      <c r="E545" s="1">
        <v>1501</v>
      </c>
      <c r="F545" s="1">
        <v>2</v>
      </c>
      <c r="G545" s="1" t="s">
        <v>1746</v>
      </c>
      <c r="H545" s="1">
        <v>2</v>
      </c>
      <c r="I545" s="1" t="s">
        <v>1746</v>
      </c>
      <c r="J545" s="1">
        <v>2</v>
      </c>
      <c r="K545" s="1" t="s">
        <v>1746</v>
      </c>
      <c r="L545" s="1">
        <v>1</v>
      </c>
      <c r="M545" s="1" t="s">
        <v>1750</v>
      </c>
      <c r="N545" s="1">
        <v>3</v>
      </c>
      <c r="O545" s="1" t="s">
        <v>1749</v>
      </c>
      <c r="P545" s="1">
        <v>1498</v>
      </c>
      <c r="Q545" s="1">
        <v>2</v>
      </c>
      <c r="R545" s="1" t="s">
        <v>1748</v>
      </c>
      <c r="S545" s="1">
        <v>1503</v>
      </c>
    </row>
    <row r="546" spans="1:19" x14ac:dyDescent="0.2">
      <c r="A546" s="1">
        <v>14014</v>
      </c>
      <c r="B546" s="1">
        <v>6531735892</v>
      </c>
      <c r="C546" s="1">
        <v>2</v>
      </c>
      <c r="D546" s="1" t="s">
        <v>1748</v>
      </c>
      <c r="E546" s="1">
        <v>1505</v>
      </c>
      <c r="F546" s="1">
        <v>2</v>
      </c>
      <c r="G546" s="1" t="s">
        <v>1746</v>
      </c>
      <c r="H546" s="1">
        <v>3</v>
      </c>
      <c r="I546" s="1" t="s">
        <v>1747</v>
      </c>
      <c r="J546" s="1">
        <v>2</v>
      </c>
      <c r="K546" s="1" t="s">
        <v>1746</v>
      </c>
      <c r="L546" s="1">
        <v>2</v>
      </c>
      <c r="M546" s="1" t="s">
        <v>1746</v>
      </c>
      <c r="N546" s="1">
        <v>3</v>
      </c>
      <c r="O546" s="1" t="s">
        <v>1749</v>
      </c>
      <c r="P546" s="1">
        <v>1491</v>
      </c>
      <c r="Q546" s="1">
        <v>2</v>
      </c>
      <c r="R546" s="1" t="s">
        <v>1748</v>
      </c>
      <c r="S546" s="1">
        <v>1519</v>
      </c>
    </row>
    <row r="547" spans="1:19" x14ac:dyDescent="0.2">
      <c r="A547" s="1">
        <v>14017</v>
      </c>
      <c r="B547" s="1">
        <v>6134124251</v>
      </c>
      <c r="C547" s="1">
        <v>2</v>
      </c>
      <c r="D547" s="1" t="s">
        <v>1748</v>
      </c>
      <c r="E547" s="1">
        <v>1504</v>
      </c>
      <c r="F547" s="1">
        <v>2</v>
      </c>
      <c r="G547" s="1" t="s">
        <v>1746</v>
      </c>
      <c r="H547" s="1">
        <v>2</v>
      </c>
      <c r="I547" s="1" t="s">
        <v>1746</v>
      </c>
      <c r="J547" s="1">
        <v>2</v>
      </c>
      <c r="K547" s="1" t="s">
        <v>1746</v>
      </c>
      <c r="L547" s="1">
        <v>2</v>
      </c>
      <c r="M547" s="1" t="s">
        <v>1746</v>
      </c>
      <c r="N547" s="1">
        <v>3</v>
      </c>
      <c r="O547" s="1" t="s">
        <v>1749</v>
      </c>
      <c r="P547" s="1">
        <v>1478</v>
      </c>
      <c r="Q547" s="1">
        <v>2</v>
      </c>
      <c r="R547" s="1" t="s">
        <v>1748</v>
      </c>
      <c r="S547" s="1">
        <v>1530</v>
      </c>
    </row>
    <row r="548" spans="1:19" x14ac:dyDescent="0.2">
      <c r="A548" s="1">
        <v>14018</v>
      </c>
      <c r="B548" s="1">
        <v>1311464002</v>
      </c>
      <c r="C548" s="1">
        <v>2</v>
      </c>
      <c r="D548" s="1" t="s">
        <v>1748</v>
      </c>
      <c r="E548" s="1">
        <v>1507</v>
      </c>
      <c r="F548" s="1">
        <v>1</v>
      </c>
      <c r="G548" s="1" t="s">
        <v>1750</v>
      </c>
      <c r="H548" s="1">
        <v>2</v>
      </c>
      <c r="I548" s="1" t="s">
        <v>1746</v>
      </c>
      <c r="J548" s="1">
        <v>1</v>
      </c>
      <c r="K548" s="1" t="s">
        <v>1750</v>
      </c>
      <c r="L548" s="1">
        <v>2</v>
      </c>
      <c r="M548" s="1" t="s">
        <v>1746</v>
      </c>
      <c r="N548" s="1">
        <v>2</v>
      </c>
      <c r="O548" s="1" t="s">
        <v>1748</v>
      </c>
      <c r="P548" s="1">
        <v>1487</v>
      </c>
      <c r="Q548" s="1">
        <v>2</v>
      </c>
      <c r="R548" s="1" t="s">
        <v>1748</v>
      </c>
      <c r="S548" s="1">
        <v>1527</v>
      </c>
    </row>
    <row r="549" spans="1:19" x14ac:dyDescent="0.2">
      <c r="A549" s="1">
        <v>14021</v>
      </c>
      <c r="B549" s="1">
        <v>5280199784</v>
      </c>
      <c r="C549" s="1">
        <v>2</v>
      </c>
      <c r="D549" s="1" t="s">
        <v>1748</v>
      </c>
      <c r="E549" s="1">
        <v>1485</v>
      </c>
      <c r="F549" s="1">
        <v>1</v>
      </c>
      <c r="G549" s="1" t="s">
        <v>1750</v>
      </c>
      <c r="H549" s="1">
        <v>2</v>
      </c>
      <c r="I549" s="1" t="s">
        <v>1746</v>
      </c>
      <c r="J549" s="1">
        <v>2</v>
      </c>
      <c r="K549" s="1" t="s">
        <v>1746</v>
      </c>
      <c r="L549" s="1">
        <v>2</v>
      </c>
      <c r="M549" s="1" t="s">
        <v>1746</v>
      </c>
      <c r="N549" s="1">
        <v>2</v>
      </c>
      <c r="O549" s="1" t="s">
        <v>1748</v>
      </c>
      <c r="P549" s="1">
        <v>1456</v>
      </c>
      <c r="Q549" s="1">
        <v>2</v>
      </c>
      <c r="R549" s="1" t="s">
        <v>1748</v>
      </c>
      <c r="S549" s="1">
        <v>1513</v>
      </c>
    </row>
    <row r="550" spans="1:19" x14ac:dyDescent="0.2">
      <c r="A550" s="1">
        <v>14026</v>
      </c>
      <c r="B550" s="1">
        <v>2191851123</v>
      </c>
      <c r="C550" s="1">
        <v>2</v>
      </c>
      <c r="D550" s="1" t="s">
        <v>1748</v>
      </c>
      <c r="E550" s="1">
        <v>1486</v>
      </c>
      <c r="F550" s="1">
        <v>1</v>
      </c>
      <c r="G550" s="1" t="s">
        <v>1750</v>
      </c>
      <c r="H550" s="1">
        <v>2</v>
      </c>
      <c r="I550" s="1" t="s">
        <v>1746</v>
      </c>
      <c r="J550" s="1">
        <v>1</v>
      </c>
      <c r="K550" s="1" t="s">
        <v>1750</v>
      </c>
      <c r="L550" s="1">
        <v>2</v>
      </c>
      <c r="M550" s="1" t="s">
        <v>1746</v>
      </c>
      <c r="N550" s="1">
        <v>2</v>
      </c>
      <c r="O550" s="1" t="s">
        <v>1748</v>
      </c>
      <c r="P550" s="1">
        <v>1480</v>
      </c>
      <c r="Q550" s="1">
        <v>1</v>
      </c>
      <c r="R550" s="1" t="s">
        <v>1751</v>
      </c>
      <c r="S550" s="1">
        <v>1492</v>
      </c>
    </row>
    <row r="551" spans="1:19" x14ac:dyDescent="0.2">
      <c r="A551" s="1">
        <v>14030</v>
      </c>
      <c r="B551" s="1">
        <v>8939010669</v>
      </c>
      <c r="C551" s="1">
        <v>2</v>
      </c>
      <c r="D551" s="1" t="s">
        <v>1748</v>
      </c>
      <c r="E551" s="1">
        <v>1483</v>
      </c>
      <c r="F551" s="1">
        <v>2</v>
      </c>
      <c r="G551" s="1" t="s">
        <v>1746</v>
      </c>
      <c r="H551" s="1">
        <v>3</v>
      </c>
      <c r="I551" s="1" t="s">
        <v>1747</v>
      </c>
      <c r="J551" s="1">
        <v>1</v>
      </c>
      <c r="K551" s="1" t="s">
        <v>1750</v>
      </c>
      <c r="L551" s="1">
        <v>2</v>
      </c>
      <c r="M551" s="1" t="s">
        <v>1746</v>
      </c>
      <c r="N551" s="1">
        <v>3</v>
      </c>
      <c r="O551" s="1" t="s">
        <v>1749</v>
      </c>
      <c r="P551" s="1">
        <v>1506</v>
      </c>
      <c r="Q551" s="1">
        <v>1</v>
      </c>
      <c r="R551" s="1" t="s">
        <v>1751</v>
      </c>
      <c r="S551" s="1">
        <v>1459</v>
      </c>
    </row>
    <row r="552" spans="1:19" x14ac:dyDescent="0.2">
      <c r="A552" s="1">
        <v>14053</v>
      </c>
      <c r="B552" s="1">
        <v>7942321326</v>
      </c>
      <c r="C552" s="1">
        <v>2</v>
      </c>
      <c r="D552" s="1" t="s">
        <v>1748</v>
      </c>
      <c r="E552" s="1">
        <v>1507</v>
      </c>
      <c r="F552" s="1">
        <v>2</v>
      </c>
      <c r="G552" s="1" t="s">
        <v>1746</v>
      </c>
      <c r="H552" s="1">
        <v>3</v>
      </c>
      <c r="I552" s="1" t="s">
        <v>1747</v>
      </c>
      <c r="J552" s="1">
        <v>2</v>
      </c>
      <c r="K552" s="1" t="s">
        <v>1746</v>
      </c>
      <c r="L552" s="1">
        <v>2</v>
      </c>
      <c r="M552" s="1" t="s">
        <v>1746</v>
      </c>
      <c r="N552" s="1">
        <v>3</v>
      </c>
      <c r="O552" s="1" t="s">
        <v>1749</v>
      </c>
      <c r="P552" s="1">
        <v>1484</v>
      </c>
      <c r="Q552" s="1">
        <v>2</v>
      </c>
      <c r="R552" s="1" t="s">
        <v>1748</v>
      </c>
      <c r="S552" s="1">
        <v>1530</v>
      </c>
    </row>
    <row r="553" spans="1:19" x14ac:dyDescent="0.2">
      <c r="A553" s="1">
        <v>14067</v>
      </c>
      <c r="B553" s="1">
        <v>1572214735</v>
      </c>
      <c r="C553" s="1">
        <v>2</v>
      </c>
      <c r="D553" s="1" t="s">
        <v>1748</v>
      </c>
      <c r="E553" s="1">
        <v>1486</v>
      </c>
      <c r="F553" s="1">
        <v>2</v>
      </c>
      <c r="G553" s="1" t="s">
        <v>1746</v>
      </c>
      <c r="H553" s="1">
        <v>2</v>
      </c>
      <c r="I553" s="1" t="s">
        <v>1746</v>
      </c>
      <c r="J553" s="1">
        <v>1</v>
      </c>
      <c r="K553" s="1" t="s">
        <v>1750</v>
      </c>
      <c r="L553" s="1">
        <v>2</v>
      </c>
      <c r="M553" s="1" t="s">
        <v>1746</v>
      </c>
      <c r="N553" s="1">
        <v>3</v>
      </c>
      <c r="O553" s="1" t="s">
        <v>1749</v>
      </c>
      <c r="P553" s="1">
        <v>1491</v>
      </c>
      <c r="Q553" s="1">
        <v>1</v>
      </c>
      <c r="R553" s="1" t="s">
        <v>1751</v>
      </c>
      <c r="S553" s="1">
        <v>1481</v>
      </c>
    </row>
    <row r="554" spans="1:19" x14ac:dyDescent="0.2">
      <c r="A554" s="1">
        <v>14069</v>
      </c>
      <c r="B554" s="1">
        <v>6194852234</v>
      </c>
      <c r="C554" s="1">
        <v>2</v>
      </c>
      <c r="D554" s="1" t="s">
        <v>1748</v>
      </c>
      <c r="E554" s="1">
        <v>1502</v>
      </c>
      <c r="F554" s="1">
        <v>2</v>
      </c>
      <c r="G554" s="1" t="s">
        <v>1746</v>
      </c>
      <c r="H554" s="1">
        <v>1</v>
      </c>
      <c r="I554" s="1" t="s">
        <v>1750</v>
      </c>
      <c r="J554" s="1">
        <v>2</v>
      </c>
      <c r="K554" s="1" t="s">
        <v>1746</v>
      </c>
      <c r="L554" s="1">
        <v>2</v>
      </c>
      <c r="M554" s="1" t="s">
        <v>1746</v>
      </c>
      <c r="N554" s="1">
        <v>1</v>
      </c>
      <c r="O554" s="1" t="s">
        <v>1751</v>
      </c>
      <c r="P554" s="1">
        <v>1413</v>
      </c>
      <c r="Q554" s="1">
        <v>3</v>
      </c>
      <c r="R554" s="1" t="s">
        <v>1749</v>
      </c>
      <c r="S554" s="1">
        <v>1591</v>
      </c>
    </row>
    <row r="555" spans="1:19" x14ac:dyDescent="0.2">
      <c r="A555" s="1">
        <v>14918</v>
      </c>
      <c r="B555" s="1">
        <v>7178567016</v>
      </c>
      <c r="C555" s="1">
        <v>2</v>
      </c>
      <c r="D555" s="1" t="s">
        <v>1748</v>
      </c>
      <c r="E555" s="1">
        <v>1504</v>
      </c>
      <c r="F555" s="1">
        <v>1</v>
      </c>
      <c r="G555" s="1" t="s">
        <v>1750</v>
      </c>
      <c r="H555" s="1">
        <v>3</v>
      </c>
      <c r="I555" s="1" t="s">
        <v>1747</v>
      </c>
      <c r="J555" s="1">
        <v>1</v>
      </c>
      <c r="K555" s="1" t="s">
        <v>1750</v>
      </c>
      <c r="L555" s="1">
        <v>1</v>
      </c>
      <c r="M555" s="1" t="s">
        <v>1750</v>
      </c>
      <c r="N555" s="1">
        <v>3</v>
      </c>
      <c r="O555" s="1" t="s">
        <v>1749</v>
      </c>
      <c r="P555" s="1">
        <v>1523</v>
      </c>
      <c r="Q555" s="1">
        <v>1</v>
      </c>
      <c r="R555" s="1" t="s">
        <v>1751</v>
      </c>
      <c r="S555" s="1">
        <v>1484</v>
      </c>
    </row>
    <row r="556" spans="1:19" x14ac:dyDescent="0.2">
      <c r="A556" s="1">
        <v>14927</v>
      </c>
      <c r="B556" s="1">
        <v>7191325686</v>
      </c>
      <c r="C556" s="1">
        <v>2</v>
      </c>
      <c r="D556" s="1" t="s">
        <v>1748</v>
      </c>
      <c r="E556" s="1">
        <v>1510</v>
      </c>
      <c r="F556" s="1">
        <v>2</v>
      </c>
      <c r="G556" s="1" t="s">
        <v>1746</v>
      </c>
      <c r="H556" s="1">
        <v>3</v>
      </c>
      <c r="I556" s="1" t="s">
        <v>1747</v>
      </c>
      <c r="J556" s="1">
        <v>1</v>
      </c>
      <c r="K556" s="1" t="s">
        <v>1750</v>
      </c>
      <c r="L556" s="1">
        <v>1</v>
      </c>
      <c r="M556" s="1" t="s">
        <v>1750</v>
      </c>
      <c r="N556" s="1">
        <v>4</v>
      </c>
      <c r="O556" s="1" t="s">
        <v>1745</v>
      </c>
      <c r="P556" s="1">
        <v>1587</v>
      </c>
      <c r="Q556" s="1">
        <v>1</v>
      </c>
      <c r="R556" s="1" t="s">
        <v>1751</v>
      </c>
      <c r="S556" s="1">
        <v>1433</v>
      </c>
    </row>
    <row r="557" spans="1:19" x14ac:dyDescent="0.2">
      <c r="A557" s="1">
        <v>14938</v>
      </c>
      <c r="B557" s="1">
        <v>8197511488</v>
      </c>
      <c r="C557" s="1">
        <v>2</v>
      </c>
      <c r="D557" s="1" t="s">
        <v>1748</v>
      </c>
      <c r="E557" s="1">
        <v>1510</v>
      </c>
      <c r="F557" s="1">
        <v>2</v>
      </c>
      <c r="G557" s="1" t="s">
        <v>1746</v>
      </c>
      <c r="H557" s="1">
        <v>3</v>
      </c>
      <c r="I557" s="1" t="s">
        <v>1747</v>
      </c>
      <c r="J557" s="1">
        <v>1</v>
      </c>
      <c r="K557" s="1" t="s">
        <v>1750</v>
      </c>
      <c r="L557" s="1">
        <v>2</v>
      </c>
      <c r="M557" s="1" t="s">
        <v>1746</v>
      </c>
      <c r="N557" s="1">
        <v>3</v>
      </c>
      <c r="O557" s="1" t="s">
        <v>1749</v>
      </c>
      <c r="P557" s="1">
        <v>1523</v>
      </c>
      <c r="Q557" s="1">
        <v>1</v>
      </c>
      <c r="R557" s="1" t="s">
        <v>1751</v>
      </c>
      <c r="S557" s="1">
        <v>1496</v>
      </c>
    </row>
    <row r="558" spans="1:19" x14ac:dyDescent="0.2">
      <c r="A558" s="1">
        <v>14971</v>
      </c>
      <c r="B558" s="1">
        <v>7192380576</v>
      </c>
      <c r="C558" s="1">
        <v>2</v>
      </c>
      <c r="D558" s="1" t="s">
        <v>1748</v>
      </c>
      <c r="E558" s="1">
        <v>1528</v>
      </c>
      <c r="F558" s="1">
        <v>2</v>
      </c>
      <c r="G558" s="1" t="s">
        <v>1746</v>
      </c>
      <c r="H558" s="1">
        <v>2</v>
      </c>
      <c r="I558" s="1" t="s">
        <v>1746</v>
      </c>
      <c r="J558" s="1">
        <v>2</v>
      </c>
      <c r="K558" s="1" t="s">
        <v>1746</v>
      </c>
      <c r="L558" s="1">
        <v>2</v>
      </c>
      <c r="M558" s="1" t="s">
        <v>1746</v>
      </c>
      <c r="N558" s="1">
        <v>2</v>
      </c>
      <c r="O558" s="1" t="s">
        <v>1748</v>
      </c>
      <c r="P558" s="1">
        <v>1500</v>
      </c>
      <c r="Q558" s="1">
        <v>2</v>
      </c>
      <c r="R558" s="1" t="s">
        <v>1748</v>
      </c>
      <c r="S558" s="1">
        <v>1556</v>
      </c>
    </row>
    <row r="559" spans="1:19" x14ac:dyDescent="0.2">
      <c r="A559" s="1">
        <v>90201</v>
      </c>
      <c r="B559" s="1">
        <v>5426141005</v>
      </c>
      <c r="C559" s="1">
        <v>2</v>
      </c>
      <c r="D559" s="1" t="s">
        <v>1748</v>
      </c>
      <c r="E559" s="1">
        <v>1526</v>
      </c>
      <c r="F559" s="1">
        <v>2</v>
      </c>
      <c r="G559" s="1" t="s">
        <v>1746</v>
      </c>
      <c r="H559" s="1">
        <v>3</v>
      </c>
      <c r="I559" s="1" t="s">
        <v>1747</v>
      </c>
      <c r="J559" s="1">
        <v>1</v>
      </c>
      <c r="K559" s="1" t="s">
        <v>1750</v>
      </c>
      <c r="L559" s="1">
        <v>2</v>
      </c>
      <c r="M559" s="1" t="s">
        <v>1746</v>
      </c>
      <c r="N559" s="1">
        <v>3</v>
      </c>
      <c r="O559" s="1" t="s">
        <v>1749</v>
      </c>
      <c r="P559" s="1">
        <v>1543</v>
      </c>
      <c r="Q559" s="1">
        <v>2</v>
      </c>
      <c r="R559" s="1" t="s">
        <v>1748</v>
      </c>
      <c r="S559" s="1">
        <v>1509</v>
      </c>
    </row>
    <row r="560" spans="1:19" x14ac:dyDescent="0.2">
      <c r="A560" s="1">
        <v>90218</v>
      </c>
      <c r="B560" s="1">
        <v>8280069928</v>
      </c>
      <c r="C560" s="1">
        <v>2</v>
      </c>
      <c r="D560" s="1" t="s">
        <v>1748</v>
      </c>
      <c r="E560" s="1">
        <v>1507</v>
      </c>
      <c r="F560" s="1">
        <v>2</v>
      </c>
      <c r="G560" s="1" t="s">
        <v>1746</v>
      </c>
      <c r="H560" s="1">
        <v>2</v>
      </c>
      <c r="I560" s="1" t="s">
        <v>1746</v>
      </c>
      <c r="J560" s="1">
        <v>1</v>
      </c>
      <c r="K560" s="1" t="s">
        <v>1750</v>
      </c>
      <c r="L560" s="1">
        <v>2</v>
      </c>
      <c r="M560" s="1" t="s">
        <v>1746</v>
      </c>
      <c r="N560" s="1">
        <v>2</v>
      </c>
      <c r="O560" s="1" t="s">
        <v>1748</v>
      </c>
      <c r="P560" s="1">
        <v>1487</v>
      </c>
      <c r="Q560" s="1">
        <v>2</v>
      </c>
      <c r="R560" s="1" t="s">
        <v>1748</v>
      </c>
      <c r="S560" s="1">
        <v>1527</v>
      </c>
    </row>
    <row r="561" spans="1:19" x14ac:dyDescent="0.2">
      <c r="A561" s="1">
        <v>90253</v>
      </c>
      <c r="B561" s="1">
        <v>8590450296</v>
      </c>
      <c r="C561" s="1">
        <v>2</v>
      </c>
      <c r="D561" s="1" t="s">
        <v>1748</v>
      </c>
      <c r="E561" s="1">
        <v>1513</v>
      </c>
      <c r="F561" s="1">
        <v>2</v>
      </c>
      <c r="G561" s="1" t="s">
        <v>1746</v>
      </c>
      <c r="H561" s="1">
        <v>3</v>
      </c>
      <c r="I561" s="1" t="s">
        <v>1747</v>
      </c>
      <c r="J561" s="1">
        <v>1</v>
      </c>
      <c r="K561" s="1" t="s">
        <v>1750</v>
      </c>
      <c r="L561" s="1">
        <v>2</v>
      </c>
      <c r="M561" s="1" t="s">
        <v>1746</v>
      </c>
      <c r="N561" s="1">
        <v>3</v>
      </c>
      <c r="O561" s="1" t="s">
        <v>1749</v>
      </c>
      <c r="P561" s="1">
        <v>1511</v>
      </c>
      <c r="Q561" s="1">
        <v>2</v>
      </c>
      <c r="R561" s="1" t="s">
        <v>1748</v>
      </c>
      <c r="S561" s="1">
        <v>1515</v>
      </c>
    </row>
    <row r="562" spans="1:19" x14ac:dyDescent="0.2">
      <c r="A562" s="1">
        <v>90257</v>
      </c>
      <c r="B562" s="1">
        <v>3073921187</v>
      </c>
      <c r="C562" s="1">
        <v>2</v>
      </c>
      <c r="D562" s="1" t="s">
        <v>1748</v>
      </c>
      <c r="E562" s="1">
        <v>1510</v>
      </c>
      <c r="F562" s="1">
        <v>2</v>
      </c>
      <c r="G562" s="1" t="s">
        <v>1746</v>
      </c>
      <c r="H562" s="1">
        <v>1</v>
      </c>
      <c r="I562" s="1" t="s">
        <v>1750</v>
      </c>
      <c r="J562" s="1">
        <v>2</v>
      </c>
      <c r="K562" s="1" t="s">
        <v>1746</v>
      </c>
      <c r="L562" s="1">
        <v>2</v>
      </c>
      <c r="M562" s="1" t="s">
        <v>1746</v>
      </c>
      <c r="N562" s="1">
        <v>2</v>
      </c>
      <c r="O562" s="1" t="s">
        <v>1748</v>
      </c>
      <c r="P562" s="1">
        <v>1474</v>
      </c>
      <c r="Q562" s="1">
        <v>2</v>
      </c>
      <c r="R562" s="1" t="s">
        <v>1748</v>
      </c>
      <c r="S562" s="1">
        <v>1545</v>
      </c>
    </row>
    <row r="563" spans="1:19" x14ac:dyDescent="0.2">
      <c r="A563" s="1">
        <v>90259</v>
      </c>
      <c r="B563" s="1">
        <v>9653016150</v>
      </c>
      <c r="C563" s="1">
        <v>2</v>
      </c>
      <c r="D563" s="1" t="s">
        <v>1748</v>
      </c>
      <c r="E563" s="1">
        <v>1517</v>
      </c>
      <c r="F563" s="1">
        <v>3</v>
      </c>
      <c r="G563" s="1" t="s">
        <v>1747</v>
      </c>
      <c r="H563" s="1">
        <v>1</v>
      </c>
      <c r="I563" s="1" t="s">
        <v>1750</v>
      </c>
      <c r="J563" s="1">
        <v>2</v>
      </c>
      <c r="K563" s="1" t="s">
        <v>1746</v>
      </c>
      <c r="L563" s="1">
        <v>2</v>
      </c>
      <c r="M563" s="1" t="s">
        <v>1746</v>
      </c>
      <c r="N563" s="1">
        <v>2</v>
      </c>
      <c r="O563" s="1" t="s">
        <v>1748</v>
      </c>
      <c r="P563" s="1">
        <v>1495</v>
      </c>
      <c r="Q563" s="1">
        <v>2</v>
      </c>
      <c r="R563" s="1" t="s">
        <v>1748</v>
      </c>
      <c r="S563" s="1">
        <v>1539</v>
      </c>
    </row>
    <row r="564" spans="1:19" x14ac:dyDescent="0.2">
      <c r="A564" s="1">
        <v>90264</v>
      </c>
      <c r="B564" s="1">
        <v>7477300585</v>
      </c>
      <c r="C564" s="1">
        <v>2</v>
      </c>
      <c r="D564" s="1" t="s">
        <v>1748</v>
      </c>
      <c r="E564" s="1">
        <v>1521</v>
      </c>
      <c r="F564" s="1">
        <v>2</v>
      </c>
      <c r="G564" s="1" t="s">
        <v>1746</v>
      </c>
      <c r="H564" s="1">
        <v>2</v>
      </c>
      <c r="I564" s="1" t="s">
        <v>1746</v>
      </c>
      <c r="J564" s="1">
        <v>1</v>
      </c>
      <c r="K564" s="1" t="s">
        <v>1750</v>
      </c>
      <c r="L564" s="1">
        <v>2</v>
      </c>
      <c r="M564" s="1" t="s">
        <v>1746</v>
      </c>
      <c r="N564" s="1">
        <v>3</v>
      </c>
      <c r="O564" s="1" t="s">
        <v>1749</v>
      </c>
      <c r="P564" s="1">
        <v>1520</v>
      </c>
      <c r="Q564" s="1">
        <v>2</v>
      </c>
      <c r="R564" s="1" t="s">
        <v>1748</v>
      </c>
      <c r="S564" s="1">
        <v>1521</v>
      </c>
    </row>
    <row r="565" spans="1:19" x14ac:dyDescent="0.2">
      <c r="A565" s="1">
        <v>90290</v>
      </c>
      <c r="B565" s="1">
        <v>3192392327</v>
      </c>
      <c r="C565" s="1">
        <v>2</v>
      </c>
      <c r="D565" s="1" t="s">
        <v>1748</v>
      </c>
      <c r="E565" s="1">
        <v>1486</v>
      </c>
      <c r="F565" s="1">
        <v>2</v>
      </c>
      <c r="G565" s="1" t="s">
        <v>1746</v>
      </c>
      <c r="H565" s="1">
        <v>1</v>
      </c>
      <c r="I565" s="1" t="s">
        <v>1750</v>
      </c>
      <c r="J565" s="1">
        <v>1</v>
      </c>
      <c r="K565" s="1" t="s">
        <v>1750</v>
      </c>
      <c r="L565" s="1">
        <v>2</v>
      </c>
      <c r="M565" s="1" t="s">
        <v>1746</v>
      </c>
      <c r="N565" s="1">
        <v>2</v>
      </c>
      <c r="O565" s="1" t="s">
        <v>1748</v>
      </c>
      <c r="P565" s="1">
        <v>1462</v>
      </c>
      <c r="Q565" s="1">
        <v>1</v>
      </c>
      <c r="R565" s="1" t="s">
        <v>1751</v>
      </c>
      <c r="S565" s="1">
        <v>1509</v>
      </c>
    </row>
    <row r="566" spans="1:19" x14ac:dyDescent="0.2">
      <c r="A566" s="1">
        <v>90298</v>
      </c>
      <c r="B566" s="1">
        <v>3236866165</v>
      </c>
      <c r="C566" s="1">
        <v>2</v>
      </c>
      <c r="D566" s="1" t="s">
        <v>1748</v>
      </c>
      <c r="E566" s="1">
        <v>1529</v>
      </c>
      <c r="F566" s="1">
        <v>2</v>
      </c>
      <c r="G566" s="1" t="s">
        <v>1746</v>
      </c>
      <c r="H566" s="1">
        <v>3</v>
      </c>
      <c r="I566" s="1" t="s">
        <v>1747</v>
      </c>
      <c r="J566" s="1">
        <v>1</v>
      </c>
      <c r="K566" s="1" t="s">
        <v>1750</v>
      </c>
      <c r="L566" s="1">
        <v>2</v>
      </c>
      <c r="M566" s="1" t="s">
        <v>1746</v>
      </c>
      <c r="N566" s="1">
        <v>4</v>
      </c>
      <c r="O566" s="1" t="s">
        <v>1745</v>
      </c>
      <c r="P566" s="1">
        <v>1572</v>
      </c>
      <c r="Q566" s="1">
        <v>1</v>
      </c>
      <c r="R566" s="1" t="s">
        <v>1751</v>
      </c>
      <c r="S566" s="1">
        <v>1486</v>
      </c>
    </row>
    <row r="567" spans="1:19" x14ac:dyDescent="0.2">
      <c r="A567" s="1">
        <v>90313</v>
      </c>
      <c r="B567" s="1">
        <v>6749063605</v>
      </c>
      <c r="C567" s="1">
        <v>2</v>
      </c>
      <c r="D567" s="1" t="s">
        <v>1748</v>
      </c>
      <c r="E567" s="1">
        <v>1503</v>
      </c>
      <c r="F567" s="1">
        <v>1</v>
      </c>
      <c r="G567" s="1" t="s">
        <v>1750</v>
      </c>
      <c r="H567" s="1">
        <v>3</v>
      </c>
      <c r="I567" s="1" t="s">
        <v>1747</v>
      </c>
      <c r="J567" s="1">
        <v>1</v>
      </c>
      <c r="K567" s="1" t="s">
        <v>1750</v>
      </c>
      <c r="L567" s="1">
        <v>1</v>
      </c>
      <c r="M567" s="1" t="s">
        <v>1750</v>
      </c>
      <c r="N567" s="1">
        <v>3</v>
      </c>
      <c r="O567" s="1" t="s">
        <v>1749</v>
      </c>
      <c r="P567" s="1">
        <v>1520</v>
      </c>
      <c r="Q567" s="1">
        <v>1</v>
      </c>
      <c r="R567" s="1" t="s">
        <v>1751</v>
      </c>
      <c r="S567" s="1">
        <v>1486</v>
      </c>
    </row>
    <row r="568" spans="1:19" x14ac:dyDescent="0.2">
      <c r="A568" s="1">
        <v>90434</v>
      </c>
      <c r="B568" s="1">
        <v>5208564317</v>
      </c>
      <c r="C568" s="1">
        <v>2</v>
      </c>
      <c r="D568" s="1" t="s">
        <v>1748</v>
      </c>
      <c r="E568" s="1">
        <v>1486</v>
      </c>
      <c r="F568" s="1">
        <v>1</v>
      </c>
      <c r="G568" s="1" t="s">
        <v>1750</v>
      </c>
      <c r="H568" s="1">
        <v>2</v>
      </c>
      <c r="I568" s="1" t="s">
        <v>1746</v>
      </c>
      <c r="J568" s="1">
        <v>1</v>
      </c>
      <c r="K568" s="1" t="s">
        <v>1750</v>
      </c>
      <c r="L568" s="1">
        <v>2</v>
      </c>
      <c r="M568" s="1" t="s">
        <v>1746</v>
      </c>
      <c r="N568" s="1">
        <v>2</v>
      </c>
      <c r="O568" s="1" t="s">
        <v>1748</v>
      </c>
      <c r="P568" s="1">
        <v>1468</v>
      </c>
      <c r="Q568" s="1">
        <v>1</v>
      </c>
      <c r="R568" s="1" t="s">
        <v>1751</v>
      </c>
      <c r="S568" s="1">
        <v>1504</v>
      </c>
    </row>
    <row r="569" spans="1:19" x14ac:dyDescent="0.2">
      <c r="A569" s="1">
        <v>90438</v>
      </c>
      <c r="B569" s="1">
        <v>9289489893</v>
      </c>
      <c r="C569" s="1">
        <v>2</v>
      </c>
      <c r="D569" s="1" t="s">
        <v>1748</v>
      </c>
      <c r="E569" s="1">
        <v>1508</v>
      </c>
      <c r="F569" s="1">
        <v>2</v>
      </c>
      <c r="G569" s="1" t="s">
        <v>1746</v>
      </c>
      <c r="H569" s="1">
        <v>2</v>
      </c>
      <c r="I569" s="1" t="s">
        <v>1746</v>
      </c>
      <c r="J569" s="1">
        <v>1</v>
      </c>
      <c r="K569" s="1" t="s">
        <v>1750</v>
      </c>
      <c r="L569" s="1">
        <v>2</v>
      </c>
      <c r="M569" s="1" t="s">
        <v>1746</v>
      </c>
      <c r="N569" s="1">
        <v>3</v>
      </c>
      <c r="O569" s="1" t="s">
        <v>1749</v>
      </c>
      <c r="P569" s="1">
        <v>1543</v>
      </c>
      <c r="Q569" s="1">
        <v>1</v>
      </c>
      <c r="R569" s="1" t="s">
        <v>1751</v>
      </c>
      <c r="S569" s="1">
        <v>1473</v>
      </c>
    </row>
    <row r="570" spans="1:19" x14ac:dyDescent="0.2">
      <c r="A570" s="1">
        <v>90510</v>
      </c>
      <c r="B570" s="1">
        <v>2567133821</v>
      </c>
      <c r="C570" s="1">
        <v>2</v>
      </c>
      <c r="D570" s="1" t="s">
        <v>1748</v>
      </c>
      <c r="E570" s="1">
        <v>1500</v>
      </c>
      <c r="F570" s="1">
        <v>1</v>
      </c>
      <c r="G570" s="1" t="s">
        <v>1750</v>
      </c>
      <c r="H570" s="1">
        <v>2</v>
      </c>
      <c r="I570" s="1" t="s">
        <v>1746</v>
      </c>
      <c r="J570" s="1">
        <v>1</v>
      </c>
      <c r="K570" s="1" t="s">
        <v>1750</v>
      </c>
      <c r="L570" s="1">
        <v>1</v>
      </c>
      <c r="M570" s="1" t="s">
        <v>1750</v>
      </c>
      <c r="N570" s="1">
        <v>2</v>
      </c>
      <c r="O570" s="1" t="s">
        <v>1748</v>
      </c>
      <c r="P570" s="1">
        <v>1502</v>
      </c>
      <c r="Q570" s="1">
        <v>1</v>
      </c>
      <c r="R570" s="1" t="s">
        <v>1751</v>
      </c>
      <c r="S570" s="1">
        <v>1498</v>
      </c>
    </row>
    <row r="571" spans="1:19" x14ac:dyDescent="0.2">
      <c r="A571" s="1">
        <v>92056</v>
      </c>
      <c r="B571" s="1">
        <v>3922923655</v>
      </c>
      <c r="C571" s="1">
        <v>2</v>
      </c>
      <c r="D571" s="1" t="s">
        <v>1748</v>
      </c>
      <c r="E571" s="1">
        <v>1530</v>
      </c>
      <c r="F571" s="1">
        <v>2</v>
      </c>
      <c r="G571" s="1" t="s">
        <v>1746</v>
      </c>
      <c r="H571" s="1">
        <v>2</v>
      </c>
      <c r="I571" s="1" t="s">
        <v>1746</v>
      </c>
      <c r="J571" s="1">
        <v>1</v>
      </c>
      <c r="K571" s="1" t="s">
        <v>1750</v>
      </c>
      <c r="L571" s="1">
        <v>2</v>
      </c>
      <c r="M571" s="1" t="s">
        <v>1746</v>
      </c>
      <c r="N571" s="1">
        <v>3</v>
      </c>
      <c r="O571" s="1" t="s">
        <v>1749</v>
      </c>
      <c r="P571" s="1">
        <v>1520</v>
      </c>
      <c r="Q571" s="1">
        <v>2</v>
      </c>
      <c r="R571" s="1" t="s">
        <v>1748</v>
      </c>
      <c r="S571" s="1">
        <v>1539</v>
      </c>
    </row>
    <row r="572" spans="1:19" x14ac:dyDescent="0.2">
      <c r="A572" s="1">
        <v>92162</v>
      </c>
      <c r="B572" s="1">
        <v>5005732680</v>
      </c>
      <c r="C572" s="1">
        <v>2</v>
      </c>
      <c r="D572" s="1" t="s">
        <v>1748</v>
      </c>
      <c r="E572" s="1">
        <v>1488</v>
      </c>
      <c r="F572" s="1">
        <v>1</v>
      </c>
      <c r="G572" s="1" t="s">
        <v>1750</v>
      </c>
      <c r="H572" s="1">
        <v>2</v>
      </c>
      <c r="I572" s="1" t="s">
        <v>1746</v>
      </c>
      <c r="J572" s="1">
        <v>1</v>
      </c>
      <c r="K572" s="1" t="s">
        <v>1750</v>
      </c>
      <c r="L572" s="1">
        <v>2</v>
      </c>
      <c r="M572" s="1" t="s">
        <v>1746</v>
      </c>
      <c r="N572" s="1">
        <v>2</v>
      </c>
      <c r="O572" s="1" t="s">
        <v>1748</v>
      </c>
      <c r="P572" s="1">
        <v>1495</v>
      </c>
      <c r="Q572" s="1">
        <v>1</v>
      </c>
      <c r="R572" s="1" t="s">
        <v>1751</v>
      </c>
      <c r="S572" s="1">
        <v>1480</v>
      </c>
    </row>
    <row r="573" spans="1:19" x14ac:dyDescent="0.2">
      <c r="A573" s="1">
        <v>92168</v>
      </c>
      <c r="B573" s="1">
        <v>4183889400</v>
      </c>
      <c r="C573" s="1">
        <v>2</v>
      </c>
      <c r="D573" s="1" t="s">
        <v>1748</v>
      </c>
      <c r="E573" s="1">
        <v>1541</v>
      </c>
      <c r="F573" s="1">
        <v>2</v>
      </c>
      <c r="G573" s="1" t="s">
        <v>1746</v>
      </c>
      <c r="H573" s="1">
        <v>3</v>
      </c>
      <c r="I573" s="1" t="s">
        <v>1747</v>
      </c>
      <c r="J573" s="1">
        <v>2</v>
      </c>
      <c r="K573" s="1" t="s">
        <v>1746</v>
      </c>
      <c r="L573" s="1">
        <v>2</v>
      </c>
      <c r="M573" s="1" t="s">
        <v>1746</v>
      </c>
      <c r="N573" s="1">
        <v>3</v>
      </c>
      <c r="O573" s="1" t="s">
        <v>1749</v>
      </c>
      <c r="P573" s="1">
        <v>1532</v>
      </c>
      <c r="Q573" s="1">
        <v>2</v>
      </c>
      <c r="R573" s="1" t="s">
        <v>1748</v>
      </c>
      <c r="S573" s="1">
        <v>1549</v>
      </c>
    </row>
    <row r="574" spans="1:19" x14ac:dyDescent="0.2">
      <c r="A574" s="1">
        <v>92170</v>
      </c>
      <c r="B574" s="1">
        <v>1591179805</v>
      </c>
      <c r="C574" s="1">
        <v>2</v>
      </c>
      <c r="D574" s="1" t="s">
        <v>1748</v>
      </c>
      <c r="E574" s="1">
        <v>1512</v>
      </c>
      <c r="F574" s="1">
        <v>2</v>
      </c>
      <c r="G574" s="1" t="s">
        <v>1746</v>
      </c>
      <c r="H574" s="1">
        <v>2</v>
      </c>
      <c r="I574" s="1" t="s">
        <v>1746</v>
      </c>
      <c r="J574" s="1">
        <v>2</v>
      </c>
      <c r="K574" s="1" t="s">
        <v>1746</v>
      </c>
      <c r="L574" s="1">
        <v>2</v>
      </c>
      <c r="M574" s="1" t="s">
        <v>1746</v>
      </c>
      <c r="N574" s="1">
        <v>3</v>
      </c>
      <c r="O574" s="1" t="s">
        <v>1749</v>
      </c>
      <c r="P574" s="1">
        <v>1502</v>
      </c>
      <c r="Q574" s="1">
        <v>2</v>
      </c>
      <c r="R574" s="1" t="s">
        <v>1748</v>
      </c>
      <c r="S574" s="1">
        <v>1521</v>
      </c>
    </row>
    <row r="575" spans="1:19" x14ac:dyDescent="0.2">
      <c r="A575" s="1">
        <v>92172</v>
      </c>
      <c r="B575" s="1">
        <v>7102596565</v>
      </c>
      <c r="C575" s="1">
        <v>2</v>
      </c>
      <c r="D575" s="1" t="s">
        <v>1748</v>
      </c>
      <c r="E575" s="1">
        <v>1487</v>
      </c>
      <c r="F575" s="1">
        <v>1</v>
      </c>
      <c r="G575" s="1" t="s">
        <v>1750</v>
      </c>
      <c r="H575" s="1">
        <v>3</v>
      </c>
      <c r="I575" s="1" t="s">
        <v>1747</v>
      </c>
      <c r="J575" s="1">
        <v>1</v>
      </c>
      <c r="K575" s="1" t="s">
        <v>1750</v>
      </c>
      <c r="L575" s="1">
        <v>1</v>
      </c>
      <c r="M575" s="1" t="s">
        <v>1750</v>
      </c>
      <c r="N575" s="1">
        <v>3</v>
      </c>
      <c r="O575" s="1" t="s">
        <v>1749</v>
      </c>
      <c r="P575" s="1">
        <v>1520</v>
      </c>
      <c r="Q575" s="1">
        <v>1</v>
      </c>
      <c r="R575" s="1" t="s">
        <v>1751</v>
      </c>
      <c r="S575" s="1">
        <v>1453</v>
      </c>
    </row>
    <row r="576" spans="1:19" x14ac:dyDescent="0.2">
      <c r="A576" s="1">
        <v>92179</v>
      </c>
      <c r="B576" s="1">
        <v>4332081780</v>
      </c>
      <c r="C576" s="1">
        <v>2</v>
      </c>
      <c r="D576" s="1" t="s">
        <v>1748</v>
      </c>
      <c r="E576" s="1">
        <v>1510</v>
      </c>
      <c r="F576" s="1">
        <v>2</v>
      </c>
      <c r="G576" s="1" t="s">
        <v>1746</v>
      </c>
      <c r="H576" s="1">
        <v>2</v>
      </c>
      <c r="I576" s="1" t="s">
        <v>1746</v>
      </c>
      <c r="J576" s="1">
        <v>2</v>
      </c>
      <c r="K576" s="1" t="s">
        <v>1746</v>
      </c>
      <c r="L576" s="1">
        <v>2</v>
      </c>
      <c r="M576" s="1" t="s">
        <v>1746</v>
      </c>
      <c r="N576" s="1">
        <v>3</v>
      </c>
      <c r="O576" s="1" t="s">
        <v>1749</v>
      </c>
      <c r="P576" s="1">
        <v>1487</v>
      </c>
      <c r="Q576" s="1">
        <v>2</v>
      </c>
      <c r="R576" s="1" t="s">
        <v>1748</v>
      </c>
      <c r="S576" s="1">
        <v>1533</v>
      </c>
    </row>
    <row r="577" spans="1:19" x14ac:dyDescent="0.2">
      <c r="A577" s="1">
        <v>92189</v>
      </c>
      <c r="B577" s="1">
        <v>8266312304</v>
      </c>
      <c r="C577" s="1">
        <v>2</v>
      </c>
      <c r="D577" s="1" t="s">
        <v>1748</v>
      </c>
      <c r="E577" s="1">
        <v>1513</v>
      </c>
      <c r="F577" s="1">
        <v>2</v>
      </c>
      <c r="G577" s="1" t="s">
        <v>1746</v>
      </c>
      <c r="H577" s="1">
        <v>2</v>
      </c>
      <c r="I577" s="1" t="s">
        <v>1746</v>
      </c>
      <c r="J577" s="1">
        <v>2</v>
      </c>
      <c r="K577" s="1" t="s">
        <v>1746</v>
      </c>
      <c r="L577" s="1">
        <v>2</v>
      </c>
      <c r="M577" s="1" t="s">
        <v>1746</v>
      </c>
      <c r="N577" s="1">
        <v>3</v>
      </c>
      <c r="O577" s="1" t="s">
        <v>1749</v>
      </c>
      <c r="P577" s="1">
        <v>1511</v>
      </c>
      <c r="Q577" s="1">
        <v>2</v>
      </c>
      <c r="R577" s="1" t="s">
        <v>1748</v>
      </c>
      <c r="S577" s="1">
        <v>1515</v>
      </c>
    </row>
    <row r="578" spans="1:19" x14ac:dyDescent="0.2">
      <c r="A578" s="1">
        <v>92190</v>
      </c>
      <c r="B578" s="1">
        <v>2510837032</v>
      </c>
      <c r="C578" s="1">
        <v>2</v>
      </c>
      <c r="D578" s="1" t="s">
        <v>1748</v>
      </c>
      <c r="E578" s="1">
        <v>1483</v>
      </c>
      <c r="F578" s="1">
        <v>1</v>
      </c>
      <c r="G578" s="1" t="s">
        <v>1750</v>
      </c>
      <c r="H578" s="1">
        <v>2</v>
      </c>
      <c r="I578" s="1" t="s">
        <v>1746</v>
      </c>
      <c r="J578" s="1">
        <v>1</v>
      </c>
      <c r="K578" s="1" t="s">
        <v>1750</v>
      </c>
      <c r="L578" s="1">
        <v>2</v>
      </c>
      <c r="M578" s="1" t="s">
        <v>1746</v>
      </c>
      <c r="N578" s="1">
        <v>2</v>
      </c>
      <c r="O578" s="1" t="s">
        <v>1748</v>
      </c>
      <c r="P578" s="1">
        <v>1457</v>
      </c>
      <c r="Q578" s="1">
        <v>2</v>
      </c>
      <c r="R578" s="1" t="s">
        <v>1748</v>
      </c>
      <c r="S578" s="1">
        <v>1509</v>
      </c>
    </row>
    <row r="579" spans="1:19" x14ac:dyDescent="0.2">
      <c r="A579" s="1">
        <v>92213</v>
      </c>
      <c r="B579" s="1">
        <v>6392450766</v>
      </c>
      <c r="C579" s="1">
        <v>2</v>
      </c>
      <c r="D579" s="1" t="s">
        <v>1748</v>
      </c>
      <c r="E579" s="1">
        <v>1490</v>
      </c>
      <c r="F579" s="1">
        <v>2</v>
      </c>
      <c r="G579" s="1" t="s">
        <v>1746</v>
      </c>
      <c r="H579" s="1">
        <v>2</v>
      </c>
      <c r="I579" s="1" t="s">
        <v>1746</v>
      </c>
      <c r="J579" s="1">
        <v>1</v>
      </c>
      <c r="K579" s="1" t="s">
        <v>1750</v>
      </c>
      <c r="L579" s="1">
        <v>2</v>
      </c>
      <c r="M579" s="1" t="s">
        <v>1746</v>
      </c>
      <c r="N579" s="1">
        <v>3</v>
      </c>
      <c r="O579" s="1" t="s">
        <v>1749</v>
      </c>
      <c r="P579" s="1">
        <v>1487</v>
      </c>
      <c r="Q579" s="1">
        <v>1</v>
      </c>
      <c r="R579" s="1" t="s">
        <v>1751</v>
      </c>
      <c r="S579" s="1">
        <v>1492</v>
      </c>
    </row>
    <row r="580" spans="1:19" x14ac:dyDescent="0.2">
      <c r="A580" s="1">
        <v>92214</v>
      </c>
      <c r="B580" s="1">
        <v>2085252658</v>
      </c>
      <c r="C580" s="1">
        <v>2</v>
      </c>
      <c r="D580" s="1" t="s">
        <v>1748</v>
      </c>
      <c r="E580" s="1">
        <v>1523</v>
      </c>
      <c r="F580" s="1">
        <v>2</v>
      </c>
      <c r="G580" s="1" t="s">
        <v>1746</v>
      </c>
      <c r="H580" s="1">
        <v>2</v>
      </c>
      <c r="I580" s="1" t="s">
        <v>1746</v>
      </c>
      <c r="J580" s="1">
        <v>2</v>
      </c>
      <c r="K580" s="1" t="s">
        <v>1746</v>
      </c>
      <c r="L580" s="1">
        <v>2</v>
      </c>
      <c r="M580" s="1" t="s">
        <v>1746</v>
      </c>
      <c r="N580" s="1">
        <v>2</v>
      </c>
      <c r="O580" s="1" t="s">
        <v>1748</v>
      </c>
      <c r="P580" s="1">
        <v>1487</v>
      </c>
      <c r="Q580" s="1">
        <v>2</v>
      </c>
      <c r="R580" s="1" t="s">
        <v>1748</v>
      </c>
      <c r="S580" s="1">
        <v>1558</v>
      </c>
    </row>
    <row r="581" spans="1:19" x14ac:dyDescent="0.2">
      <c r="A581" s="1">
        <v>92235</v>
      </c>
      <c r="B581" s="1">
        <v>7075241403</v>
      </c>
      <c r="C581" s="1">
        <v>2</v>
      </c>
      <c r="D581" s="1" t="s">
        <v>1748</v>
      </c>
      <c r="E581" s="1">
        <v>1498</v>
      </c>
      <c r="F581" s="1">
        <v>1</v>
      </c>
      <c r="G581" s="1" t="s">
        <v>1750</v>
      </c>
      <c r="H581" s="1">
        <v>2</v>
      </c>
      <c r="I581" s="1" t="s">
        <v>1746</v>
      </c>
      <c r="J581" s="1">
        <v>2</v>
      </c>
      <c r="K581" s="1" t="s">
        <v>1746</v>
      </c>
      <c r="L581" s="1">
        <v>2</v>
      </c>
      <c r="M581" s="1" t="s">
        <v>1746</v>
      </c>
      <c r="N581" s="1">
        <v>2</v>
      </c>
      <c r="O581" s="1" t="s">
        <v>1748</v>
      </c>
      <c r="P581" s="1">
        <v>1474</v>
      </c>
      <c r="Q581" s="1">
        <v>2</v>
      </c>
      <c r="R581" s="1" t="s">
        <v>1748</v>
      </c>
      <c r="S581" s="1">
        <v>1521</v>
      </c>
    </row>
    <row r="582" spans="1:19" x14ac:dyDescent="0.2">
      <c r="A582" s="1">
        <v>92240</v>
      </c>
      <c r="B582" s="1">
        <v>4436837032</v>
      </c>
      <c r="C582" s="1">
        <v>2</v>
      </c>
      <c r="D582" s="1" t="s">
        <v>1748</v>
      </c>
      <c r="E582" s="1">
        <v>1498</v>
      </c>
      <c r="F582" s="1">
        <v>2</v>
      </c>
      <c r="G582" s="1" t="s">
        <v>1746</v>
      </c>
      <c r="H582" s="1">
        <v>2</v>
      </c>
      <c r="I582" s="1" t="s">
        <v>1746</v>
      </c>
      <c r="J582" s="1">
        <v>1</v>
      </c>
      <c r="K582" s="1" t="s">
        <v>1750</v>
      </c>
      <c r="L582" s="1">
        <v>2</v>
      </c>
      <c r="M582" s="1" t="s">
        <v>1746</v>
      </c>
      <c r="N582" s="1">
        <v>2</v>
      </c>
      <c r="O582" s="1" t="s">
        <v>1748</v>
      </c>
      <c r="P582" s="1">
        <v>1487</v>
      </c>
      <c r="Q582" s="1">
        <v>2</v>
      </c>
      <c r="R582" s="1" t="s">
        <v>1748</v>
      </c>
      <c r="S582" s="1">
        <v>1509</v>
      </c>
    </row>
    <row r="583" spans="1:19" x14ac:dyDescent="0.2">
      <c r="A583" s="1">
        <v>92243</v>
      </c>
      <c r="B583" s="1">
        <v>2655146193</v>
      </c>
      <c r="C583" s="1">
        <v>2</v>
      </c>
      <c r="D583" s="1" t="s">
        <v>1748</v>
      </c>
      <c r="E583" s="1">
        <v>1521</v>
      </c>
      <c r="F583" s="1">
        <v>2</v>
      </c>
      <c r="G583" s="1" t="s">
        <v>1746</v>
      </c>
      <c r="H583" s="1">
        <v>3</v>
      </c>
      <c r="I583" s="1" t="s">
        <v>1747</v>
      </c>
      <c r="J583" s="1">
        <v>2</v>
      </c>
      <c r="K583" s="1" t="s">
        <v>1746</v>
      </c>
      <c r="L583" s="1">
        <v>2</v>
      </c>
      <c r="M583" s="1" t="s">
        <v>1746</v>
      </c>
      <c r="N583" s="1">
        <v>3</v>
      </c>
      <c r="O583" s="1" t="s">
        <v>1749</v>
      </c>
      <c r="P583" s="1">
        <v>1520</v>
      </c>
      <c r="Q583" s="1">
        <v>2</v>
      </c>
      <c r="R583" s="1" t="s">
        <v>1748</v>
      </c>
      <c r="S583" s="1">
        <v>1521</v>
      </c>
    </row>
    <row r="584" spans="1:19" x14ac:dyDescent="0.2">
      <c r="A584" s="1">
        <v>92254</v>
      </c>
      <c r="B584" s="1">
        <v>4923830340</v>
      </c>
      <c r="C584" s="1">
        <v>2</v>
      </c>
      <c r="D584" s="1" t="s">
        <v>1748</v>
      </c>
      <c r="E584" s="1">
        <v>1497</v>
      </c>
      <c r="F584" s="1">
        <v>2</v>
      </c>
      <c r="G584" s="1" t="s">
        <v>1746</v>
      </c>
      <c r="H584" s="1">
        <v>2</v>
      </c>
      <c r="I584" s="1" t="s">
        <v>1746</v>
      </c>
      <c r="J584" s="1">
        <v>1</v>
      </c>
      <c r="K584" s="1" t="s">
        <v>1750</v>
      </c>
      <c r="L584" s="1">
        <v>2</v>
      </c>
      <c r="M584" s="1" t="s">
        <v>1746</v>
      </c>
      <c r="N584" s="1">
        <v>3</v>
      </c>
      <c r="O584" s="1" t="s">
        <v>1749</v>
      </c>
      <c r="P584" s="1">
        <v>1520</v>
      </c>
      <c r="Q584" s="1">
        <v>1</v>
      </c>
      <c r="R584" s="1" t="s">
        <v>1751</v>
      </c>
      <c r="S584" s="1">
        <v>1473</v>
      </c>
    </row>
    <row r="585" spans="1:19" x14ac:dyDescent="0.2">
      <c r="A585" s="1">
        <v>92346</v>
      </c>
      <c r="B585" s="1">
        <v>3191291357</v>
      </c>
      <c r="C585" s="1">
        <v>2</v>
      </c>
      <c r="D585" s="1" t="s">
        <v>1748</v>
      </c>
      <c r="E585" s="1">
        <v>1544</v>
      </c>
      <c r="F585" s="1">
        <v>2</v>
      </c>
      <c r="G585" s="1" t="s">
        <v>1746</v>
      </c>
      <c r="H585" s="1">
        <v>3</v>
      </c>
      <c r="I585" s="1" t="s">
        <v>1747</v>
      </c>
      <c r="J585" s="1">
        <v>1</v>
      </c>
      <c r="K585" s="1" t="s">
        <v>1750</v>
      </c>
      <c r="L585" s="1">
        <v>2</v>
      </c>
      <c r="M585" s="1" t="s">
        <v>1746</v>
      </c>
      <c r="N585" s="1">
        <v>4</v>
      </c>
      <c r="O585" s="1" t="s">
        <v>1745</v>
      </c>
      <c r="P585" s="1">
        <v>1587</v>
      </c>
      <c r="Q585" s="1">
        <v>1</v>
      </c>
      <c r="R585" s="1" t="s">
        <v>1751</v>
      </c>
      <c r="S585" s="1">
        <v>1501</v>
      </c>
    </row>
    <row r="586" spans="1:19" x14ac:dyDescent="0.2">
      <c r="A586" s="1">
        <v>93000007</v>
      </c>
      <c r="B586" s="1">
        <v>4181207400</v>
      </c>
      <c r="C586" s="1">
        <v>2</v>
      </c>
      <c r="D586" s="1" t="s">
        <v>1748</v>
      </c>
      <c r="E586" s="1">
        <v>1530</v>
      </c>
      <c r="F586" s="1">
        <v>2</v>
      </c>
      <c r="G586" s="1" t="s">
        <v>1746</v>
      </c>
      <c r="H586" s="1">
        <v>3</v>
      </c>
      <c r="I586" s="1" t="s">
        <v>1747</v>
      </c>
      <c r="J586" s="1">
        <v>1</v>
      </c>
      <c r="K586" s="1" t="s">
        <v>1750</v>
      </c>
      <c r="L586" s="1">
        <v>1</v>
      </c>
      <c r="M586" s="1" t="s">
        <v>1750</v>
      </c>
      <c r="N586" s="1">
        <v>3</v>
      </c>
      <c r="O586" s="1" t="s">
        <v>1749</v>
      </c>
      <c r="P586" s="1">
        <v>1570</v>
      </c>
      <c r="Q586" s="1">
        <v>1</v>
      </c>
      <c r="R586" s="1" t="s">
        <v>1751</v>
      </c>
      <c r="S586" s="1">
        <v>1490</v>
      </c>
    </row>
    <row r="587" spans="1:19" x14ac:dyDescent="0.2">
      <c r="A587" s="1">
        <v>93000009</v>
      </c>
      <c r="B587" s="1">
        <v>8179440028</v>
      </c>
      <c r="C587" s="1">
        <v>2</v>
      </c>
      <c r="D587" s="1" t="s">
        <v>1748</v>
      </c>
      <c r="E587" s="1">
        <v>1525</v>
      </c>
      <c r="F587" s="1">
        <v>2</v>
      </c>
      <c r="G587" s="1" t="s">
        <v>1746</v>
      </c>
      <c r="H587" s="1">
        <v>3</v>
      </c>
      <c r="I587" s="1" t="s">
        <v>1747</v>
      </c>
      <c r="J587" s="1">
        <v>1</v>
      </c>
      <c r="K587" s="1" t="s">
        <v>1750</v>
      </c>
      <c r="L587" s="1">
        <v>2</v>
      </c>
      <c r="M587" s="1" t="s">
        <v>1746</v>
      </c>
      <c r="N587" s="1">
        <v>3</v>
      </c>
      <c r="O587" s="1" t="s">
        <v>1749</v>
      </c>
      <c r="P587" s="1">
        <v>1543</v>
      </c>
      <c r="Q587" s="1">
        <v>1</v>
      </c>
      <c r="R587" s="1" t="s">
        <v>1751</v>
      </c>
      <c r="S587" s="1">
        <v>1507</v>
      </c>
    </row>
    <row r="588" spans="1:19" x14ac:dyDescent="0.2">
      <c r="A588" s="1">
        <v>93000033</v>
      </c>
      <c r="B588" s="1">
        <v>1018251292</v>
      </c>
      <c r="C588" s="1">
        <v>2</v>
      </c>
      <c r="D588" s="1" t="s">
        <v>1748</v>
      </c>
      <c r="E588" s="1">
        <v>1502</v>
      </c>
      <c r="F588" s="1">
        <v>1</v>
      </c>
      <c r="G588" s="1" t="s">
        <v>1750</v>
      </c>
      <c r="H588" s="1">
        <v>3</v>
      </c>
      <c r="I588" s="1" t="s">
        <v>1747</v>
      </c>
      <c r="J588" s="1">
        <v>1</v>
      </c>
      <c r="K588" s="1" t="s">
        <v>1750</v>
      </c>
      <c r="L588" s="1">
        <v>2</v>
      </c>
      <c r="M588" s="1" t="s">
        <v>1746</v>
      </c>
      <c r="N588" s="1">
        <v>3</v>
      </c>
      <c r="O588" s="1" t="s">
        <v>1749</v>
      </c>
      <c r="P588" s="1">
        <v>1511</v>
      </c>
      <c r="Q588" s="1">
        <v>1</v>
      </c>
      <c r="R588" s="1" t="s">
        <v>1751</v>
      </c>
      <c r="S588" s="1">
        <v>1492</v>
      </c>
    </row>
    <row r="589" spans="1:19" x14ac:dyDescent="0.2">
      <c r="A589" s="1">
        <v>93000063</v>
      </c>
      <c r="B589" s="1">
        <v>4927881723</v>
      </c>
      <c r="C589" s="1">
        <v>2</v>
      </c>
      <c r="D589" s="1" t="s">
        <v>1748</v>
      </c>
      <c r="E589" s="1">
        <v>1515</v>
      </c>
      <c r="F589" s="1">
        <v>1</v>
      </c>
      <c r="G589" s="1" t="s">
        <v>1750</v>
      </c>
      <c r="H589" s="1">
        <v>3</v>
      </c>
      <c r="I589" s="1" t="s">
        <v>1747</v>
      </c>
      <c r="J589" s="1">
        <v>1</v>
      </c>
      <c r="K589" s="1" t="s">
        <v>1750</v>
      </c>
      <c r="L589" s="1">
        <v>2</v>
      </c>
      <c r="M589" s="1" t="s">
        <v>1746</v>
      </c>
      <c r="N589" s="1">
        <v>3</v>
      </c>
      <c r="O589" s="1" t="s">
        <v>1749</v>
      </c>
      <c r="P589" s="1">
        <v>1502</v>
      </c>
      <c r="Q589" s="1">
        <v>2</v>
      </c>
      <c r="R589" s="1" t="s">
        <v>1748</v>
      </c>
      <c r="S589" s="1">
        <v>1527</v>
      </c>
    </row>
    <row r="590" spans="1:19" x14ac:dyDescent="0.2">
      <c r="A590" s="1">
        <v>93000068</v>
      </c>
      <c r="B590" s="1">
        <v>1193616123</v>
      </c>
      <c r="C590" s="1">
        <v>2</v>
      </c>
      <c r="D590" s="1" t="s">
        <v>1748</v>
      </c>
      <c r="E590" s="1">
        <v>1509</v>
      </c>
      <c r="F590" s="1">
        <v>2</v>
      </c>
      <c r="G590" s="1" t="s">
        <v>1746</v>
      </c>
      <c r="H590" s="1">
        <v>2</v>
      </c>
      <c r="I590" s="1" t="s">
        <v>1746</v>
      </c>
      <c r="J590" s="1">
        <v>1</v>
      </c>
      <c r="K590" s="1" t="s">
        <v>1750</v>
      </c>
      <c r="L590" s="1">
        <v>2</v>
      </c>
      <c r="M590" s="1" t="s">
        <v>1746</v>
      </c>
      <c r="N590" s="1">
        <v>3</v>
      </c>
      <c r="O590" s="1" t="s">
        <v>1749</v>
      </c>
      <c r="P590" s="1">
        <v>1502</v>
      </c>
      <c r="Q590" s="1">
        <v>2</v>
      </c>
      <c r="R590" s="1" t="s">
        <v>1748</v>
      </c>
      <c r="S590" s="1">
        <v>1515</v>
      </c>
    </row>
    <row r="591" spans="1:19" x14ac:dyDescent="0.2">
      <c r="A591" s="1">
        <v>93000076</v>
      </c>
      <c r="B591" s="1">
        <v>4167408475</v>
      </c>
      <c r="C591" s="1">
        <v>2</v>
      </c>
      <c r="D591" s="1" t="s">
        <v>1748</v>
      </c>
      <c r="E591" s="1">
        <v>1507</v>
      </c>
      <c r="F591" s="1">
        <v>2</v>
      </c>
      <c r="G591" s="1" t="s">
        <v>1746</v>
      </c>
      <c r="H591" s="1">
        <v>2</v>
      </c>
      <c r="I591" s="1" t="s">
        <v>1746</v>
      </c>
      <c r="J591" s="1">
        <v>2</v>
      </c>
      <c r="K591" s="1" t="s">
        <v>1746</v>
      </c>
      <c r="L591" s="1">
        <v>2</v>
      </c>
      <c r="M591" s="1" t="s">
        <v>1746</v>
      </c>
      <c r="N591" s="1">
        <v>2</v>
      </c>
      <c r="O591" s="1" t="s">
        <v>1748</v>
      </c>
      <c r="P591" s="1">
        <v>1480</v>
      </c>
      <c r="Q591" s="1">
        <v>2</v>
      </c>
      <c r="R591" s="1" t="s">
        <v>1748</v>
      </c>
      <c r="S591" s="1">
        <v>1533</v>
      </c>
    </row>
    <row r="592" spans="1:19" x14ac:dyDescent="0.2">
      <c r="A592" s="1">
        <v>93000077</v>
      </c>
      <c r="B592" s="1">
        <v>9367482418</v>
      </c>
      <c r="C592" s="1">
        <v>2</v>
      </c>
      <c r="D592" s="1" t="s">
        <v>1748</v>
      </c>
      <c r="E592" s="1">
        <v>1526</v>
      </c>
      <c r="F592" s="1">
        <v>2</v>
      </c>
      <c r="G592" s="1" t="s">
        <v>1746</v>
      </c>
      <c r="H592" s="1">
        <v>3</v>
      </c>
      <c r="I592" s="1" t="s">
        <v>1747</v>
      </c>
      <c r="J592" s="1">
        <v>1</v>
      </c>
      <c r="K592" s="1" t="s">
        <v>1750</v>
      </c>
      <c r="L592" s="1">
        <v>2</v>
      </c>
      <c r="M592" s="1" t="s">
        <v>1746</v>
      </c>
      <c r="N592" s="1">
        <v>4</v>
      </c>
      <c r="O592" s="1" t="s">
        <v>1745</v>
      </c>
      <c r="P592" s="1">
        <v>1572</v>
      </c>
      <c r="Q592" s="1">
        <v>1</v>
      </c>
      <c r="R592" s="1" t="s">
        <v>1751</v>
      </c>
      <c r="S592" s="1">
        <v>1480</v>
      </c>
    </row>
    <row r="593" spans="1:19" x14ac:dyDescent="0.2">
      <c r="A593" s="1">
        <v>93000088</v>
      </c>
      <c r="B593" s="1">
        <v>2007418656</v>
      </c>
      <c r="C593" s="1">
        <v>2</v>
      </c>
      <c r="D593" s="1" t="s">
        <v>1748</v>
      </c>
      <c r="E593" s="1">
        <v>1508</v>
      </c>
      <c r="F593" s="1">
        <v>1</v>
      </c>
      <c r="G593" s="1" t="s">
        <v>1750</v>
      </c>
      <c r="H593" s="1">
        <v>2</v>
      </c>
      <c r="I593" s="1" t="s">
        <v>1746</v>
      </c>
      <c r="J593" s="1">
        <v>2</v>
      </c>
      <c r="K593" s="1" t="s">
        <v>1746</v>
      </c>
      <c r="L593" s="1">
        <v>2</v>
      </c>
      <c r="M593" s="1" t="s">
        <v>1746</v>
      </c>
      <c r="N593" s="1">
        <v>2</v>
      </c>
      <c r="O593" s="1" t="s">
        <v>1748</v>
      </c>
      <c r="P593" s="1">
        <v>1467</v>
      </c>
      <c r="Q593" s="1">
        <v>2</v>
      </c>
      <c r="R593" s="1" t="s">
        <v>1748</v>
      </c>
      <c r="S593" s="1">
        <v>1549</v>
      </c>
    </row>
    <row r="594" spans="1:19" x14ac:dyDescent="0.2">
      <c r="A594" s="1">
        <v>11876</v>
      </c>
      <c r="B594" s="1">
        <v>1175955423</v>
      </c>
      <c r="C594" s="1">
        <v>1</v>
      </c>
      <c r="D594" s="1" t="s">
        <v>1751</v>
      </c>
      <c r="E594" s="1">
        <v>1150</v>
      </c>
      <c r="F594" s="1">
        <v>1</v>
      </c>
      <c r="G594" s="1" t="s">
        <v>1750</v>
      </c>
      <c r="H594" s="1">
        <v>1</v>
      </c>
      <c r="I594" s="1" t="s">
        <v>1750</v>
      </c>
      <c r="J594" s="1">
        <v>1</v>
      </c>
      <c r="K594" s="1" t="s">
        <v>1750</v>
      </c>
      <c r="L594" s="1">
        <v>1</v>
      </c>
      <c r="M594" s="1" t="s">
        <v>1750</v>
      </c>
      <c r="N594" s="1">
        <v>1</v>
      </c>
      <c r="O594" s="1" t="s">
        <v>1751</v>
      </c>
      <c r="P594" s="1">
        <v>1150</v>
      </c>
      <c r="Q594" s="1">
        <v>1</v>
      </c>
      <c r="R594" s="1" t="s">
        <v>1751</v>
      </c>
      <c r="S594" s="1">
        <v>1150</v>
      </c>
    </row>
    <row r="595" spans="1:19" x14ac:dyDescent="0.2">
      <c r="A595" s="1">
        <v>11888</v>
      </c>
      <c r="B595" s="1">
        <v>9192371141</v>
      </c>
      <c r="C595" s="1">
        <v>1</v>
      </c>
      <c r="D595" s="1" t="s">
        <v>1751</v>
      </c>
      <c r="E595" s="1">
        <v>1487</v>
      </c>
      <c r="F595" s="1">
        <v>1</v>
      </c>
      <c r="G595" s="1" t="s">
        <v>1750</v>
      </c>
      <c r="H595" s="1">
        <v>3</v>
      </c>
      <c r="I595" s="1" t="s">
        <v>1747</v>
      </c>
      <c r="J595" s="1">
        <v>1</v>
      </c>
      <c r="K595" s="1" t="s">
        <v>1750</v>
      </c>
      <c r="L595" s="1">
        <v>1</v>
      </c>
      <c r="M595" s="1" t="s">
        <v>1750</v>
      </c>
      <c r="N595" s="1">
        <v>2</v>
      </c>
      <c r="O595" s="1" t="s">
        <v>1748</v>
      </c>
      <c r="P595" s="1">
        <v>1472</v>
      </c>
      <c r="Q595" s="1">
        <v>1</v>
      </c>
      <c r="R595" s="1" t="s">
        <v>1751</v>
      </c>
      <c r="S595" s="1">
        <v>1501</v>
      </c>
    </row>
    <row r="596" spans="1:19" x14ac:dyDescent="0.2">
      <c r="A596" s="1">
        <v>12247</v>
      </c>
      <c r="B596" s="1">
        <v>4673350664</v>
      </c>
      <c r="C596" s="1">
        <v>1</v>
      </c>
      <c r="D596" s="1" t="s">
        <v>1751</v>
      </c>
      <c r="E596" s="1">
        <v>1483</v>
      </c>
      <c r="F596" s="1">
        <v>1</v>
      </c>
      <c r="G596" s="1" t="s">
        <v>1750</v>
      </c>
      <c r="H596" s="1">
        <v>2</v>
      </c>
      <c r="I596" s="1" t="s">
        <v>1746</v>
      </c>
      <c r="J596" s="1">
        <v>1</v>
      </c>
      <c r="K596" s="1" t="s">
        <v>1750</v>
      </c>
      <c r="L596" s="1">
        <v>2</v>
      </c>
      <c r="M596" s="1" t="s">
        <v>1746</v>
      </c>
      <c r="N596" s="1">
        <v>2</v>
      </c>
      <c r="O596" s="1" t="s">
        <v>1748</v>
      </c>
      <c r="P596" s="1">
        <v>1474</v>
      </c>
      <c r="Q596" s="1">
        <v>1</v>
      </c>
      <c r="R596" s="1" t="s">
        <v>1751</v>
      </c>
      <c r="S596" s="1">
        <v>1492</v>
      </c>
    </row>
    <row r="597" spans="1:19" x14ac:dyDescent="0.2">
      <c r="A597" s="1">
        <v>12401</v>
      </c>
      <c r="B597" s="1">
        <v>6025812783</v>
      </c>
      <c r="C597" s="1">
        <v>1</v>
      </c>
      <c r="D597" s="1" t="s">
        <v>1751</v>
      </c>
      <c r="E597" s="1">
        <v>1448</v>
      </c>
      <c r="F597" s="1">
        <v>2</v>
      </c>
      <c r="G597" s="1" t="s">
        <v>1746</v>
      </c>
      <c r="H597" s="1">
        <v>1</v>
      </c>
      <c r="I597" s="1" t="s">
        <v>1750</v>
      </c>
      <c r="J597" s="1">
        <v>1</v>
      </c>
      <c r="K597" s="1" t="s">
        <v>1750</v>
      </c>
      <c r="L597" s="1">
        <v>1</v>
      </c>
      <c r="M597" s="1" t="s">
        <v>1750</v>
      </c>
      <c r="N597" s="1">
        <v>1</v>
      </c>
      <c r="O597" s="1" t="s">
        <v>1751</v>
      </c>
      <c r="P597" s="1">
        <v>1397</v>
      </c>
      <c r="Q597" s="1">
        <v>1</v>
      </c>
      <c r="R597" s="1" t="s">
        <v>1751</v>
      </c>
      <c r="S597" s="1">
        <v>1498</v>
      </c>
    </row>
    <row r="598" spans="1:19" x14ac:dyDescent="0.2">
      <c r="A598" s="1">
        <v>12486</v>
      </c>
      <c r="B598" s="1">
        <v>9192156941</v>
      </c>
      <c r="C598" s="1">
        <v>1</v>
      </c>
      <c r="D598" s="1" t="s">
        <v>1751</v>
      </c>
      <c r="E598" s="1">
        <v>1150</v>
      </c>
      <c r="F598" s="1">
        <v>1</v>
      </c>
      <c r="G598" s="1" t="s">
        <v>1750</v>
      </c>
      <c r="H598" s="1">
        <v>1</v>
      </c>
      <c r="I598" s="1" t="s">
        <v>1750</v>
      </c>
      <c r="J598" s="1">
        <v>1</v>
      </c>
      <c r="K598" s="1" t="s">
        <v>1750</v>
      </c>
      <c r="L598" s="1">
        <v>1</v>
      </c>
      <c r="M598" s="1" t="s">
        <v>1750</v>
      </c>
      <c r="N598" s="1">
        <v>1</v>
      </c>
      <c r="O598" s="1" t="s">
        <v>1751</v>
      </c>
      <c r="P598" s="1">
        <v>1150</v>
      </c>
      <c r="Q598" s="1">
        <v>1</v>
      </c>
      <c r="R598" s="1" t="s">
        <v>1751</v>
      </c>
      <c r="S598" s="1">
        <v>1150</v>
      </c>
    </row>
    <row r="599" spans="1:19" x14ac:dyDescent="0.2">
      <c r="A599" s="1">
        <v>12492</v>
      </c>
      <c r="B599" s="1">
        <v>8958431766</v>
      </c>
      <c r="C599" s="1">
        <v>1</v>
      </c>
      <c r="D599" s="1" t="s">
        <v>1751</v>
      </c>
      <c r="E599" s="1">
        <v>1464</v>
      </c>
      <c r="F599" s="1">
        <v>2</v>
      </c>
      <c r="G599" s="1" t="s">
        <v>1746</v>
      </c>
      <c r="H599" s="1">
        <v>1</v>
      </c>
      <c r="I599" s="1" t="s">
        <v>1750</v>
      </c>
      <c r="J599" s="1">
        <v>1</v>
      </c>
      <c r="K599" s="1" t="s">
        <v>1750</v>
      </c>
      <c r="L599" s="1">
        <v>1</v>
      </c>
      <c r="M599" s="1" t="s">
        <v>1750</v>
      </c>
      <c r="N599" s="1">
        <v>2</v>
      </c>
      <c r="O599" s="1" t="s">
        <v>1748</v>
      </c>
      <c r="P599" s="1">
        <v>1474</v>
      </c>
      <c r="Q599" s="1">
        <v>1</v>
      </c>
      <c r="R599" s="1" t="s">
        <v>1751</v>
      </c>
      <c r="S599" s="1">
        <v>1453</v>
      </c>
    </row>
    <row r="600" spans="1:19" x14ac:dyDescent="0.2">
      <c r="A600" s="1">
        <v>12499</v>
      </c>
      <c r="B600" s="1">
        <v>6198497864</v>
      </c>
      <c r="C600" s="1">
        <v>1</v>
      </c>
      <c r="D600" s="1" t="s">
        <v>1751</v>
      </c>
      <c r="E600" s="1">
        <v>1150</v>
      </c>
      <c r="F600" s="1">
        <v>1</v>
      </c>
      <c r="G600" s="1" t="s">
        <v>1750</v>
      </c>
      <c r="H600" s="1">
        <v>1</v>
      </c>
      <c r="I600" s="1" t="s">
        <v>1750</v>
      </c>
      <c r="J600" s="1">
        <v>1</v>
      </c>
      <c r="K600" s="1" t="s">
        <v>1750</v>
      </c>
      <c r="L600" s="1">
        <v>1</v>
      </c>
      <c r="M600" s="1" t="s">
        <v>1750</v>
      </c>
      <c r="N600" s="1">
        <v>1</v>
      </c>
      <c r="O600" s="1" t="s">
        <v>1751</v>
      </c>
      <c r="P600" s="1">
        <v>1150</v>
      </c>
      <c r="Q600" s="1">
        <v>1</v>
      </c>
      <c r="R600" s="1" t="s">
        <v>1751</v>
      </c>
      <c r="S600" s="1">
        <v>1150</v>
      </c>
    </row>
    <row r="601" spans="1:19" x14ac:dyDescent="0.2">
      <c r="A601" s="1">
        <v>12613</v>
      </c>
      <c r="B601" s="1">
        <v>5654904693</v>
      </c>
      <c r="C601" s="1">
        <v>1</v>
      </c>
      <c r="D601" s="1" t="s">
        <v>1751</v>
      </c>
      <c r="E601" s="1">
        <v>1468</v>
      </c>
      <c r="F601" s="1">
        <v>1</v>
      </c>
      <c r="G601" s="1" t="s">
        <v>1750</v>
      </c>
      <c r="H601" s="1">
        <v>2</v>
      </c>
      <c r="I601" s="1" t="s">
        <v>1746</v>
      </c>
      <c r="J601" s="1">
        <v>1</v>
      </c>
      <c r="K601" s="1" t="s">
        <v>1750</v>
      </c>
      <c r="L601" s="1">
        <v>1</v>
      </c>
      <c r="M601" s="1" t="s">
        <v>1750</v>
      </c>
      <c r="N601" s="1">
        <v>2</v>
      </c>
      <c r="O601" s="1" t="s">
        <v>1748</v>
      </c>
      <c r="P601" s="1">
        <v>1462</v>
      </c>
      <c r="Q601" s="1">
        <v>1</v>
      </c>
      <c r="R601" s="1" t="s">
        <v>1751</v>
      </c>
      <c r="S601" s="1">
        <v>1473</v>
      </c>
    </row>
    <row r="602" spans="1:19" x14ac:dyDescent="0.2">
      <c r="A602" s="1">
        <v>12779</v>
      </c>
      <c r="B602" s="1">
        <v>7064390575</v>
      </c>
      <c r="C602" s="1">
        <v>1</v>
      </c>
      <c r="D602" s="1" t="s">
        <v>1751</v>
      </c>
      <c r="E602" s="1">
        <v>1461</v>
      </c>
      <c r="F602" s="1">
        <v>1</v>
      </c>
      <c r="G602" s="1" t="s">
        <v>1750</v>
      </c>
      <c r="H602" s="1">
        <v>2</v>
      </c>
      <c r="I602" s="1" t="s">
        <v>1746</v>
      </c>
      <c r="J602" s="1">
        <v>1</v>
      </c>
      <c r="K602" s="1" t="s">
        <v>1750</v>
      </c>
      <c r="L602" s="1">
        <v>1</v>
      </c>
      <c r="M602" s="1" t="s">
        <v>1750</v>
      </c>
      <c r="N602" s="1">
        <v>1</v>
      </c>
      <c r="O602" s="1" t="s">
        <v>1751</v>
      </c>
      <c r="P602" s="1">
        <v>1442</v>
      </c>
      <c r="Q602" s="1">
        <v>1</v>
      </c>
      <c r="R602" s="1" t="s">
        <v>1751</v>
      </c>
      <c r="S602" s="1">
        <v>1480</v>
      </c>
    </row>
    <row r="603" spans="1:19" x14ac:dyDescent="0.2">
      <c r="A603" s="1">
        <v>12824</v>
      </c>
      <c r="B603" s="1">
        <v>8176675318</v>
      </c>
      <c r="C603" s="1">
        <v>1</v>
      </c>
      <c r="D603" s="1" t="s">
        <v>1751</v>
      </c>
      <c r="E603" s="1">
        <v>1150</v>
      </c>
      <c r="F603" s="1">
        <v>1</v>
      </c>
      <c r="G603" s="1" t="s">
        <v>1750</v>
      </c>
      <c r="H603" s="1">
        <v>1</v>
      </c>
      <c r="I603" s="1" t="s">
        <v>1750</v>
      </c>
      <c r="J603" s="1">
        <v>1</v>
      </c>
      <c r="K603" s="1" t="s">
        <v>1750</v>
      </c>
      <c r="L603" s="1">
        <v>1</v>
      </c>
      <c r="M603" s="1" t="s">
        <v>1750</v>
      </c>
      <c r="N603" s="1">
        <v>1</v>
      </c>
      <c r="O603" s="1" t="s">
        <v>1751</v>
      </c>
      <c r="P603" s="1">
        <v>1150</v>
      </c>
      <c r="Q603" s="1">
        <v>1</v>
      </c>
      <c r="R603" s="1" t="s">
        <v>1751</v>
      </c>
      <c r="S603" s="1">
        <v>1150</v>
      </c>
    </row>
    <row r="604" spans="1:19" x14ac:dyDescent="0.2">
      <c r="A604" s="1">
        <v>12832</v>
      </c>
      <c r="B604" s="1">
        <v>9357179207</v>
      </c>
      <c r="C604" s="1">
        <v>1</v>
      </c>
      <c r="D604" s="1" t="s">
        <v>1751</v>
      </c>
      <c r="E604" s="1">
        <v>1463</v>
      </c>
      <c r="F604" s="1">
        <v>2</v>
      </c>
      <c r="G604" s="1" t="s">
        <v>1746</v>
      </c>
      <c r="H604" s="1">
        <v>1</v>
      </c>
      <c r="I604" s="1" t="s">
        <v>1750</v>
      </c>
      <c r="J604" s="1">
        <v>1</v>
      </c>
      <c r="K604" s="1" t="s">
        <v>1750</v>
      </c>
      <c r="L604" s="1">
        <v>1</v>
      </c>
      <c r="M604" s="1" t="s">
        <v>1750</v>
      </c>
      <c r="N604" s="1">
        <v>1</v>
      </c>
      <c r="O604" s="1" t="s">
        <v>1751</v>
      </c>
      <c r="P604" s="1">
        <v>1452</v>
      </c>
      <c r="Q604" s="1">
        <v>1</v>
      </c>
      <c r="R604" s="1" t="s">
        <v>1751</v>
      </c>
      <c r="S604" s="1">
        <v>1473</v>
      </c>
    </row>
    <row r="605" spans="1:19" x14ac:dyDescent="0.2">
      <c r="A605" s="1">
        <v>12860</v>
      </c>
      <c r="B605" s="1">
        <v>5191801582</v>
      </c>
      <c r="C605" s="1">
        <v>1</v>
      </c>
      <c r="D605" s="1" t="s">
        <v>1751</v>
      </c>
      <c r="E605" s="1">
        <v>1428</v>
      </c>
      <c r="F605" s="1">
        <v>1</v>
      </c>
      <c r="G605" s="1" t="s">
        <v>1750</v>
      </c>
      <c r="H605" s="1">
        <v>2</v>
      </c>
      <c r="I605" s="1" t="s">
        <v>1746</v>
      </c>
      <c r="J605" s="1">
        <v>1</v>
      </c>
      <c r="K605" s="1" t="s">
        <v>1750</v>
      </c>
      <c r="L605" s="1">
        <v>1</v>
      </c>
      <c r="M605" s="1" t="s">
        <v>1750</v>
      </c>
      <c r="N605" s="1">
        <v>1</v>
      </c>
      <c r="O605" s="1" t="s">
        <v>1751</v>
      </c>
      <c r="P605" s="1">
        <v>1423</v>
      </c>
      <c r="Q605" s="1">
        <v>1</v>
      </c>
      <c r="R605" s="1" t="s">
        <v>1751</v>
      </c>
      <c r="S605" s="1">
        <v>1433</v>
      </c>
    </row>
    <row r="606" spans="1:19" x14ac:dyDescent="0.2">
      <c r="A606" s="1">
        <v>12867</v>
      </c>
      <c r="B606" s="1">
        <v>3186481307</v>
      </c>
      <c r="C606" s="1">
        <v>1</v>
      </c>
      <c r="D606" s="1" t="s">
        <v>1751</v>
      </c>
      <c r="E606" s="1">
        <v>1393</v>
      </c>
      <c r="F606" s="1">
        <v>1</v>
      </c>
      <c r="G606" s="1" t="s">
        <v>1750</v>
      </c>
      <c r="H606" s="1">
        <v>1</v>
      </c>
      <c r="I606" s="1" t="s">
        <v>1750</v>
      </c>
      <c r="J606" s="1">
        <v>1</v>
      </c>
      <c r="K606" s="1" t="s">
        <v>1750</v>
      </c>
      <c r="L606" s="1">
        <v>1</v>
      </c>
      <c r="M606" s="1" t="s">
        <v>1750</v>
      </c>
      <c r="N606" s="1">
        <v>1</v>
      </c>
      <c r="O606" s="1" t="s">
        <v>1751</v>
      </c>
      <c r="P606" s="1">
        <v>1327</v>
      </c>
      <c r="Q606" s="1">
        <v>1</v>
      </c>
      <c r="R606" s="1" t="s">
        <v>1751</v>
      </c>
      <c r="S606" s="1">
        <v>1458</v>
      </c>
    </row>
    <row r="607" spans="1:19" x14ac:dyDescent="0.2">
      <c r="A607" s="1">
        <v>12890</v>
      </c>
      <c r="B607" s="1">
        <v>9514721158</v>
      </c>
      <c r="C607" s="1">
        <v>1</v>
      </c>
      <c r="D607" s="1" t="s">
        <v>1751</v>
      </c>
      <c r="E607" s="1">
        <v>1287</v>
      </c>
      <c r="F607" s="1">
        <v>1</v>
      </c>
      <c r="G607" s="1" t="s">
        <v>1750</v>
      </c>
      <c r="H607" s="1">
        <v>1</v>
      </c>
      <c r="I607" s="1" t="s">
        <v>1750</v>
      </c>
      <c r="J607" s="1">
        <v>1</v>
      </c>
      <c r="K607" s="1" t="s">
        <v>1750</v>
      </c>
      <c r="L607" s="1">
        <v>1</v>
      </c>
      <c r="M607" s="1" t="s">
        <v>1750</v>
      </c>
      <c r="N607" s="1">
        <v>1</v>
      </c>
      <c r="O607" s="1" t="s">
        <v>1751</v>
      </c>
      <c r="P607" s="1">
        <v>1424</v>
      </c>
      <c r="Q607" s="1">
        <v>1</v>
      </c>
      <c r="R607" s="1" t="s">
        <v>1751</v>
      </c>
      <c r="S607" s="1">
        <v>1150</v>
      </c>
    </row>
    <row r="608" spans="1:19" x14ac:dyDescent="0.2">
      <c r="A608" s="1">
        <v>12905</v>
      </c>
      <c r="B608" s="1">
        <v>1409363098</v>
      </c>
      <c r="C608" s="1">
        <v>1</v>
      </c>
      <c r="D608" s="1" t="s">
        <v>1751</v>
      </c>
      <c r="E608" s="1">
        <v>1269</v>
      </c>
      <c r="F608" s="1">
        <v>2</v>
      </c>
      <c r="G608" s="1" t="s">
        <v>1746</v>
      </c>
      <c r="H608" s="1">
        <v>1</v>
      </c>
      <c r="I608" s="1" t="s">
        <v>1750</v>
      </c>
      <c r="J608" s="1">
        <v>1</v>
      </c>
      <c r="K608" s="1" t="s">
        <v>1750</v>
      </c>
      <c r="L608" s="1">
        <v>1</v>
      </c>
      <c r="M608" s="1" t="s">
        <v>1750</v>
      </c>
      <c r="N608" s="1">
        <v>1</v>
      </c>
      <c r="O608" s="1" t="s">
        <v>1751</v>
      </c>
      <c r="P608" s="1">
        <v>1387</v>
      </c>
      <c r="Q608" s="1">
        <v>1</v>
      </c>
      <c r="R608" s="1" t="s">
        <v>1751</v>
      </c>
      <c r="S608" s="1">
        <v>1150</v>
      </c>
    </row>
    <row r="609" spans="1:19" x14ac:dyDescent="0.2">
      <c r="A609" s="1">
        <v>12933</v>
      </c>
      <c r="B609" s="1">
        <v>5608680827</v>
      </c>
      <c r="C609" s="1">
        <v>1</v>
      </c>
      <c r="D609" s="1" t="s">
        <v>1751</v>
      </c>
      <c r="E609" s="1">
        <v>1418</v>
      </c>
      <c r="F609" s="1">
        <v>1</v>
      </c>
      <c r="G609" s="1" t="s">
        <v>1750</v>
      </c>
      <c r="H609" s="1">
        <v>1</v>
      </c>
      <c r="I609" s="1" t="s">
        <v>1750</v>
      </c>
      <c r="J609" s="1">
        <v>1</v>
      </c>
      <c r="K609" s="1" t="s">
        <v>1750</v>
      </c>
      <c r="L609" s="1">
        <v>1</v>
      </c>
      <c r="M609" s="1" t="s">
        <v>1750</v>
      </c>
      <c r="N609" s="1">
        <v>1</v>
      </c>
      <c r="O609" s="1" t="s">
        <v>1751</v>
      </c>
      <c r="P609" s="1">
        <v>1404</v>
      </c>
      <c r="Q609" s="1">
        <v>1</v>
      </c>
      <c r="R609" s="1" t="s">
        <v>1751</v>
      </c>
      <c r="S609" s="1">
        <v>1432</v>
      </c>
    </row>
    <row r="610" spans="1:19" x14ac:dyDescent="0.2">
      <c r="A610" s="1">
        <v>12934</v>
      </c>
      <c r="B610" s="1">
        <v>5187927982</v>
      </c>
      <c r="C610" s="1">
        <v>1</v>
      </c>
      <c r="D610" s="1" t="s">
        <v>1751</v>
      </c>
      <c r="E610" s="1">
        <v>1150</v>
      </c>
      <c r="F610" s="1">
        <v>1</v>
      </c>
      <c r="G610" s="1" t="s">
        <v>1750</v>
      </c>
      <c r="H610" s="1">
        <v>1</v>
      </c>
      <c r="I610" s="1" t="s">
        <v>1750</v>
      </c>
      <c r="J610" s="1">
        <v>1</v>
      </c>
      <c r="K610" s="1" t="s">
        <v>1750</v>
      </c>
      <c r="L610" s="1">
        <v>1</v>
      </c>
      <c r="M610" s="1" t="s">
        <v>1750</v>
      </c>
      <c r="N610" s="1">
        <v>1</v>
      </c>
      <c r="O610" s="1" t="s">
        <v>1751</v>
      </c>
      <c r="P610" s="1">
        <v>1150</v>
      </c>
      <c r="Q610" s="1">
        <v>1</v>
      </c>
      <c r="R610" s="1" t="s">
        <v>1751</v>
      </c>
      <c r="S610" s="1">
        <v>1150</v>
      </c>
    </row>
    <row r="611" spans="1:19" x14ac:dyDescent="0.2">
      <c r="A611" s="1">
        <v>13003</v>
      </c>
      <c r="B611" s="1">
        <v>8084096212</v>
      </c>
      <c r="C611" s="1">
        <v>1</v>
      </c>
      <c r="D611" s="1" t="s">
        <v>1751</v>
      </c>
      <c r="E611" s="1">
        <v>1461</v>
      </c>
      <c r="F611" s="1">
        <v>1</v>
      </c>
      <c r="G611" s="1" t="s">
        <v>1750</v>
      </c>
      <c r="H611" s="1">
        <v>2</v>
      </c>
      <c r="I611" s="1" t="s">
        <v>1746</v>
      </c>
      <c r="J611" s="1">
        <v>1</v>
      </c>
      <c r="K611" s="1" t="s">
        <v>1750</v>
      </c>
      <c r="L611" s="1">
        <v>2</v>
      </c>
      <c r="M611" s="1" t="s">
        <v>1746</v>
      </c>
      <c r="N611" s="1">
        <v>2</v>
      </c>
      <c r="O611" s="1" t="s">
        <v>1748</v>
      </c>
      <c r="P611" s="1">
        <v>1468</v>
      </c>
      <c r="Q611" s="1">
        <v>1</v>
      </c>
      <c r="R611" s="1" t="s">
        <v>1751</v>
      </c>
      <c r="S611" s="1">
        <v>1453</v>
      </c>
    </row>
    <row r="612" spans="1:19" x14ac:dyDescent="0.2">
      <c r="A612" s="1">
        <v>13228</v>
      </c>
      <c r="B612" s="1">
        <v>8226627513</v>
      </c>
      <c r="C612" s="1">
        <v>1</v>
      </c>
      <c r="D612" s="1" t="s">
        <v>1751</v>
      </c>
      <c r="E612" s="1">
        <v>1413</v>
      </c>
      <c r="F612" s="1">
        <v>1</v>
      </c>
      <c r="G612" s="1" t="s">
        <v>1750</v>
      </c>
      <c r="H612" s="1">
        <v>2</v>
      </c>
      <c r="I612" s="1" t="s">
        <v>1746</v>
      </c>
      <c r="J612" s="1">
        <v>1</v>
      </c>
      <c r="K612" s="1" t="s">
        <v>1750</v>
      </c>
      <c r="L612" s="1">
        <v>1</v>
      </c>
      <c r="M612" s="1" t="s">
        <v>1750</v>
      </c>
      <c r="N612" s="1">
        <v>2</v>
      </c>
      <c r="O612" s="1" t="s">
        <v>1748</v>
      </c>
      <c r="P612" s="1">
        <v>1457</v>
      </c>
      <c r="Q612" s="1">
        <v>1</v>
      </c>
      <c r="R612" s="1" t="s">
        <v>1751</v>
      </c>
      <c r="S612" s="1">
        <v>1369</v>
      </c>
    </row>
    <row r="613" spans="1:19" x14ac:dyDescent="0.2">
      <c r="A613" s="1">
        <v>13245</v>
      </c>
      <c r="B613" s="1">
        <v>8757612044</v>
      </c>
      <c r="C613" s="1">
        <v>1</v>
      </c>
      <c r="D613" s="1" t="s">
        <v>1751</v>
      </c>
      <c r="E613" s="1">
        <v>1264</v>
      </c>
      <c r="F613" s="1">
        <v>2</v>
      </c>
      <c r="G613" s="1" t="s">
        <v>1746</v>
      </c>
      <c r="H613" s="1">
        <v>1</v>
      </c>
      <c r="I613" s="1" t="s">
        <v>1750</v>
      </c>
      <c r="J613" s="1">
        <v>1</v>
      </c>
      <c r="K613" s="1" t="s">
        <v>1750</v>
      </c>
      <c r="L613" s="1">
        <v>1</v>
      </c>
      <c r="M613" s="1" t="s">
        <v>1750</v>
      </c>
      <c r="N613" s="1">
        <v>1</v>
      </c>
      <c r="O613" s="1" t="s">
        <v>1751</v>
      </c>
      <c r="P613" s="1">
        <v>1377</v>
      </c>
      <c r="Q613" s="1">
        <v>1</v>
      </c>
      <c r="R613" s="1" t="s">
        <v>1751</v>
      </c>
      <c r="S613" s="1">
        <v>1150</v>
      </c>
    </row>
    <row r="614" spans="1:19" x14ac:dyDescent="0.2">
      <c r="A614" s="1">
        <v>13256</v>
      </c>
      <c r="B614" s="1">
        <v>2913935310</v>
      </c>
      <c r="C614" s="1">
        <v>1</v>
      </c>
      <c r="D614" s="1" t="s">
        <v>1751</v>
      </c>
      <c r="E614" s="1">
        <v>1462</v>
      </c>
      <c r="F614" s="1">
        <v>2</v>
      </c>
      <c r="G614" s="1" t="s">
        <v>1746</v>
      </c>
      <c r="H614" s="1">
        <v>2</v>
      </c>
      <c r="I614" s="1" t="s">
        <v>1746</v>
      </c>
      <c r="J614" s="1">
        <v>1</v>
      </c>
      <c r="K614" s="1" t="s">
        <v>1750</v>
      </c>
      <c r="L614" s="1">
        <v>2</v>
      </c>
      <c r="M614" s="1" t="s">
        <v>1746</v>
      </c>
      <c r="N614" s="1">
        <v>2</v>
      </c>
      <c r="O614" s="1" t="s">
        <v>1748</v>
      </c>
      <c r="P614" s="1">
        <v>1456</v>
      </c>
      <c r="Q614" s="1">
        <v>1</v>
      </c>
      <c r="R614" s="1" t="s">
        <v>1751</v>
      </c>
      <c r="S614" s="1">
        <v>1468</v>
      </c>
    </row>
    <row r="615" spans="1:19" x14ac:dyDescent="0.2">
      <c r="A615" s="1">
        <v>13273</v>
      </c>
      <c r="B615" s="1">
        <v>4435586460</v>
      </c>
      <c r="C615" s="1">
        <v>1</v>
      </c>
      <c r="D615" s="1" t="s">
        <v>1751</v>
      </c>
      <c r="E615" s="1">
        <v>1480</v>
      </c>
      <c r="F615" s="1">
        <v>1</v>
      </c>
      <c r="G615" s="1" t="s">
        <v>1750</v>
      </c>
      <c r="H615" s="1">
        <v>2</v>
      </c>
      <c r="I615" s="1" t="s">
        <v>1746</v>
      </c>
      <c r="J615" s="1">
        <v>1</v>
      </c>
      <c r="K615" s="1" t="s">
        <v>1750</v>
      </c>
      <c r="L615" s="1">
        <v>2</v>
      </c>
      <c r="M615" s="1" t="s">
        <v>1746</v>
      </c>
      <c r="N615" s="1">
        <v>2</v>
      </c>
      <c r="O615" s="1" t="s">
        <v>1748</v>
      </c>
      <c r="P615" s="1">
        <v>1474</v>
      </c>
      <c r="Q615" s="1">
        <v>1</v>
      </c>
      <c r="R615" s="1" t="s">
        <v>1751</v>
      </c>
      <c r="S615" s="1">
        <v>1486</v>
      </c>
    </row>
    <row r="616" spans="1:19" x14ac:dyDescent="0.2">
      <c r="A616" s="1">
        <v>13307</v>
      </c>
      <c r="B616" s="1">
        <v>7188306276</v>
      </c>
      <c r="C616" s="1">
        <v>1</v>
      </c>
      <c r="D616" s="1" t="s">
        <v>1751</v>
      </c>
      <c r="E616" s="1">
        <v>1472</v>
      </c>
      <c r="F616" s="1">
        <v>1</v>
      </c>
      <c r="G616" s="1" t="s">
        <v>1750</v>
      </c>
      <c r="H616" s="1">
        <v>3</v>
      </c>
      <c r="I616" s="1" t="s">
        <v>1747</v>
      </c>
      <c r="J616" s="1">
        <v>1</v>
      </c>
      <c r="K616" s="1" t="s">
        <v>1750</v>
      </c>
      <c r="L616" s="1">
        <v>1</v>
      </c>
      <c r="M616" s="1" t="s">
        <v>1750</v>
      </c>
      <c r="N616" s="1">
        <v>2</v>
      </c>
      <c r="O616" s="1" t="s">
        <v>1748</v>
      </c>
      <c r="P616" s="1">
        <v>1494</v>
      </c>
      <c r="Q616" s="1">
        <v>1</v>
      </c>
      <c r="R616" s="1" t="s">
        <v>1751</v>
      </c>
      <c r="S616" s="1">
        <v>1450</v>
      </c>
    </row>
    <row r="617" spans="1:19" x14ac:dyDescent="0.2">
      <c r="A617" s="1">
        <v>13333</v>
      </c>
      <c r="B617" s="1">
        <v>1157602353</v>
      </c>
      <c r="C617" s="1">
        <v>1</v>
      </c>
      <c r="D617" s="1" t="s">
        <v>1751</v>
      </c>
      <c r="E617" s="1">
        <v>1483</v>
      </c>
      <c r="F617" s="1">
        <v>1</v>
      </c>
      <c r="G617" s="1" t="s">
        <v>1750</v>
      </c>
      <c r="H617" s="1">
        <v>3</v>
      </c>
      <c r="I617" s="1" t="s">
        <v>1747</v>
      </c>
      <c r="J617" s="1">
        <v>1</v>
      </c>
      <c r="K617" s="1" t="s">
        <v>1750</v>
      </c>
      <c r="L617" s="1">
        <v>1</v>
      </c>
      <c r="M617" s="1" t="s">
        <v>1750</v>
      </c>
      <c r="N617" s="1">
        <v>2</v>
      </c>
      <c r="O617" s="1" t="s">
        <v>1748</v>
      </c>
      <c r="P617" s="1">
        <v>1482</v>
      </c>
      <c r="Q617" s="1">
        <v>1</v>
      </c>
      <c r="R617" s="1" t="s">
        <v>1751</v>
      </c>
      <c r="S617" s="1">
        <v>1484</v>
      </c>
    </row>
    <row r="618" spans="1:19" x14ac:dyDescent="0.2">
      <c r="A618" s="1">
        <v>13390</v>
      </c>
      <c r="B618" s="1">
        <v>4484059558</v>
      </c>
      <c r="C618" s="1">
        <v>1</v>
      </c>
      <c r="D618" s="1" t="s">
        <v>1751</v>
      </c>
      <c r="E618" s="1">
        <v>1400</v>
      </c>
      <c r="F618" s="1">
        <v>1</v>
      </c>
      <c r="G618" s="1" t="s">
        <v>1750</v>
      </c>
      <c r="H618" s="1">
        <v>1</v>
      </c>
      <c r="I618" s="1" t="s">
        <v>1750</v>
      </c>
      <c r="J618" s="1">
        <v>1</v>
      </c>
      <c r="K618" s="1" t="s">
        <v>1750</v>
      </c>
      <c r="L618" s="1">
        <v>1</v>
      </c>
      <c r="M618" s="1" t="s">
        <v>1750</v>
      </c>
      <c r="N618" s="1">
        <v>1</v>
      </c>
      <c r="O618" s="1" t="s">
        <v>1751</v>
      </c>
      <c r="P618" s="1">
        <v>1350</v>
      </c>
      <c r="Q618" s="1">
        <v>1</v>
      </c>
      <c r="R618" s="1" t="s">
        <v>1751</v>
      </c>
      <c r="S618" s="1">
        <v>1450</v>
      </c>
    </row>
    <row r="619" spans="1:19" x14ac:dyDescent="0.2">
      <c r="A619" s="1">
        <v>13445</v>
      </c>
      <c r="B619" s="1">
        <v>8337559410</v>
      </c>
      <c r="C619" s="1">
        <v>1</v>
      </c>
      <c r="D619" s="1" t="s">
        <v>1751</v>
      </c>
      <c r="E619" s="1">
        <v>1428</v>
      </c>
      <c r="F619" s="1">
        <v>1</v>
      </c>
      <c r="G619" s="1" t="s">
        <v>1750</v>
      </c>
      <c r="H619" s="1">
        <v>2</v>
      </c>
      <c r="I619" s="1" t="s">
        <v>1746</v>
      </c>
      <c r="J619" s="1">
        <v>1</v>
      </c>
      <c r="K619" s="1" t="s">
        <v>1750</v>
      </c>
      <c r="L619" s="1">
        <v>1</v>
      </c>
      <c r="M619" s="1" t="s">
        <v>1750</v>
      </c>
      <c r="N619" s="1">
        <v>1</v>
      </c>
      <c r="O619" s="1" t="s">
        <v>1751</v>
      </c>
      <c r="P619" s="1">
        <v>1415</v>
      </c>
      <c r="Q619" s="1">
        <v>1</v>
      </c>
      <c r="R619" s="1" t="s">
        <v>1751</v>
      </c>
      <c r="S619" s="1">
        <v>1440</v>
      </c>
    </row>
    <row r="620" spans="1:19" x14ac:dyDescent="0.2">
      <c r="A620" s="1">
        <v>13548</v>
      </c>
      <c r="B620" s="1">
        <v>2690784257</v>
      </c>
      <c r="C620" s="1">
        <v>1</v>
      </c>
      <c r="D620" s="1" t="s">
        <v>1751</v>
      </c>
      <c r="E620" s="1">
        <v>1455</v>
      </c>
      <c r="F620" s="1">
        <v>1</v>
      </c>
      <c r="G620" s="1" t="s">
        <v>1750</v>
      </c>
      <c r="H620" s="1">
        <v>2</v>
      </c>
      <c r="I620" s="1" t="s">
        <v>1746</v>
      </c>
      <c r="J620" s="1">
        <v>1</v>
      </c>
      <c r="K620" s="1" t="s">
        <v>1750</v>
      </c>
      <c r="L620" s="1">
        <v>1</v>
      </c>
      <c r="M620" s="1" t="s">
        <v>1750</v>
      </c>
      <c r="N620" s="1">
        <v>2</v>
      </c>
      <c r="O620" s="1" t="s">
        <v>1748</v>
      </c>
      <c r="P620" s="1">
        <v>1447</v>
      </c>
      <c r="Q620" s="1">
        <v>1</v>
      </c>
      <c r="R620" s="1" t="s">
        <v>1751</v>
      </c>
      <c r="S620" s="1">
        <v>1463</v>
      </c>
    </row>
    <row r="621" spans="1:19" x14ac:dyDescent="0.2">
      <c r="A621" s="1">
        <v>13673</v>
      </c>
      <c r="B621" s="1">
        <v>1512198663</v>
      </c>
      <c r="C621" s="1">
        <v>1</v>
      </c>
      <c r="D621" s="1" t="s">
        <v>1751</v>
      </c>
      <c r="E621" s="1">
        <v>1412</v>
      </c>
      <c r="F621" s="1">
        <v>1</v>
      </c>
      <c r="G621" s="1" t="s">
        <v>1750</v>
      </c>
      <c r="H621" s="1">
        <v>1</v>
      </c>
      <c r="I621" s="1" t="s">
        <v>1750</v>
      </c>
      <c r="J621" s="1">
        <v>1</v>
      </c>
      <c r="K621" s="1" t="s">
        <v>1750</v>
      </c>
      <c r="L621" s="1">
        <v>1</v>
      </c>
      <c r="M621" s="1" t="s">
        <v>1750</v>
      </c>
      <c r="N621" s="1">
        <v>1</v>
      </c>
      <c r="O621" s="1" t="s">
        <v>1751</v>
      </c>
      <c r="P621" s="1">
        <v>1401</v>
      </c>
      <c r="Q621" s="1">
        <v>1</v>
      </c>
      <c r="R621" s="1" t="s">
        <v>1751</v>
      </c>
      <c r="S621" s="1">
        <v>1423</v>
      </c>
    </row>
    <row r="622" spans="1:19" x14ac:dyDescent="0.2">
      <c r="A622" s="1">
        <v>13739</v>
      </c>
      <c r="B622" s="1">
        <v>3211546320</v>
      </c>
      <c r="C622" s="1">
        <v>1</v>
      </c>
      <c r="D622" s="1" t="s">
        <v>1751</v>
      </c>
      <c r="E622" s="1">
        <v>1360</v>
      </c>
      <c r="F622" s="1">
        <v>1</v>
      </c>
      <c r="G622" s="1" t="s">
        <v>1750</v>
      </c>
      <c r="H622" s="1">
        <v>1</v>
      </c>
      <c r="I622" s="1" t="s">
        <v>1750</v>
      </c>
      <c r="J622" s="1">
        <v>1</v>
      </c>
      <c r="K622" s="1" t="s">
        <v>1750</v>
      </c>
      <c r="L622" s="1">
        <v>1</v>
      </c>
      <c r="M622" s="1" t="s">
        <v>1750</v>
      </c>
      <c r="N622" s="1">
        <v>1</v>
      </c>
      <c r="O622" s="1" t="s">
        <v>1751</v>
      </c>
      <c r="P622" s="1">
        <v>1252</v>
      </c>
      <c r="Q622" s="1">
        <v>1</v>
      </c>
      <c r="R622" s="1" t="s">
        <v>1751</v>
      </c>
      <c r="S622" s="1">
        <v>1467</v>
      </c>
    </row>
    <row r="623" spans="1:19" x14ac:dyDescent="0.2">
      <c r="A623" s="1">
        <v>13762</v>
      </c>
      <c r="B623" s="1">
        <v>2963166783</v>
      </c>
      <c r="C623" s="1">
        <v>1</v>
      </c>
      <c r="D623" s="1" t="s">
        <v>1751</v>
      </c>
      <c r="E623" s="1">
        <v>1462</v>
      </c>
      <c r="F623" s="1">
        <v>1</v>
      </c>
      <c r="G623" s="1" t="s">
        <v>1750</v>
      </c>
      <c r="H623" s="1">
        <v>2</v>
      </c>
      <c r="I623" s="1" t="s">
        <v>1746</v>
      </c>
      <c r="J623" s="1">
        <v>1</v>
      </c>
      <c r="K623" s="1" t="s">
        <v>1750</v>
      </c>
      <c r="L623" s="1">
        <v>1</v>
      </c>
      <c r="M623" s="1" t="s">
        <v>1750</v>
      </c>
      <c r="N623" s="1">
        <v>2</v>
      </c>
      <c r="O623" s="1" t="s">
        <v>1748</v>
      </c>
      <c r="P623" s="1">
        <v>1456</v>
      </c>
      <c r="Q623" s="1">
        <v>1</v>
      </c>
      <c r="R623" s="1" t="s">
        <v>1751</v>
      </c>
      <c r="S623" s="1">
        <v>1468</v>
      </c>
    </row>
    <row r="624" spans="1:19" x14ac:dyDescent="0.2">
      <c r="A624" s="1">
        <v>13772</v>
      </c>
      <c r="B624" s="1">
        <v>4569329621</v>
      </c>
      <c r="C624" s="1">
        <v>1</v>
      </c>
      <c r="D624" s="1" t="s">
        <v>1751</v>
      </c>
      <c r="E624" s="1">
        <v>1405</v>
      </c>
      <c r="F624" s="1">
        <v>1</v>
      </c>
      <c r="G624" s="1" t="s">
        <v>1750</v>
      </c>
      <c r="H624" s="1">
        <v>1</v>
      </c>
      <c r="I624" s="1" t="s">
        <v>1750</v>
      </c>
      <c r="J624" s="1">
        <v>1</v>
      </c>
      <c r="K624" s="1" t="s">
        <v>1750</v>
      </c>
      <c r="L624" s="1">
        <v>1</v>
      </c>
      <c r="M624" s="1" t="s">
        <v>1750</v>
      </c>
      <c r="N624" s="1">
        <v>1</v>
      </c>
      <c r="O624" s="1" t="s">
        <v>1751</v>
      </c>
      <c r="P624" s="1">
        <v>1350</v>
      </c>
      <c r="Q624" s="1">
        <v>1</v>
      </c>
      <c r="R624" s="1" t="s">
        <v>1751</v>
      </c>
      <c r="S624" s="1">
        <v>1459</v>
      </c>
    </row>
    <row r="625" spans="1:19" x14ac:dyDescent="0.2">
      <c r="A625" s="1">
        <v>13832</v>
      </c>
      <c r="B625" s="1">
        <v>7550056754</v>
      </c>
      <c r="C625" s="1">
        <v>1</v>
      </c>
      <c r="D625" s="1" t="s">
        <v>1751</v>
      </c>
      <c r="E625" s="1">
        <v>1463</v>
      </c>
      <c r="F625" s="1">
        <v>1</v>
      </c>
      <c r="G625" s="1" t="s">
        <v>1750</v>
      </c>
      <c r="H625" s="1">
        <v>2</v>
      </c>
      <c r="I625" s="1" t="s">
        <v>1746</v>
      </c>
      <c r="J625" s="1">
        <v>1</v>
      </c>
      <c r="K625" s="1" t="s">
        <v>1750</v>
      </c>
      <c r="L625" s="1">
        <v>2</v>
      </c>
      <c r="M625" s="1" t="s">
        <v>1746</v>
      </c>
      <c r="N625" s="1">
        <v>2</v>
      </c>
      <c r="O625" s="1" t="s">
        <v>1748</v>
      </c>
      <c r="P625" s="1">
        <v>1466</v>
      </c>
      <c r="Q625" s="1">
        <v>1</v>
      </c>
      <c r="R625" s="1" t="s">
        <v>1751</v>
      </c>
      <c r="S625" s="1">
        <v>1459</v>
      </c>
    </row>
    <row r="626" spans="1:19" x14ac:dyDescent="0.2">
      <c r="A626" s="1">
        <v>13837</v>
      </c>
      <c r="B626" s="1">
        <v>1007374230</v>
      </c>
      <c r="C626" s="1">
        <v>1</v>
      </c>
      <c r="D626" s="1" t="s">
        <v>1751</v>
      </c>
      <c r="E626" s="1">
        <v>1442</v>
      </c>
      <c r="F626" s="1">
        <v>1</v>
      </c>
      <c r="G626" s="1" t="s">
        <v>1750</v>
      </c>
      <c r="H626" s="1">
        <v>1</v>
      </c>
      <c r="I626" s="1" t="s">
        <v>1750</v>
      </c>
      <c r="J626" s="1">
        <v>1</v>
      </c>
      <c r="K626" s="1" t="s">
        <v>1750</v>
      </c>
      <c r="L626" s="1">
        <v>1</v>
      </c>
      <c r="M626" s="1" t="s">
        <v>1750</v>
      </c>
      <c r="N626" s="1">
        <v>1</v>
      </c>
      <c r="O626" s="1" t="s">
        <v>1751</v>
      </c>
      <c r="P626" s="1">
        <v>1434</v>
      </c>
      <c r="Q626" s="1">
        <v>1</v>
      </c>
      <c r="R626" s="1" t="s">
        <v>1751</v>
      </c>
      <c r="S626" s="1">
        <v>1450</v>
      </c>
    </row>
    <row r="627" spans="1:19" x14ac:dyDescent="0.2">
      <c r="A627" s="1">
        <v>13866</v>
      </c>
      <c r="B627" s="1">
        <v>9524574213</v>
      </c>
      <c r="C627" s="1">
        <v>1</v>
      </c>
      <c r="D627" s="1" t="s">
        <v>1751</v>
      </c>
      <c r="E627" s="1">
        <v>1465</v>
      </c>
      <c r="F627" s="1">
        <v>1</v>
      </c>
      <c r="G627" s="1" t="s">
        <v>1750</v>
      </c>
      <c r="H627" s="1">
        <v>2</v>
      </c>
      <c r="I627" s="1" t="s">
        <v>1746</v>
      </c>
      <c r="J627" s="1">
        <v>1</v>
      </c>
      <c r="K627" s="1" t="s">
        <v>1750</v>
      </c>
      <c r="L627" s="1">
        <v>1</v>
      </c>
      <c r="M627" s="1" t="s">
        <v>1750</v>
      </c>
      <c r="N627" s="1">
        <v>2</v>
      </c>
      <c r="O627" s="1" t="s">
        <v>1748</v>
      </c>
      <c r="P627" s="1">
        <v>1461</v>
      </c>
      <c r="Q627" s="1">
        <v>1</v>
      </c>
      <c r="R627" s="1" t="s">
        <v>1751</v>
      </c>
      <c r="S627" s="1">
        <v>1468</v>
      </c>
    </row>
    <row r="628" spans="1:19" x14ac:dyDescent="0.2">
      <c r="A628" s="1">
        <v>14034</v>
      </c>
      <c r="B628" s="1">
        <v>4198745340</v>
      </c>
      <c r="C628" s="1">
        <v>1</v>
      </c>
      <c r="D628" s="1" t="s">
        <v>1751</v>
      </c>
      <c r="E628" s="1">
        <v>1268</v>
      </c>
      <c r="F628" s="1">
        <v>2</v>
      </c>
      <c r="G628" s="1" t="s">
        <v>1746</v>
      </c>
      <c r="H628" s="1">
        <v>1</v>
      </c>
      <c r="I628" s="1" t="s">
        <v>1750</v>
      </c>
      <c r="J628" s="1">
        <v>1</v>
      </c>
      <c r="K628" s="1" t="s">
        <v>1750</v>
      </c>
      <c r="L628" s="1">
        <v>1</v>
      </c>
      <c r="M628" s="1" t="s">
        <v>1750</v>
      </c>
      <c r="N628" s="1">
        <v>1</v>
      </c>
      <c r="O628" s="1" t="s">
        <v>1751</v>
      </c>
      <c r="P628" s="1">
        <v>1385</v>
      </c>
      <c r="Q628" s="1">
        <v>1</v>
      </c>
      <c r="R628" s="1" t="s">
        <v>1751</v>
      </c>
      <c r="S628" s="1">
        <v>1150</v>
      </c>
    </row>
    <row r="629" spans="1:19" x14ac:dyDescent="0.2">
      <c r="A629" s="1">
        <v>14039</v>
      </c>
      <c r="B629" s="1">
        <v>7714457752</v>
      </c>
      <c r="C629" s="1">
        <v>1</v>
      </c>
      <c r="D629" s="1" t="s">
        <v>1751</v>
      </c>
      <c r="E629" s="1">
        <v>1451</v>
      </c>
      <c r="F629" s="1">
        <v>1</v>
      </c>
      <c r="G629" s="1" t="s">
        <v>1750</v>
      </c>
      <c r="H629" s="1">
        <v>1</v>
      </c>
      <c r="I629" s="1" t="s">
        <v>1750</v>
      </c>
      <c r="J629" s="1">
        <v>1</v>
      </c>
      <c r="K629" s="1" t="s">
        <v>1750</v>
      </c>
      <c r="L629" s="1">
        <v>1</v>
      </c>
      <c r="M629" s="1" t="s">
        <v>1750</v>
      </c>
      <c r="N629" s="1">
        <v>1</v>
      </c>
      <c r="O629" s="1" t="s">
        <v>1751</v>
      </c>
      <c r="P629" s="1">
        <v>1428</v>
      </c>
      <c r="Q629" s="1">
        <v>1</v>
      </c>
      <c r="R629" s="1" t="s">
        <v>1751</v>
      </c>
      <c r="S629" s="1">
        <v>1473</v>
      </c>
    </row>
    <row r="630" spans="1:19" x14ac:dyDescent="0.2">
      <c r="A630" s="1">
        <v>90297</v>
      </c>
      <c r="B630" s="1">
        <v>6175964564</v>
      </c>
      <c r="C630" s="1">
        <v>1</v>
      </c>
      <c r="D630" s="1" t="s">
        <v>1751</v>
      </c>
      <c r="E630" s="1">
        <v>1478</v>
      </c>
      <c r="F630" s="1">
        <v>2</v>
      </c>
      <c r="G630" s="1" t="s">
        <v>1746</v>
      </c>
      <c r="H630" s="1">
        <v>3</v>
      </c>
      <c r="I630" s="1" t="s">
        <v>1747</v>
      </c>
      <c r="J630" s="1">
        <v>1</v>
      </c>
      <c r="K630" s="1" t="s">
        <v>1750</v>
      </c>
      <c r="L630" s="1">
        <v>1</v>
      </c>
      <c r="M630" s="1" t="s">
        <v>1750</v>
      </c>
      <c r="N630" s="1">
        <v>3</v>
      </c>
      <c r="O630" s="1" t="s">
        <v>1749</v>
      </c>
      <c r="P630" s="1">
        <v>1523</v>
      </c>
      <c r="Q630" s="1">
        <v>1</v>
      </c>
      <c r="R630" s="1" t="s">
        <v>1751</v>
      </c>
      <c r="S630" s="1">
        <v>1433</v>
      </c>
    </row>
    <row r="631" spans="1:19" x14ac:dyDescent="0.2">
      <c r="A631" s="1">
        <v>92163</v>
      </c>
      <c r="B631" s="1">
        <v>5970499042</v>
      </c>
      <c r="C631" s="1">
        <v>1</v>
      </c>
      <c r="D631" s="1" t="s">
        <v>1751</v>
      </c>
      <c r="E631" s="1">
        <v>1466</v>
      </c>
      <c r="F631" s="1">
        <v>1</v>
      </c>
      <c r="G631" s="1" t="s">
        <v>1750</v>
      </c>
      <c r="H631" s="1">
        <v>1</v>
      </c>
      <c r="I631" s="1" t="s">
        <v>1750</v>
      </c>
      <c r="J631" s="1">
        <v>1</v>
      </c>
      <c r="K631" s="1" t="s">
        <v>1750</v>
      </c>
      <c r="L631" s="1">
        <v>2</v>
      </c>
      <c r="M631" s="1" t="s">
        <v>1746</v>
      </c>
      <c r="N631" s="1">
        <v>1</v>
      </c>
      <c r="O631" s="1" t="s">
        <v>1751</v>
      </c>
      <c r="P631" s="1">
        <v>1410</v>
      </c>
      <c r="Q631" s="1">
        <v>2</v>
      </c>
      <c r="R631" s="1" t="s">
        <v>1748</v>
      </c>
      <c r="S631" s="1">
        <v>1521</v>
      </c>
    </row>
    <row r="632" spans="1:19" x14ac:dyDescent="0.2">
      <c r="A632" s="1">
        <v>92223</v>
      </c>
      <c r="B632" s="1">
        <v>7686243472</v>
      </c>
      <c r="C632" s="1">
        <v>1</v>
      </c>
      <c r="D632" s="1" t="s">
        <v>1751</v>
      </c>
      <c r="E632" s="1">
        <v>1479</v>
      </c>
      <c r="F632" s="1">
        <v>1</v>
      </c>
      <c r="G632" s="1" t="s">
        <v>1750</v>
      </c>
      <c r="H632" s="1">
        <v>1</v>
      </c>
      <c r="I632" s="1" t="s">
        <v>1750</v>
      </c>
      <c r="J632" s="1">
        <v>1</v>
      </c>
      <c r="K632" s="1" t="s">
        <v>1750</v>
      </c>
      <c r="L632" s="1">
        <v>2</v>
      </c>
      <c r="M632" s="1" t="s">
        <v>1746</v>
      </c>
      <c r="N632" s="1">
        <v>1</v>
      </c>
      <c r="O632" s="1" t="s">
        <v>1751</v>
      </c>
      <c r="P632" s="1">
        <v>1442</v>
      </c>
      <c r="Q632" s="1">
        <v>2</v>
      </c>
      <c r="R632" s="1" t="s">
        <v>1748</v>
      </c>
      <c r="S632" s="1">
        <v>1515</v>
      </c>
    </row>
    <row r="633" spans="1:19" x14ac:dyDescent="0.2">
      <c r="A633" s="1">
        <v>92250</v>
      </c>
      <c r="B633" s="1">
        <v>1725570753</v>
      </c>
      <c r="C633" s="1">
        <v>1</v>
      </c>
      <c r="D633" s="1" t="s">
        <v>1751</v>
      </c>
      <c r="E633" s="1">
        <v>1466</v>
      </c>
      <c r="F633" s="1">
        <v>2</v>
      </c>
      <c r="G633" s="1" t="s">
        <v>1746</v>
      </c>
      <c r="H633" s="1">
        <v>2</v>
      </c>
      <c r="I633" s="1" t="s">
        <v>1746</v>
      </c>
      <c r="J633" s="1">
        <v>1</v>
      </c>
      <c r="K633" s="1" t="s">
        <v>1750</v>
      </c>
      <c r="L633" s="1">
        <v>1</v>
      </c>
      <c r="M633" s="1" t="s">
        <v>1750</v>
      </c>
      <c r="N633" s="1">
        <v>3</v>
      </c>
      <c r="O633" s="1" t="s">
        <v>1749</v>
      </c>
      <c r="P633" s="1">
        <v>1495</v>
      </c>
      <c r="Q633" s="1">
        <v>1</v>
      </c>
      <c r="R633" s="1" t="s">
        <v>1751</v>
      </c>
      <c r="S633" s="1">
        <v>1437</v>
      </c>
    </row>
    <row r="634" spans="1:19" x14ac:dyDescent="0.2">
      <c r="A634" s="1">
        <v>92251</v>
      </c>
      <c r="B634" s="1">
        <v>9710268851</v>
      </c>
      <c r="C634" s="1">
        <v>1</v>
      </c>
      <c r="D634" s="1" t="s">
        <v>1751</v>
      </c>
      <c r="E634" s="1">
        <v>1439</v>
      </c>
      <c r="F634" s="1">
        <v>1</v>
      </c>
      <c r="G634" s="1" t="s">
        <v>1750</v>
      </c>
      <c r="H634" s="1">
        <v>1</v>
      </c>
      <c r="I634" s="1" t="s">
        <v>1750</v>
      </c>
      <c r="J634" s="1">
        <v>1</v>
      </c>
      <c r="K634" s="1" t="s">
        <v>1750</v>
      </c>
      <c r="L634" s="1">
        <v>1</v>
      </c>
      <c r="M634" s="1" t="s">
        <v>1750</v>
      </c>
      <c r="N634" s="1">
        <v>1</v>
      </c>
      <c r="O634" s="1" t="s">
        <v>1751</v>
      </c>
      <c r="P634" s="1">
        <v>1410</v>
      </c>
      <c r="Q634" s="1">
        <v>1</v>
      </c>
      <c r="R634" s="1" t="s">
        <v>1751</v>
      </c>
      <c r="S634" s="1">
        <v>1467</v>
      </c>
    </row>
    <row r="635" spans="1:19" x14ac:dyDescent="0.2">
      <c r="A635" s="1">
        <v>92275</v>
      </c>
      <c r="B635" s="1">
        <v>3196971077</v>
      </c>
      <c r="C635" s="1">
        <v>1</v>
      </c>
      <c r="D635" s="1" t="s">
        <v>1751</v>
      </c>
      <c r="E635" s="1">
        <v>1490</v>
      </c>
      <c r="F635" s="1">
        <v>1</v>
      </c>
      <c r="G635" s="1" t="s">
        <v>1750</v>
      </c>
      <c r="H635" s="1">
        <v>3</v>
      </c>
      <c r="I635" s="1" t="s">
        <v>1747</v>
      </c>
      <c r="J635" s="1">
        <v>1</v>
      </c>
      <c r="K635" s="1" t="s">
        <v>1750</v>
      </c>
      <c r="L635" s="1">
        <v>2</v>
      </c>
      <c r="M635" s="1" t="s">
        <v>1746</v>
      </c>
      <c r="N635" s="1">
        <v>2</v>
      </c>
      <c r="O635" s="1" t="s">
        <v>1748</v>
      </c>
      <c r="P635" s="1">
        <v>1467</v>
      </c>
      <c r="Q635" s="1">
        <v>1</v>
      </c>
      <c r="R635" s="1" t="s">
        <v>1751</v>
      </c>
      <c r="S635" s="1">
        <v>1513</v>
      </c>
    </row>
    <row r="636" spans="1:19" x14ac:dyDescent="0.2">
      <c r="A636" s="1">
        <v>92286</v>
      </c>
      <c r="B636" s="1">
        <v>9103793152</v>
      </c>
      <c r="C636" s="1">
        <v>1</v>
      </c>
      <c r="D636" s="1" t="s">
        <v>1751</v>
      </c>
      <c r="E636" s="1">
        <v>1475</v>
      </c>
      <c r="F636" s="1">
        <v>2</v>
      </c>
      <c r="G636" s="1" t="s">
        <v>1746</v>
      </c>
      <c r="H636" s="1">
        <v>1</v>
      </c>
      <c r="I636" s="1" t="s">
        <v>1750</v>
      </c>
      <c r="J636" s="1">
        <v>2</v>
      </c>
      <c r="K636" s="1" t="s">
        <v>1746</v>
      </c>
      <c r="L636" s="1">
        <v>3</v>
      </c>
      <c r="M636" s="1" t="s">
        <v>1747</v>
      </c>
      <c r="N636" s="1">
        <v>1</v>
      </c>
      <c r="O636" s="1" t="s">
        <v>1751</v>
      </c>
      <c r="P636" s="1">
        <v>1392</v>
      </c>
      <c r="Q636" s="1">
        <v>3</v>
      </c>
      <c r="R636" s="1" t="s">
        <v>1749</v>
      </c>
      <c r="S636" s="1">
        <v>1558</v>
      </c>
    </row>
    <row r="637" spans="1:19" x14ac:dyDescent="0.2">
      <c r="A637" s="1">
        <v>92293</v>
      </c>
      <c r="B637" s="1">
        <v>6181210034</v>
      </c>
      <c r="C637" s="1">
        <v>1</v>
      </c>
      <c r="D637" s="1" t="s">
        <v>1751</v>
      </c>
      <c r="E637" s="1">
        <v>1463</v>
      </c>
      <c r="F637" s="1">
        <v>1</v>
      </c>
      <c r="G637" s="1" t="s">
        <v>1750</v>
      </c>
      <c r="H637" s="1">
        <v>2</v>
      </c>
      <c r="I637" s="1" t="s">
        <v>1746</v>
      </c>
      <c r="J637" s="1">
        <v>1</v>
      </c>
      <c r="K637" s="1" t="s">
        <v>1750</v>
      </c>
      <c r="L637" s="1">
        <v>1</v>
      </c>
      <c r="M637" s="1" t="s">
        <v>1750</v>
      </c>
      <c r="N637" s="1">
        <v>2</v>
      </c>
      <c r="O637" s="1" t="s">
        <v>1748</v>
      </c>
      <c r="P637" s="1">
        <v>1467</v>
      </c>
      <c r="Q637" s="1">
        <v>1</v>
      </c>
      <c r="R637" s="1" t="s">
        <v>1751</v>
      </c>
      <c r="S637" s="1">
        <v>1458</v>
      </c>
    </row>
    <row r="638" spans="1:19" x14ac:dyDescent="0.2">
      <c r="A638" s="1">
        <v>92339</v>
      </c>
      <c r="B638" s="1">
        <v>2632963397</v>
      </c>
      <c r="C638" s="1">
        <v>1</v>
      </c>
      <c r="D638" s="1" t="s">
        <v>1751</v>
      </c>
      <c r="E638" s="1">
        <v>1354</v>
      </c>
      <c r="F638" s="1">
        <v>1</v>
      </c>
      <c r="G638" s="1" t="s">
        <v>1750</v>
      </c>
      <c r="H638" s="1">
        <v>1</v>
      </c>
      <c r="I638" s="1" t="s">
        <v>1750</v>
      </c>
      <c r="J638" s="1">
        <v>1</v>
      </c>
      <c r="K638" s="1" t="s">
        <v>1750</v>
      </c>
      <c r="L638" s="1">
        <v>1</v>
      </c>
      <c r="M638" s="1" t="s">
        <v>1750</v>
      </c>
      <c r="N638" s="1">
        <v>1</v>
      </c>
      <c r="O638" s="1" t="s">
        <v>1751</v>
      </c>
      <c r="P638" s="1">
        <v>1311</v>
      </c>
      <c r="Q638" s="1">
        <v>1</v>
      </c>
      <c r="R638" s="1" t="s">
        <v>1751</v>
      </c>
      <c r="S638" s="1">
        <v>1396</v>
      </c>
    </row>
    <row r="639" spans="1:19" x14ac:dyDescent="0.2">
      <c r="A639" s="1">
        <v>93000034</v>
      </c>
      <c r="B639" s="1">
        <v>6939684898</v>
      </c>
      <c r="C639" s="1">
        <v>1</v>
      </c>
      <c r="D639" s="1" t="s">
        <v>1751</v>
      </c>
      <c r="E639" s="1">
        <v>1471</v>
      </c>
      <c r="F639" s="1">
        <v>1</v>
      </c>
      <c r="G639" s="1" t="s">
        <v>1750</v>
      </c>
      <c r="H639" s="1">
        <v>2</v>
      </c>
      <c r="I639" s="1" t="s">
        <v>1746</v>
      </c>
      <c r="J639" s="1">
        <v>1</v>
      </c>
      <c r="K639" s="1" t="s">
        <v>1750</v>
      </c>
      <c r="L639" s="1">
        <v>1</v>
      </c>
      <c r="M639" s="1" t="s">
        <v>1750</v>
      </c>
      <c r="N639" s="1">
        <v>2</v>
      </c>
      <c r="O639" s="1" t="s">
        <v>1748</v>
      </c>
      <c r="P639" s="1">
        <v>1468</v>
      </c>
      <c r="Q639" s="1">
        <v>1</v>
      </c>
      <c r="R639" s="1" t="s">
        <v>1751</v>
      </c>
      <c r="S639" s="1">
        <v>1473</v>
      </c>
    </row>
  </sheetData>
  <conditionalFormatting sqref="C1:C474">
    <cfRule type="cellIs" dxfId="1" priority="1" operator="equal">
      <formula>4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68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8" x14ac:dyDescent="0.2">
      <c r="A1" s="4" t="s">
        <v>1753</v>
      </c>
      <c r="B1" s="4" t="s">
        <v>1754</v>
      </c>
      <c r="C1" s="4" t="s">
        <v>1755</v>
      </c>
      <c r="D1" s="4" t="s">
        <v>1756</v>
      </c>
      <c r="E1" s="4" t="s">
        <v>31</v>
      </c>
      <c r="F1" s="4" t="s">
        <v>1757</v>
      </c>
      <c r="G1" s="4" t="s">
        <v>1758</v>
      </c>
      <c r="H1" s="4" t="s">
        <v>1759</v>
      </c>
    </row>
    <row r="2" spans="1:8" x14ac:dyDescent="0.2">
      <c r="A2" s="1" t="s">
        <v>1760</v>
      </c>
      <c r="B2" s="1" t="s">
        <v>1761</v>
      </c>
      <c r="C2" s="1">
        <v>12933</v>
      </c>
      <c r="D2" s="1">
        <v>5608680827</v>
      </c>
      <c r="E2" s="1">
        <v>7</v>
      </c>
      <c r="F2" s="1" t="s">
        <v>1762</v>
      </c>
      <c r="G2" s="1" t="s">
        <v>1763</v>
      </c>
      <c r="H2" s="1">
        <v>179</v>
      </c>
    </row>
    <row r="3" spans="1:8" x14ac:dyDescent="0.2">
      <c r="A3" s="1" t="s">
        <v>1760</v>
      </c>
      <c r="B3" s="1" t="s">
        <v>1761</v>
      </c>
      <c r="C3" s="1">
        <v>13755</v>
      </c>
      <c r="D3" s="1">
        <v>6627862743</v>
      </c>
      <c r="E3" s="1">
        <v>7</v>
      </c>
      <c r="F3" s="1" t="s">
        <v>1762</v>
      </c>
      <c r="G3" s="1" t="s">
        <v>1763</v>
      </c>
      <c r="H3" s="1">
        <v>192</v>
      </c>
    </row>
    <row r="4" spans="1:8" x14ac:dyDescent="0.2">
      <c r="A4" s="1" t="s">
        <v>1760</v>
      </c>
      <c r="B4" s="1" t="s">
        <v>1761</v>
      </c>
      <c r="C4" s="1">
        <v>14185</v>
      </c>
      <c r="D4" s="1">
        <v>1094493881</v>
      </c>
      <c r="E4" s="1">
        <v>5</v>
      </c>
      <c r="F4" s="1" t="s">
        <v>1762</v>
      </c>
      <c r="G4" s="1" t="s">
        <v>1763</v>
      </c>
      <c r="H4" s="1">
        <v>212</v>
      </c>
    </row>
    <row r="5" spans="1:8" x14ac:dyDescent="0.2">
      <c r="A5" s="1" t="s">
        <v>1760</v>
      </c>
      <c r="B5" s="1" t="s">
        <v>1761</v>
      </c>
      <c r="C5" s="1">
        <v>14189</v>
      </c>
      <c r="D5" s="1">
        <v>7440305040</v>
      </c>
      <c r="E5" s="1">
        <v>5</v>
      </c>
      <c r="F5" s="1" t="s">
        <v>1762</v>
      </c>
      <c r="G5" s="1" t="s">
        <v>1763</v>
      </c>
      <c r="H5" s="1">
        <v>225</v>
      </c>
    </row>
    <row r="6" spans="1:8" x14ac:dyDescent="0.2">
      <c r="A6" s="1" t="s">
        <v>1760</v>
      </c>
      <c r="B6" s="1" t="s">
        <v>1761</v>
      </c>
      <c r="C6" s="1">
        <v>14193</v>
      </c>
      <c r="D6" s="1">
        <v>3135930028</v>
      </c>
      <c r="E6" s="1">
        <v>5</v>
      </c>
      <c r="F6" s="1" t="s">
        <v>1762</v>
      </c>
      <c r="G6" s="1" t="s">
        <v>1763</v>
      </c>
      <c r="H6" s="1">
        <v>204</v>
      </c>
    </row>
    <row r="7" spans="1:8" x14ac:dyDescent="0.2">
      <c r="A7" s="1" t="s">
        <v>1760</v>
      </c>
      <c r="B7" s="1" t="s">
        <v>1761</v>
      </c>
      <c r="C7" s="1">
        <v>14201</v>
      </c>
      <c r="D7" s="1">
        <v>8141553461</v>
      </c>
      <c r="E7" s="1">
        <v>5</v>
      </c>
      <c r="F7" s="1" t="s">
        <v>1762</v>
      </c>
      <c r="G7" s="1" t="s">
        <v>1763</v>
      </c>
      <c r="H7" s="1">
        <v>201</v>
      </c>
    </row>
    <row r="8" spans="1:8" x14ac:dyDescent="0.2">
      <c r="A8" s="1" t="s">
        <v>1760</v>
      </c>
      <c r="B8" s="1" t="s">
        <v>1761</v>
      </c>
      <c r="C8" s="1">
        <v>14205</v>
      </c>
      <c r="D8" s="1">
        <v>8353920442</v>
      </c>
      <c r="E8" s="1">
        <v>5</v>
      </c>
      <c r="F8" s="1" t="s">
        <v>1762</v>
      </c>
      <c r="G8" s="1" t="s">
        <v>1763</v>
      </c>
      <c r="H8" s="1">
        <v>206</v>
      </c>
    </row>
    <row r="9" spans="1:8" x14ac:dyDescent="0.2">
      <c r="A9" s="1" t="s">
        <v>1760</v>
      </c>
      <c r="B9" s="1" t="s">
        <v>1761</v>
      </c>
      <c r="C9" s="1">
        <v>14209</v>
      </c>
      <c r="D9" s="1">
        <v>4959428973</v>
      </c>
      <c r="E9" s="1">
        <v>5</v>
      </c>
      <c r="F9" s="1" t="s">
        <v>1762</v>
      </c>
      <c r="G9" s="1" t="s">
        <v>1763</v>
      </c>
      <c r="H9" s="1">
        <v>218</v>
      </c>
    </row>
    <row r="10" spans="1:8" x14ac:dyDescent="0.2">
      <c r="A10" s="1" t="s">
        <v>1760</v>
      </c>
      <c r="B10" s="1" t="s">
        <v>1761</v>
      </c>
      <c r="C10" s="1">
        <v>14211</v>
      </c>
      <c r="D10" s="1">
        <v>7994143181</v>
      </c>
      <c r="E10" s="1">
        <v>5</v>
      </c>
      <c r="F10" s="1" t="s">
        <v>1762</v>
      </c>
      <c r="G10" s="1" t="s">
        <v>1763</v>
      </c>
      <c r="H10" s="1">
        <v>193</v>
      </c>
    </row>
    <row r="11" spans="1:8" x14ac:dyDescent="0.2">
      <c r="A11" s="1" t="s">
        <v>1760</v>
      </c>
      <c r="B11" s="1" t="s">
        <v>1761</v>
      </c>
      <c r="C11" s="1">
        <v>14225</v>
      </c>
      <c r="D11" s="1">
        <v>7101904015</v>
      </c>
      <c r="E11" s="1">
        <v>5</v>
      </c>
      <c r="F11" s="1" t="s">
        <v>1762</v>
      </c>
      <c r="G11" s="1" t="s">
        <v>1763</v>
      </c>
      <c r="H11" s="1">
        <v>192</v>
      </c>
    </row>
    <row r="12" spans="1:8" x14ac:dyDescent="0.2">
      <c r="A12" s="1" t="s">
        <v>1760</v>
      </c>
      <c r="B12" s="1" t="s">
        <v>1761</v>
      </c>
      <c r="C12" s="1">
        <v>14233</v>
      </c>
      <c r="D12" s="1">
        <v>5482354770</v>
      </c>
      <c r="E12" s="1">
        <v>5</v>
      </c>
      <c r="F12" s="1" t="s">
        <v>1762</v>
      </c>
      <c r="G12" s="1" t="s">
        <v>1763</v>
      </c>
      <c r="H12" s="1">
        <v>192</v>
      </c>
    </row>
    <row r="13" spans="1:8" x14ac:dyDescent="0.2">
      <c r="A13" s="1" t="s">
        <v>1760</v>
      </c>
      <c r="B13" s="1" t="s">
        <v>1761</v>
      </c>
      <c r="C13" s="1">
        <v>14242</v>
      </c>
      <c r="D13" s="1">
        <v>8426255455</v>
      </c>
      <c r="E13" s="1">
        <v>5</v>
      </c>
      <c r="F13" s="1" t="s">
        <v>1762</v>
      </c>
      <c r="G13" s="1" t="s">
        <v>1763</v>
      </c>
      <c r="H13" s="1">
        <v>202</v>
      </c>
    </row>
    <row r="14" spans="1:8" x14ac:dyDescent="0.2">
      <c r="A14" s="1" t="s">
        <v>1760</v>
      </c>
      <c r="B14" s="1" t="s">
        <v>1761</v>
      </c>
      <c r="C14" s="1">
        <v>14244</v>
      </c>
      <c r="D14" s="1">
        <v>3718811981</v>
      </c>
      <c r="E14" s="1">
        <v>5</v>
      </c>
      <c r="F14" s="1" t="s">
        <v>1762</v>
      </c>
      <c r="G14" s="1" t="s">
        <v>1763</v>
      </c>
      <c r="H14" s="1">
        <v>181</v>
      </c>
    </row>
    <row r="15" spans="1:8" x14ac:dyDescent="0.2">
      <c r="A15" s="1" t="s">
        <v>1760</v>
      </c>
      <c r="B15" s="1" t="s">
        <v>1761</v>
      </c>
      <c r="C15" s="1">
        <v>14247</v>
      </c>
      <c r="D15" s="1">
        <v>4272759606</v>
      </c>
      <c r="E15" s="1">
        <v>5</v>
      </c>
      <c r="F15" s="1" t="s">
        <v>1762</v>
      </c>
      <c r="G15" s="1" t="s">
        <v>1763</v>
      </c>
      <c r="H15" s="1">
        <v>168</v>
      </c>
    </row>
    <row r="16" spans="1:8" x14ac:dyDescent="0.2">
      <c r="A16" s="1" t="s">
        <v>1760</v>
      </c>
      <c r="B16" s="1" t="s">
        <v>1761</v>
      </c>
      <c r="C16" s="1">
        <v>14248</v>
      </c>
      <c r="D16" s="1">
        <v>7284520754</v>
      </c>
      <c r="E16" s="1">
        <v>5</v>
      </c>
      <c r="F16" s="1" t="s">
        <v>1762</v>
      </c>
      <c r="G16" s="1" t="s">
        <v>1763</v>
      </c>
      <c r="H16" s="1">
        <v>222</v>
      </c>
    </row>
    <row r="17" spans="1:8" x14ac:dyDescent="0.2">
      <c r="A17" s="1" t="s">
        <v>1760</v>
      </c>
      <c r="B17" s="1" t="s">
        <v>1761</v>
      </c>
      <c r="C17" s="1">
        <v>14252</v>
      </c>
      <c r="D17" s="1">
        <v>4593708988</v>
      </c>
      <c r="E17" s="1">
        <v>5</v>
      </c>
      <c r="F17" s="1" t="s">
        <v>1762</v>
      </c>
      <c r="G17" s="1" t="s">
        <v>1763</v>
      </c>
      <c r="H17" s="1">
        <v>214</v>
      </c>
    </row>
    <row r="18" spans="1:8" x14ac:dyDescent="0.2">
      <c r="A18" s="1" t="s">
        <v>1760</v>
      </c>
      <c r="B18" s="1" t="s">
        <v>1761</v>
      </c>
      <c r="C18" s="1">
        <v>14256</v>
      </c>
      <c r="D18" s="1">
        <v>7482872362</v>
      </c>
      <c r="E18" s="1">
        <v>5</v>
      </c>
      <c r="F18" s="1" t="s">
        <v>1762</v>
      </c>
      <c r="G18" s="1" t="s">
        <v>1763</v>
      </c>
      <c r="H18" s="1">
        <v>218</v>
      </c>
    </row>
    <row r="19" spans="1:8" x14ac:dyDescent="0.2">
      <c r="A19" s="1" t="s">
        <v>1760</v>
      </c>
      <c r="B19" s="1" t="s">
        <v>1761</v>
      </c>
      <c r="C19" s="1">
        <v>14265</v>
      </c>
      <c r="D19" s="1">
        <v>3186176837</v>
      </c>
      <c r="E19" s="1">
        <v>5</v>
      </c>
      <c r="F19" s="1" t="s">
        <v>1762</v>
      </c>
      <c r="G19" s="1" t="s">
        <v>1763</v>
      </c>
      <c r="H19" s="1">
        <v>217</v>
      </c>
    </row>
    <row r="20" spans="1:8" x14ac:dyDescent="0.2">
      <c r="A20" s="1" t="s">
        <v>1760</v>
      </c>
      <c r="B20" s="1" t="s">
        <v>1761</v>
      </c>
      <c r="C20" s="1">
        <v>14274</v>
      </c>
      <c r="D20" s="1">
        <v>9108582456</v>
      </c>
      <c r="E20" s="1">
        <v>5</v>
      </c>
      <c r="F20" s="1" t="s">
        <v>1762</v>
      </c>
      <c r="G20" s="1" t="s">
        <v>1763</v>
      </c>
      <c r="H20" s="1">
        <v>166</v>
      </c>
    </row>
    <row r="21" spans="1:8" x14ac:dyDescent="0.2">
      <c r="A21" s="1" t="s">
        <v>1760</v>
      </c>
      <c r="B21" s="1" t="s">
        <v>1761</v>
      </c>
      <c r="C21" s="1">
        <v>14282</v>
      </c>
      <c r="D21" s="1">
        <v>4080062103</v>
      </c>
      <c r="E21" s="1">
        <v>5</v>
      </c>
      <c r="F21" s="1" t="s">
        <v>1762</v>
      </c>
      <c r="G21" s="1" t="s">
        <v>1763</v>
      </c>
      <c r="H21" s="1">
        <v>198</v>
      </c>
    </row>
    <row r="22" spans="1:8" x14ac:dyDescent="0.2">
      <c r="A22" s="1" t="s">
        <v>1760</v>
      </c>
      <c r="B22" s="1" t="s">
        <v>1761</v>
      </c>
      <c r="C22" s="1">
        <v>14283</v>
      </c>
      <c r="D22" s="1">
        <v>2440433621</v>
      </c>
      <c r="E22" s="1">
        <v>5</v>
      </c>
      <c r="F22" s="1" t="s">
        <v>1762</v>
      </c>
      <c r="G22" s="1" t="s">
        <v>1763</v>
      </c>
      <c r="H22" s="1">
        <v>213</v>
      </c>
    </row>
    <row r="23" spans="1:8" x14ac:dyDescent="0.2">
      <c r="A23" s="1" t="s">
        <v>1760</v>
      </c>
      <c r="B23" s="1" t="s">
        <v>1761</v>
      </c>
      <c r="C23" s="1">
        <v>14289</v>
      </c>
      <c r="D23" s="1">
        <v>1585664875</v>
      </c>
      <c r="E23" s="1">
        <v>5</v>
      </c>
      <c r="F23" s="1" t="s">
        <v>1762</v>
      </c>
      <c r="G23" s="1" t="s">
        <v>1763</v>
      </c>
      <c r="H23" s="1">
        <v>197</v>
      </c>
    </row>
    <row r="24" spans="1:8" x14ac:dyDescent="0.2">
      <c r="A24" s="1" t="s">
        <v>1760</v>
      </c>
      <c r="B24" s="1" t="s">
        <v>1761</v>
      </c>
      <c r="C24" s="1">
        <v>14302</v>
      </c>
      <c r="D24" s="1">
        <v>6267817980</v>
      </c>
      <c r="E24" s="1">
        <v>5</v>
      </c>
      <c r="F24" s="1" t="s">
        <v>1762</v>
      </c>
      <c r="G24" s="1" t="s">
        <v>1763</v>
      </c>
      <c r="H24" s="1">
        <v>193</v>
      </c>
    </row>
    <row r="25" spans="1:8" x14ac:dyDescent="0.2">
      <c r="A25" s="1" t="s">
        <v>1760</v>
      </c>
      <c r="B25" s="1" t="s">
        <v>1761</v>
      </c>
      <c r="C25" s="1">
        <v>14313</v>
      </c>
      <c r="D25" s="1">
        <v>5041243080</v>
      </c>
      <c r="E25" s="1">
        <v>5</v>
      </c>
      <c r="F25" s="1" t="s">
        <v>1762</v>
      </c>
      <c r="G25" s="1" t="s">
        <v>1763</v>
      </c>
      <c r="H25" s="1">
        <v>214</v>
      </c>
    </row>
    <row r="26" spans="1:8" x14ac:dyDescent="0.2">
      <c r="A26" s="1" t="s">
        <v>1760</v>
      </c>
      <c r="B26" s="1" t="s">
        <v>1761</v>
      </c>
      <c r="C26" s="1">
        <v>14316</v>
      </c>
      <c r="D26" s="1">
        <v>6355184196</v>
      </c>
      <c r="E26" s="1">
        <v>5</v>
      </c>
      <c r="F26" s="1" t="s">
        <v>1762</v>
      </c>
      <c r="G26" s="1" t="s">
        <v>1763</v>
      </c>
      <c r="H26" s="1">
        <v>211</v>
      </c>
    </row>
    <row r="27" spans="1:8" x14ac:dyDescent="0.2">
      <c r="A27" s="1" t="s">
        <v>1760</v>
      </c>
      <c r="B27" s="1" t="s">
        <v>1761</v>
      </c>
      <c r="C27" s="1">
        <v>14317</v>
      </c>
      <c r="D27" s="1">
        <v>6421574608</v>
      </c>
      <c r="E27" s="1">
        <v>5</v>
      </c>
      <c r="F27" s="1" t="s">
        <v>1762</v>
      </c>
      <c r="G27" s="1" t="s">
        <v>1763</v>
      </c>
      <c r="H27" s="1">
        <v>197</v>
      </c>
    </row>
    <row r="28" spans="1:8" x14ac:dyDescent="0.2">
      <c r="A28" s="1" t="s">
        <v>1760</v>
      </c>
      <c r="B28" s="1" t="s">
        <v>1761</v>
      </c>
      <c r="C28" s="1">
        <v>14319</v>
      </c>
      <c r="D28" s="1">
        <v>8659277190</v>
      </c>
      <c r="E28" s="1">
        <v>5</v>
      </c>
      <c r="F28" s="1" t="s">
        <v>1762</v>
      </c>
      <c r="G28" s="1" t="s">
        <v>1763</v>
      </c>
      <c r="H28" s="1">
        <v>228</v>
      </c>
    </row>
    <row r="29" spans="1:8" x14ac:dyDescent="0.2">
      <c r="A29" s="1" t="s">
        <v>1760</v>
      </c>
      <c r="B29" s="1" t="s">
        <v>1761</v>
      </c>
      <c r="C29" s="1">
        <v>14356</v>
      </c>
      <c r="D29" s="1">
        <v>2457478585</v>
      </c>
      <c r="E29" s="1">
        <v>5</v>
      </c>
      <c r="F29" s="1" t="s">
        <v>1762</v>
      </c>
      <c r="G29" s="1" t="s">
        <v>1763</v>
      </c>
      <c r="H29" s="1">
        <v>215</v>
      </c>
    </row>
    <row r="30" spans="1:8" x14ac:dyDescent="0.2">
      <c r="A30" s="1" t="s">
        <v>1760</v>
      </c>
      <c r="B30" s="1" t="s">
        <v>1761</v>
      </c>
      <c r="C30" s="1">
        <v>14370</v>
      </c>
      <c r="D30" s="1">
        <v>9413859126</v>
      </c>
      <c r="E30" s="1">
        <v>5</v>
      </c>
      <c r="F30" s="1" t="s">
        <v>1762</v>
      </c>
      <c r="G30" s="1" t="s">
        <v>1763</v>
      </c>
      <c r="H30" s="1">
        <v>212</v>
      </c>
    </row>
    <row r="31" spans="1:8" x14ac:dyDescent="0.2">
      <c r="A31" s="1" t="s">
        <v>1760</v>
      </c>
      <c r="B31" s="1" t="s">
        <v>1761</v>
      </c>
      <c r="C31" s="1">
        <v>14375</v>
      </c>
      <c r="D31" s="1">
        <v>1427314871</v>
      </c>
      <c r="E31" s="1">
        <v>5</v>
      </c>
      <c r="F31" s="1" t="s">
        <v>1762</v>
      </c>
      <c r="G31" s="1" t="s">
        <v>1763</v>
      </c>
      <c r="H31" s="1">
        <v>198</v>
      </c>
    </row>
    <row r="32" spans="1:8" x14ac:dyDescent="0.2">
      <c r="A32" s="1" t="s">
        <v>1760</v>
      </c>
      <c r="B32" s="1" t="s">
        <v>1761</v>
      </c>
      <c r="C32" s="1">
        <v>14381</v>
      </c>
      <c r="D32" s="1">
        <v>2984538712</v>
      </c>
      <c r="E32" s="1">
        <v>5</v>
      </c>
      <c r="F32" s="1" t="s">
        <v>1762</v>
      </c>
      <c r="G32" s="1" t="s">
        <v>1763</v>
      </c>
      <c r="H32" s="1">
        <v>222</v>
      </c>
    </row>
    <row r="33" spans="1:8" x14ac:dyDescent="0.2">
      <c r="A33" s="1" t="s">
        <v>1760</v>
      </c>
      <c r="B33" s="1" t="s">
        <v>1761</v>
      </c>
      <c r="C33" s="1">
        <v>14385</v>
      </c>
      <c r="D33" s="1">
        <v>3548626288</v>
      </c>
      <c r="E33" s="1">
        <v>5</v>
      </c>
      <c r="F33" s="1" t="s">
        <v>1762</v>
      </c>
      <c r="G33" s="1" t="s">
        <v>1763</v>
      </c>
      <c r="H33" s="1">
        <v>186</v>
      </c>
    </row>
    <row r="34" spans="1:8" x14ac:dyDescent="0.2">
      <c r="A34" s="1" t="s">
        <v>1760</v>
      </c>
      <c r="B34" s="1" t="s">
        <v>1761</v>
      </c>
      <c r="C34" s="1">
        <v>14386</v>
      </c>
      <c r="D34" s="1">
        <v>7912677025</v>
      </c>
      <c r="E34" s="1">
        <v>5</v>
      </c>
      <c r="F34" s="1" t="s">
        <v>1762</v>
      </c>
      <c r="G34" s="1" t="s">
        <v>1763</v>
      </c>
      <c r="H34" s="1">
        <v>220</v>
      </c>
    </row>
    <row r="35" spans="1:8" x14ac:dyDescent="0.2">
      <c r="A35" s="1" t="s">
        <v>1760</v>
      </c>
      <c r="B35" s="1" t="s">
        <v>1761</v>
      </c>
      <c r="C35" s="1">
        <v>14398</v>
      </c>
      <c r="D35" s="1">
        <v>8908311453</v>
      </c>
      <c r="E35" s="1">
        <v>5</v>
      </c>
      <c r="F35" s="1" t="s">
        <v>1762</v>
      </c>
      <c r="G35" s="1" t="s">
        <v>1763</v>
      </c>
      <c r="H35" s="1">
        <v>229</v>
      </c>
    </row>
    <row r="36" spans="1:8" x14ac:dyDescent="0.2">
      <c r="A36" s="1" t="s">
        <v>1760</v>
      </c>
      <c r="B36" s="1" t="s">
        <v>1761</v>
      </c>
      <c r="C36" s="1">
        <v>14402</v>
      </c>
      <c r="D36" s="1">
        <v>3789692796</v>
      </c>
      <c r="E36" s="1">
        <v>5</v>
      </c>
      <c r="F36" s="1" t="s">
        <v>1762</v>
      </c>
      <c r="G36" s="1" t="s">
        <v>1763</v>
      </c>
      <c r="H36" s="1">
        <v>205</v>
      </c>
    </row>
    <row r="37" spans="1:8" x14ac:dyDescent="0.2">
      <c r="A37" s="1" t="s">
        <v>1760</v>
      </c>
      <c r="B37" s="1" t="s">
        <v>1761</v>
      </c>
      <c r="C37" s="1">
        <v>12538</v>
      </c>
      <c r="D37" s="1">
        <v>9955119262</v>
      </c>
      <c r="E37" s="1">
        <v>8</v>
      </c>
      <c r="F37" s="1" t="s">
        <v>1762</v>
      </c>
      <c r="G37" s="1" t="s">
        <v>1764</v>
      </c>
      <c r="H37" s="1">
        <v>227</v>
      </c>
    </row>
    <row r="38" spans="1:8" x14ac:dyDescent="0.2">
      <c r="A38" s="1" t="s">
        <v>1760</v>
      </c>
      <c r="B38" s="1" t="s">
        <v>1761</v>
      </c>
      <c r="C38" s="1">
        <v>12547</v>
      </c>
      <c r="D38" s="1">
        <v>5008557993</v>
      </c>
      <c r="E38" s="1">
        <v>8</v>
      </c>
      <c r="F38" s="1" t="s">
        <v>1762</v>
      </c>
      <c r="G38" s="1" t="s">
        <v>1764</v>
      </c>
      <c r="H38" s="1">
        <v>217</v>
      </c>
    </row>
    <row r="39" spans="1:8" x14ac:dyDescent="0.2">
      <c r="A39" s="1" t="s">
        <v>1760</v>
      </c>
      <c r="B39" s="1" t="s">
        <v>1761</v>
      </c>
      <c r="C39" s="1">
        <v>12553</v>
      </c>
      <c r="D39" s="1">
        <v>9794503484</v>
      </c>
      <c r="E39" s="1">
        <v>8</v>
      </c>
      <c r="F39" s="1" t="s">
        <v>1762</v>
      </c>
      <c r="G39" s="1" t="s">
        <v>1764</v>
      </c>
      <c r="H39" s="1">
        <v>238</v>
      </c>
    </row>
    <row r="40" spans="1:8" x14ac:dyDescent="0.2">
      <c r="A40" s="1" t="s">
        <v>1760</v>
      </c>
      <c r="B40" s="1" t="s">
        <v>1761</v>
      </c>
      <c r="C40" s="1">
        <v>12554</v>
      </c>
      <c r="D40" s="1">
        <v>8290943616</v>
      </c>
      <c r="E40" s="1">
        <v>8</v>
      </c>
      <c r="F40" s="1" t="s">
        <v>1762</v>
      </c>
      <c r="G40" s="1" t="s">
        <v>1764</v>
      </c>
      <c r="H40" s="1">
        <v>219</v>
      </c>
    </row>
    <row r="41" spans="1:8" x14ac:dyDescent="0.2">
      <c r="A41" s="1" t="s">
        <v>1760</v>
      </c>
      <c r="B41" s="1" t="s">
        <v>1761</v>
      </c>
      <c r="C41" s="1">
        <v>12558</v>
      </c>
      <c r="D41" s="1">
        <v>4180011636</v>
      </c>
      <c r="E41" s="1">
        <v>8</v>
      </c>
      <c r="F41" s="1" t="s">
        <v>1762</v>
      </c>
      <c r="G41" s="1" t="s">
        <v>1764</v>
      </c>
      <c r="H41" s="1">
        <v>224</v>
      </c>
    </row>
    <row r="42" spans="1:8" x14ac:dyDescent="0.2">
      <c r="A42" s="1" t="s">
        <v>1760</v>
      </c>
      <c r="B42" s="1" t="s">
        <v>1761</v>
      </c>
      <c r="C42" s="1">
        <v>12565</v>
      </c>
      <c r="D42" s="1">
        <v>7914753011</v>
      </c>
      <c r="E42" s="1">
        <v>8</v>
      </c>
      <c r="F42" s="1" t="s">
        <v>1762</v>
      </c>
      <c r="G42" s="1" t="s">
        <v>1764</v>
      </c>
      <c r="H42" s="1">
        <v>214</v>
      </c>
    </row>
    <row r="43" spans="1:8" x14ac:dyDescent="0.2">
      <c r="A43" s="1" t="s">
        <v>1760</v>
      </c>
      <c r="B43" s="1" t="s">
        <v>1761</v>
      </c>
      <c r="C43" s="1">
        <v>12574</v>
      </c>
      <c r="D43" s="1">
        <v>7593110155</v>
      </c>
      <c r="E43" s="1">
        <v>8</v>
      </c>
      <c r="F43" s="1" t="s">
        <v>1762</v>
      </c>
      <c r="G43" s="1" t="s">
        <v>1764</v>
      </c>
      <c r="H43" s="1">
        <v>218</v>
      </c>
    </row>
    <row r="44" spans="1:8" x14ac:dyDescent="0.2">
      <c r="A44" s="1" t="s">
        <v>1760</v>
      </c>
      <c r="B44" s="1" t="s">
        <v>1761</v>
      </c>
      <c r="C44" s="1">
        <v>12603</v>
      </c>
      <c r="D44" s="1">
        <v>3774185223</v>
      </c>
      <c r="E44" s="1">
        <v>8</v>
      </c>
      <c r="F44" s="1" t="s">
        <v>1762</v>
      </c>
      <c r="G44" s="1" t="s">
        <v>1764</v>
      </c>
      <c r="H44" s="1">
        <v>216</v>
      </c>
    </row>
    <row r="45" spans="1:8" x14ac:dyDescent="0.2">
      <c r="A45" s="1" t="s">
        <v>1760</v>
      </c>
      <c r="B45" s="1" t="s">
        <v>1761</v>
      </c>
      <c r="C45" s="1">
        <v>12612</v>
      </c>
      <c r="D45" s="1">
        <v>4797149984</v>
      </c>
      <c r="E45" s="1">
        <v>8</v>
      </c>
      <c r="F45" s="1" t="s">
        <v>1762</v>
      </c>
      <c r="G45" s="1" t="s">
        <v>1764</v>
      </c>
      <c r="H45" s="1">
        <v>216</v>
      </c>
    </row>
    <row r="46" spans="1:8" x14ac:dyDescent="0.2">
      <c r="A46" s="1" t="s">
        <v>1760</v>
      </c>
      <c r="B46" s="1" t="s">
        <v>1761</v>
      </c>
      <c r="C46" s="1">
        <v>12614</v>
      </c>
      <c r="D46" s="1">
        <v>7936400237</v>
      </c>
      <c r="E46" s="1">
        <v>8</v>
      </c>
      <c r="F46" s="1" t="s">
        <v>1762</v>
      </c>
      <c r="G46" s="1" t="s">
        <v>1764</v>
      </c>
      <c r="H46" s="1">
        <v>211</v>
      </c>
    </row>
    <row r="47" spans="1:8" x14ac:dyDescent="0.2">
      <c r="A47" s="1" t="s">
        <v>1760</v>
      </c>
      <c r="B47" s="1" t="s">
        <v>1761</v>
      </c>
      <c r="C47" s="1">
        <v>12619</v>
      </c>
      <c r="D47" s="1">
        <v>8760723761</v>
      </c>
      <c r="E47" s="1">
        <v>8</v>
      </c>
      <c r="F47" s="1" t="s">
        <v>1762</v>
      </c>
      <c r="G47" s="1" t="s">
        <v>1764</v>
      </c>
      <c r="H47" s="1">
        <v>242</v>
      </c>
    </row>
    <row r="48" spans="1:8" x14ac:dyDescent="0.2">
      <c r="A48" s="1" t="s">
        <v>1760</v>
      </c>
      <c r="B48" s="1" t="s">
        <v>1761</v>
      </c>
      <c r="C48" s="1">
        <v>12627</v>
      </c>
      <c r="D48" s="1">
        <v>9966347335</v>
      </c>
      <c r="E48" s="1">
        <v>8</v>
      </c>
      <c r="F48" s="1" t="s">
        <v>1762</v>
      </c>
      <c r="G48" s="1" t="s">
        <v>1764</v>
      </c>
      <c r="H48" s="1">
        <v>186</v>
      </c>
    </row>
    <row r="49" spans="1:8" x14ac:dyDescent="0.2">
      <c r="A49" s="1" t="s">
        <v>1760</v>
      </c>
      <c r="B49" s="1" t="s">
        <v>76</v>
      </c>
      <c r="C49" s="1">
        <v>12636</v>
      </c>
      <c r="D49" s="1">
        <v>7750148275</v>
      </c>
      <c r="E49" s="1">
        <v>8</v>
      </c>
      <c r="F49" s="1" t="s">
        <v>1762</v>
      </c>
      <c r="G49" s="1" t="s">
        <v>1764</v>
      </c>
      <c r="H49" s="1">
        <v>193</v>
      </c>
    </row>
    <row r="50" spans="1:8" x14ac:dyDescent="0.2">
      <c r="A50" s="1" t="s">
        <v>1760</v>
      </c>
      <c r="B50" s="1" t="s">
        <v>1761</v>
      </c>
      <c r="C50" s="1">
        <v>12637</v>
      </c>
      <c r="D50" s="1">
        <v>3427190965</v>
      </c>
      <c r="E50" s="1">
        <v>8</v>
      </c>
      <c r="F50" s="1" t="s">
        <v>1762</v>
      </c>
      <c r="G50" s="1" t="s">
        <v>1764</v>
      </c>
      <c r="H50" s="1">
        <v>230</v>
      </c>
    </row>
    <row r="51" spans="1:8" x14ac:dyDescent="0.2">
      <c r="A51" s="1" t="s">
        <v>1760</v>
      </c>
      <c r="B51" s="1" t="s">
        <v>1761</v>
      </c>
      <c r="C51" s="1">
        <v>12646</v>
      </c>
      <c r="D51" s="1">
        <v>4369941483</v>
      </c>
      <c r="E51" s="1">
        <v>8</v>
      </c>
      <c r="F51" s="1" t="s">
        <v>1762</v>
      </c>
      <c r="G51" s="1" t="s">
        <v>1764</v>
      </c>
      <c r="H51" s="1">
        <v>208</v>
      </c>
    </row>
    <row r="52" spans="1:8" x14ac:dyDescent="0.2">
      <c r="A52" s="1" t="s">
        <v>1760</v>
      </c>
      <c r="B52" s="1" t="s">
        <v>1761</v>
      </c>
      <c r="C52" s="1">
        <v>12657</v>
      </c>
      <c r="D52" s="1">
        <v>1345786525</v>
      </c>
      <c r="E52" s="1">
        <v>8</v>
      </c>
      <c r="F52" s="1" t="s">
        <v>1762</v>
      </c>
      <c r="G52" s="1" t="s">
        <v>1764</v>
      </c>
      <c r="H52" s="1">
        <v>220</v>
      </c>
    </row>
    <row r="53" spans="1:8" x14ac:dyDescent="0.2">
      <c r="A53" s="1" t="s">
        <v>1760</v>
      </c>
      <c r="B53" s="1" t="s">
        <v>76</v>
      </c>
      <c r="C53" s="1">
        <v>12668</v>
      </c>
      <c r="D53" s="1">
        <v>6600143351</v>
      </c>
      <c r="E53" s="1">
        <v>8</v>
      </c>
      <c r="F53" s="1" t="s">
        <v>1762</v>
      </c>
      <c r="G53" s="1" t="s">
        <v>1764</v>
      </c>
      <c r="H53" s="1">
        <v>228</v>
      </c>
    </row>
    <row r="54" spans="1:8" x14ac:dyDescent="0.2">
      <c r="A54" s="1" t="s">
        <v>1760</v>
      </c>
      <c r="B54" s="1" t="s">
        <v>1761</v>
      </c>
      <c r="C54" s="1">
        <v>12675</v>
      </c>
      <c r="D54" s="1">
        <v>8034656095</v>
      </c>
      <c r="E54" s="1">
        <v>8</v>
      </c>
      <c r="F54" s="1" t="s">
        <v>1762</v>
      </c>
      <c r="G54" s="1" t="s">
        <v>1764</v>
      </c>
      <c r="H54" s="1">
        <v>224</v>
      </c>
    </row>
    <row r="55" spans="1:8" x14ac:dyDescent="0.2">
      <c r="A55" s="1" t="s">
        <v>1760</v>
      </c>
      <c r="B55" s="1" t="s">
        <v>1761</v>
      </c>
      <c r="C55" s="1">
        <v>12676</v>
      </c>
      <c r="D55" s="1">
        <v>5448851842</v>
      </c>
      <c r="E55" s="1">
        <v>8</v>
      </c>
      <c r="F55" s="1" t="s">
        <v>1762</v>
      </c>
      <c r="G55" s="1" t="s">
        <v>1764</v>
      </c>
      <c r="H55" s="1">
        <v>210</v>
      </c>
    </row>
    <row r="56" spans="1:8" x14ac:dyDescent="0.2">
      <c r="A56" s="1" t="s">
        <v>1760</v>
      </c>
      <c r="B56" s="1" t="s">
        <v>1761</v>
      </c>
      <c r="C56" s="1">
        <v>12679</v>
      </c>
      <c r="D56" s="1">
        <v>4761679588</v>
      </c>
      <c r="E56" s="1">
        <v>8</v>
      </c>
      <c r="F56" s="1" t="s">
        <v>1762</v>
      </c>
      <c r="G56" s="1" t="s">
        <v>1764</v>
      </c>
      <c r="H56" s="1">
        <v>210</v>
      </c>
    </row>
    <row r="57" spans="1:8" x14ac:dyDescent="0.2">
      <c r="A57" s="1" t="s">
        <v>1760</v>
      </c>
      <c r="B57" s="1" t="s">
        <v>1761</v>
      </c>
      <c r="C57" s="1">
        <v>12680</v>
      </c>
      <c r="D57" s="1">
        <v>8407765787</v>
      </c>
      <c r="E57" s="1">
        <v>8</v>
      </c>
      <c r="F57" s="1" t="s">
        <v>1762</v>
      </c>
      <c r="G57" s="1" t="s">
        <v>1764</v>
      </c>
      <c r="H57" s="1">
        <v>212</v>
      </c>
    </row>
    <row r="58" spans="1:8" x14ac:dyDescent="0.2">
      <c r="A58" s="1" t="s">
        <v>1760</v>
      </c>
      <c r="B58" s="1" t="s">
        <v>1761</v>
      </c>
      <c r="C58" s="1">
        <v>12771</v>
      </c>
      <c r="D58" s="1">
        <v>7997284462</v>
      </c>
      <c r="E58" s="1">
        <v>8</v>
      </c>
      <c r="F58" s="1" t="s">
        <v>1762</v>
      </c>
      <c r="G58" s="1" t="s">
        <v>1764</v>
      </c>
      <c r="H58" s="1">
        <v>215</v>
      </c>
    </row>
    <row r="59" spans="1:8" x14ac:dyDescent="0.2">
      <c r="A59" s="1" t="s">
        <v>1760</v>
      </c>
      <c r="B59" s="1" t="s">
        <v>1761</v>
      </c>
      <c r="C59" s="1">
        <v>12795</v>
      </c>
      <c r="D59" s="1">
        <v>2412042974</v>
      </c>
      <c r="E59" s="1">
        <v>8</v>
      </c>
      <c r="F59" s="1" t="s">
        <v>1762</v>
      </c>
      <c r="G59" s="1" t="s">
        <v>1764</v>
      </c>
      <c r="H59" s="1">
        <v>242</v>
      </c>
    </row>
    <row r="60" spans="1:8" x14ac:dyDescent="0.2">
      <c r="A60" s="1" t="s">
        <v>1760</v>
      </c>
      <c r="B60" s="1" t="s">
        <v>1761</v>
      </c>
      <c r="C60" s="1">
        <v>12801</v>
      </c>
      <c r="D60" s="1">
        <v>1641355435</v>
      </c>
      <c r="E60" s="1">
        <v>8</v>
      </c>
      <c r="F60" s="1" t="s">
        <v>1762</v>
      </c>
      <c r="G60" s="1" t="s">
        <v>1764</v>
      </c>
      <c r="H60" s="1">
        <v>222</v>
      </c>
    </row>
    <row r="61" spans="1:8" x14ac:dyDescent="0.2">
      <c r="A61" s="1" t="s">
        <v>1760</v>
      </c>
      <c r="B61" s="1" t="s">
        <v>1761</v>
      </c>
      <c r="C61" s="1">
        <v>12805</v>
      </c>
      <c r="D61" s="1">
        <v>1014051137</v>
      </c>
      <c r="E61" s="1">
        <v>8</v>
      </c>
      <c r="F61" s="1" t="s">
        <v>1762</v>
      </c>
      <c r="G61" s="1" t="s">
        <v>1764</v>
      </c>
      <c r="H61" s="1">
        <v>247</v>
      </c>
    </row>
    <row r="62" spans="1:8" x14ac:dyDescent="0.2">
      <c r="A62" s="1" t="s">
        <v>1760</v>
      </c>
      <c r="B62" s="1" t="s">
        <v>1761</v>
      </c>
      <c r="C62" s="1">
        <v>12838</v>
      </c>
      <c r="D62" s="1">
        <v>3236163592</v>
      </c>
      <c r="E62" s="1">
        <v>8</v>
      </c>
      <c r="F62" s="1" t="s">
        <v>1762</v>
      </c>
      <c r="G62" s="1" t="s">
        <v>1764</v>
      </c>
      <c r="H62" s="1">
        <v>209</v>
      </c>
    </row>
    <row r="63" spans="1:8" x14ac:dyDescent="0.2">
      <c r="A63" s="1" t="s">
        <v>1760</v>
      </c>
      <c r="B63" s="1" t="s">
        <v>76</v>
      </c>
      <c r="C63" s="1">
        <v>12865</v>
      </c>
      <c r="D63" s="1">
        <v>6287911007</v>
      </c>
      <c r="E63" s="1">
        <v>8</v>
      </c>
      <c r="F63" s="1" t="s">
        <v>1762</v>
      </c>
      <c r="G63" s="1" t="s">
        <v>1764</v>
      </c>
      <c r="H63" s="1">
        <v>216</v>
      </c>
    </row>
    <row r="64" spans="1:8" x14ac:dyDescent="0.2">
      <c r="A64" s="1" t="s">
        <v>1760</v>
      </c>
      <c r="B64" s="1" t="s">
        <v>1761</v>
      </c>
      <c r="C64" s="1">
        <v>12870</v>
      </c>
      <c r="D64" s="1">
        <v>6633871874</v>
      </c>
      <c r="E64" s="1">
        <v>7</v>
      </c>
      <c r="F64" s="1" t="s">
        <v>1762</v>
      </c>
      <c r="G64" s="1" t="s">
        <v>1764</v>
      </c>
      <c r="H64" s="1">
        <v>218</v>
      </c>
    </row>
    <row r="65" spans="1:8" x14ac:dyDescent="0.2">
      <c r="A65" s="1" t="s">
        <v>1760</v>
      </c>
      <c r="B65" s="1" t="s">
        <v>1761</v>
      </c>
      <c r="C65" s="1">
        <v>12873</v>
      </c>
      <c r="D65" s="1">
        <v>2606620983</v>
      </c>
      <c r="E65" s="1">
        <v>7</v>
      </c>
      <c r="F65" s="1" t="s">
        <v>1762</v>
      </c>
      <c r="G65" s="1" t="s">
        <v>1764</v>
      </c>
      <c r="H65" s="1">
        <v>196</v>
      </c>
    </row>
    <row r="66" spans="1:8" x14ac:dyDescent="0.2">
      <c r="A66" s="1" t="s">
        <v>1760</v>
      </c>
      <c r="B66" s="1" t="s">
        <v>1761</v>
      </c>
      <c r="C66" s="1">
        <v>12874</v>
      </c>
      <c r="D66" s="1">
        <v>8727406503</v>
      </c>
      <c r="E66" s="1">
        <v>7</v>
      </c>
      <c r="F66" s="1" t="s">
        <v>1762</v>
      </c>
      <c r="G66" s="1" t="s">
        <v>1764</v>
      </c>
      <c r="H66" s="1">
        <v>201</v>
      </c>
    </row>
    <row r="67" spans="1:8" x14ac:dyDescent="0.2">
      <c r="A67" s="1" t="s">
        <v>1760</v>
      </c>
      <c r="B67" s="1" t="s">
        <v>1761</v>
      </c>
      <c r="C67" s="1">
        <v>12878</v>
      </c>
      <c r="D67" s="1">
        <v>5704814125</v>
      </c>
      <c r="E67" s="1">
        <v>7</v>
      </c>
      <c r="F67" s="1" t="s">
        <v>1762</v>
      </c>
      <c r="G67" s="1" t="s">
        <v>1764</v>
      </c>
      <c r="H67" s="1">
        <v>213</v>
      </c>
    </row>
    <row r="68" spans="1:8" x14ac:dyDescent="0.2">
      <c r="A68" s="1" t="s">
        <v>1760</v>
      </c>
      <c r="B68" s="1" t="s">
        <v>1761</v>
      </c>
      <c r="C68" s="1">
        <v>12880</v>
      </c>
      <c r="D68" s="1">
        <v>5471975575</v>
      </c>
      <c r="E68" s="1">
        <v>8</v>
      </c>
      <c r="F68" s="1" t="s">
        <v>1762</v>
      </c>
      <c r="G68" s="1" t="s">
        <v>1764</v>
      </c>
      <c r="H68" s="1">
        <v>225</v>
      </c>
    </row>
    <row r="69" spans="1:8" x14ac:dyDescent="0.2">
      <c r="A69" s="1" t="s">
        <v>1760</v>
      </c>
      <c r="B69" s="1" t="s">
        <v>1761</v>
      </c>
      <c r="C69" s="1">
        <v>12881</v>
      </c>
      <c r="D69" s="1">
        <v>5655905741</v>
      </c>
      <c r="E69" s="1">
        <v>7</v>
      </c>
      <c r="F69" s="1" t="s">
        <v>1762</v>
      </c>
      <c r="G69" s="1" t="s">
        <v>1764</v>
      </c>
      <c r="H69" s="1">
        <v>229</v>
      </c>
    </row>
    <row r="70" spans="1:8" x14ac:dyDescent="0.2">
      <c r="A70" s="1" t="s">
        <v>1760</v>
      </c>
      <c r="B70" s="1" t="s">
        <v>1761</v>
      </c>
      <c r="C70" s="1">
        <v>12884</v>
      </c>
      <c r="D70" s="1">
        <v>1742859270</v>
      </c>
      <c r="E70" s="1">
        <v>8</v>
      </c>
      <c r="F70" s="1" t="s">
        <v>1762</v>
      </c>
      <c r="G70" s="1" t="s">
        <v>1764</v>
      </c>
      <c r="H70" s="1">
        <v>200</v>
      </c>
    </row>
    <row r="71" spans="1:8" x14ac:dyDescent="0.2">
      <c r="A71" s="1" t="s">
        <v>1760</v>
      </c>
      <c r="B71" s="1" t="s">
        <v>1761</v>
      </c>
      <c r="C71" s="1">
        <v>12885</v>
      </c>
      <c r="D71" s="1">
        <v>4136119830</v>
      </c>
      <c r="E71" s="1">
        <v>8</v>
      </c>
      <c r="F71" s="1" t="s">
        <v>1762</v>
      </c>
      <c r="G71" s="1" t="s">
        <v>1764</v>
      </c>
      <c r="H71" s="1">
        <v>215</v>
      </c>
    </row>
    <row r="72" spans="1:8" x14ac:dyDescent="0.2">
      <c r="A72" s="1" t="s">
        <v>1760</v>
      </c>
      <c r="B72" s="1" t="s">
        <v>1761</v>
      </c>
      <c r="C72" s="1">
        <v>12886</v>
      </c>
      <c r="D72" s="1">
        <v>7058319355</v>
      </c>
      <c r="E72" s="1">
        <v>7</v>
      </c>
      <c r="F72" s="1" t="s">
        <v>1762</v>
      </c>
      <c r="G72" s="1" t="s">
        <v>1764</v>
      </c>
      <c r="H72" s="1">
        <v>187</v>
      </c>
    </row>
    <row r="73" spans="1:8" x14ac:dyDescent="0.2">
      <c r="A73" s="1" t="s">
        <v>1760</v>
      </c>
      <c r="B73" s="1" t="s">
        <v>1761</v>
      </c>
      <c r="C73" s="1">
        <v>12890</v>
      </c>
      <c r="D73" s="1">
        <v>9514721158</v>
      </c>
      <c r="E73" s="1">
        <v>8</v>
      </c>
      <c r="F73" s="1" t="s">
        <v>1762</v>
      </c>
      <c r="G73" s="1" t="s">
        <v>1764</v>
      </c>
      <c r="H73" s="1">
        <v>181</v>
      </c>
    </row>
    <row r="74" spans="1:8" x14ac:dyDescent="0.2">
      <c r="A74" s="1" t="s">
        <v>1760</v>
      </c>
      <c r="B74" s="1" t="s">
        <v>1761</v>
      </c>
      <c r="C74" s="1">
        <v>12893</v>
      </c>
      <c r="D74" s="1">
        <v>9932239260</v>
      </c>
      <c r="E74" s="1">
        <v>7</v>
      </c>
      <c r="F74" s="1" t="s">
        <v>1762</v>
      </c>
      <c r="G74" s="1" t="s">
        <v>1764</v>
      </c>
      <c r="H74" s="1">
        <v>212</v>
      </c>
    </row>
    <row r="75" spans="1:8" x14ac:dyDescent="0.2">
      <c r="A75" s="1" t="s">
        <v>1760</v>
      </c>
      <c r="B75" s="1" t="s">
        <v>1761</v>
      </c>
      <c r="C75" s="1">
        <v>12895</v>
      </c>
      <c r="D75" s="1">
        <v>7382810968</v>
      </c>
      <c r="E75" s="1">
        <v>7</v>
      </c>
      <c r="F75" s="1" t="s">
        <v>1762</v>
      </c>
      <c r="G75" s="1" t="s">
        <v>1764</v>
      </c>
      <c r="H75" s="1">
        <v>206</v>
      </c>
    </row>
    <row r="76" spans="1:8" x14ac:dyDescent="0.2">
      <c r="A76" s="1" t="s">
        <v>1760</v>
      </c>
      <c r="B76" s="1" t="s">
        <v>1761</v>
      </c>
      <c r="C76" s="1">
        <v>12896</v>
      </c>
      <c r="D76" s="1">
        <v>5178049110</v>
      </c>
      <c r="E76" s="1">
        <v>8</v>
      </c>
      <c r="F76" s="1" t="s">
        <v>1762</v>
      </c>
      <c r="G76" s="1" t="s">
        <v>1764</v>
      </c>
      <c r="H76" s="1">
        <v>201</v>
      </c>
    </row>
    <row r="77" spans="1:8" x14ac:dyDescent="0.2">
      <c r="A77" s="1" t="s">
        <v>1760</v>
      </c>
      <c r="B77" s="1" t="s">
        <v>1761</v>
      </c>
      <c r="C77" s="1">
        <v>12899</v>
      </c>
      <c r="D77" s="1">
        <v>3075316648</v>
      </c>
      <c r="E77" s="1">
        <v>7</v>
      </c>
      <c r="F77" s="1" t="s">
        <v>1762</v>
      </c>
      <c r="G77" s="1" t="s">
        <v>1764</v>
      </c>
      <c r="H77" s="1">
        <v>181</v>
      </c>
    </row>
    <row r="78" spans="1:8" x14ac:dyDescent="0.2">
      <c r="A78" s="1" t="s">
        <v>1760</v>
      </c>
      <c r="B78" s="1" t="s">
        <v>1761</v>
      </c>
      <c r="C78" s="1">
        <v>12900</v>
      </c>
      <c r="D78" s="1">
        <v>9920848364</v>
      </c>
      <c r="E78" s="1">
        <v>7</v>
      </c>
      <c r="F78" s="1" t="s">
        <v>1762</v>
      </c>
      <c r="G78" s="1" t="s">
        <v>1764</v>
      </c>
      <c r="H78" s="1">
        <v>205</v>
      </c>
    </row>
    <row r="79" spans="1:8" x14ac:dyDescent="0.2">
      <c r="A79" s="1" t="s">
        <v>1760</v>
      </c>
      <c r="B79" s="1" t="s">
        <v>76</v>
      </c>
      <c r="C79" s="1">
        <v>12901</v>
      </c>
      <c r="D79" s="1">
        <v>5422497636</v>
      </c>
      <c r="E79" s="1">
        <v>8</v>
      </c>
      <c r="F79" s="1" t="s">
        <v>1762</v>
      </c>
      <c r="G79" s="1" t="s">
        <v>1764</v>
      </c>
      <c r="H79" s="1">
        <v>188</v>
      </c>
    </row>
    <row r="80" spans="1:8" x14ac:dyDescent="0.2">
      <c r="A80" s="1" t="s">
        <v>1760</v>
      </c>
      <c r="B80" s="1" t="s">
        <v>1761</v>
      </c>
      <c r="C80" s="1">
        <v>12903</v>
      </c>
      <c r="D80" s="1">
        <v>5040280978</v>
      </c>
      <c r="E80" s="1">
        <v>7</v>
      </c>
      <c r="F80" s="1" t="s">
        <v>1762</v>
      </c>
      <c r="G80" s="1" t="s">
        <v>1764</v>
      </c>
      <c r="H80" s="1">
        <v>231</v>
      </c>
    </row>
    <row r="81" spans="1:8" x14ac:dyDescent="0.2">
      <c r="A81" s="1" t="s">
        <v>1760</v>
      </c>
      <c r="B81" s="1" t="s">
        <v>1761</v>
      </c>
      <c r="C81" s="1">
        <v>12905</v>
      </c>
      <c r="D81" s="1">
        <v>1409363098</v>
      </c>
      <c r="E81" s="1">
        <v>8</v>
      </c>
      <c r="F81" s="1" t="s">
        <v>1762</v>
      </c>
      <c r="G81" s="1" t="s">
        <v>1764</v>
      </c>
      <c r="H81" s="1">
        <v>207</v>
      </c>
    </row>
    <row r="82" spans="1:8" x14ac:dyDescent="0.2">
      <c r="A82" s="1" t="s">
        <v>1760</v>
      </c>
      <c r="B82" s="1" t="s">
        <v>1761</v>
      </c>
      <c r="C82" s="1">
        <v>12906</v>
      </c>
      <c r="D82" s="1">
        <v>3106028248</v>
      </c>
      <c r="E82" s="1">
        <v>7</v>
      </c>
      <c r="F82" s="1" t="s">
        <v>1762</v>
      </c>
      <c r="G82" s="1" t="s">
        <v>1764</v>
      </c>
      <c r="H82" s="1">
        <v>222</v>
      </c>
    </row>
    <row r="83" spans="1:8" x14ac:dyDescent="0.2">
      <c r="A83" s="1" t="s">
        <v>1760</v>
      </c>
      <c r="B83" s="1" t="s">
        <v>1761</v>
      </c>
      <c r="C83" s="1">
        <v>12910</v>
      </c>
      <c r="D83" s="1">
        <v>4120239093</v>
      </c>
      <c r="E83" s="1">
        <v>7</v>
      </c>
      <c r="F83" s="1" t="s">
        <v>1762</v>
      </c>
      <c r="G83" s="1" t="s">
        <v>1764</v>
      </c>
      <c r="H83" s="1">
        <v>218</v>
      </c>
    </row>
    <row r="84" spans="1:8" x14ac:dyDescent="0.2">
      <c r="A84" s="1" t="s">
        <v>1760</v>
      </c>
      <c r="B84" s="1" t="s">
        <v>76</v>
      </c>
      <c r="C84" s="1">
        <v>12911</v>
      </c>
      <c r="D84" s="1">
        <v>8909481734</v>
      </c>
      <c r="E84" s="1">
        <v>7</v>
      </c>
      <c r="F84" s="1" t="s">
        <v>1762</v>
      </c>
      <c r="G84" s="1" t="s">
        <v>1764</v>
      </c>
      <c r="H84" s="1">
        <v>215</v>
      </c>
    </row>
    <row r="85" spans="1:8" x14ac:dyDescent="0.2">
      <c r="A85" s="1" t="s">
        <v>1760</v>
      </c>
      <c r="B85" s="1" t="s">
        <v>1761</v>
      </c>
      <c r="C85" s="1">
        <v>12914</v>
      </c>
      <c r="D85" s="1">
        <v>1385929833</v>
      </c>
      <c r="E85" s="1">
        <v>7</v>
      </c>
      <c r="F85" s="1" t="s">
        <v>1762</v>
      </c>
      <c r="G85" s="1" t="s">
        <v>1764</v>
      </c>
      <c r="H85" s="1">
        <v>196</v>
      </c>
    </row>
    <row r="86" spans="1:8" x14ac:dyDescent="0.2">
      <c r="A86" s="1" t="s">
        <v>1760</v>
      </c>
      <c r="B86" s="1" t="s">
        <v>1761</v>
      </c>
      <c r="C86" s="1">
        <v>12915</v>
      </c>
      <c r="D86" s="1">
        <v>6520385158</v>
      </c>
      <c r="E86" s="1">
        <v>7</v>
      </c>
      <c r="F86" s="1" t="s">
        <v>1762</v>
      </c>
      <c r="G86" s="1" t="s">
        <v>1764</v>
      </c>
      <c r="H86" s="1">
        <v>211</v>
      </c>
    </row>
    <row r="87" spans="1:8" x14ac:dyDescent="0.2">
      <c r="A87" s="1" t="s">
        <v>1760</v>
      </c>
      <c r="B87" s="1" t="s">
        <v>1761</v>
      </c>
      <c r="C87" s="1">
        <v>12916</v>
      </c>
      <c r="D87" s="1">
        <v>5045337437</v>
      </c>
      <c r="E87" s="1">
        <v>8</v>
      </c>
      <c r="F87" s="1" t="s">
        <v>1762</v>
      </c>
      <c r="G87" s="1" t="s">
        <v>1764</v>
      </c>
      <c r="H87" s="1">
        <v>226</v>
      </c>
    </row>
    <row r="88" spans="1:8" x14ac:dyDescent="0.2">
      <c r="A88" s="1" t="s">
        <v>1760</v>
      </c>
      <c r="B88" s="1" t="s">
        <v>1761</v>
      </c>
      <c r="C88" s="1">
        <v>12919</v>
      </c>
      <c r="D88" s="1">
        <v>2660153398</v>
      </c>
      <c r="E88" s="1">
        <v>7</v>
      </c>
      <c r="F88" s="1" t="s">
        <v>1762</v>
      </c>
      <c r="G88" s="1" t="s">
        <v>1764</v>
      </c>
      <c r="H88" s="1">
        <v>194</v>
      </c>
    </row>
    <row r="89" spans="1:8" x14ac:dyDescent="0.2">
      <c r="A89" s="1" t="s">
        <v>1760</v>
      </c>
      <c r="B89" s="1" t="s">
        <v>1761</v>
      </c>
      <c r="C89" s="1">
        <v>12921</v>
      </c>
      <c r="D89" s="1">
        <v>6644519774</v>
      </c>
      <c r="E89" s="1">
        <v>8</v>
      </c>
      <c r="F89" s="1" t="s">
        <v>1762</v>
      </c>
      <c r="G89" s="1" t="s">
        <v>1764</v>
      </c>
      <c r="H89" s="1">
        <v>229</v>
      </c>
    </row>
    <row r="90" spans="1:8" x14ac:dyDescent="0.2">
      <c r="A90" s="1" t="s">
        <v>1760</v>
      </c>
      <c r="B90" s="1" t="s">
        <v>1761</v>
      </c>
      <c r="C90" s="1">
        <v>12922</v>
      </c>
      <c r="D90" s="1">
        <v>6004137071</v>
      </c>
      <c r="E90" s="1">
        <v>8</v>
      </c>
      <c r="F90" s="1" t="s">
        <v>1762</v>
      </c>
      <c r="G90" s="1" t="s">
        <v>1764</v>
      </c>
      <c r="H90" s="1">
        <v>232</v>
      </c>
    </row>
    <row r="91" spans="1:8" x14ac:dyDescent="0.2">
      <c r="A91" s="1" t="s">
        <v>1760</v>
      </c>
      <c r="B91" s="1" t="s">
        <v>1761</v>
      </c>
      <c r="C91" s="1">
        <v>12924</v>
      </c>
      <c r="D91" s="1">
        <v>3546365580</v>
      </c>
      <c r="E91" s="1">
        <v>8</v>
      </c>
      <c r="F91" s="1" t="s">
        <v>1762</v>
      </c>
      <c r="G91" s="1" t="s">
        <v>1764</v>
      </c>
      <c r="H91" s="1">
        <v>219</v>
      </c>
    </row>
    <row r="92" spans="1:8" x14ac:dyDescent="0.2">
      <c r="A92" s="1" t="s">
        <v>1760</v>
      </c>
      <c r="B92" s="1" t="s">
        <v>1761</v>
      </c>
      <c r="C92" s="1">
        <v>12925</v>
      </c>
      <c r="D92" s="1">
        <v>6783135636</v>
      </c>
      <c r="E92" s="1">
        <v>8</v>
      </c>
      <c r="F92" s="1" t="s">
        <v>1762</v>
      </c>
      <c r="G92" s="1" t="s">
        <v>1764</v>
      </c>
      <c r="H92" s="1">
        <v>223</v>
      </c>
    </row>
    <row r="93" spans="1:8" x14ac:dyDescent="0.2">
      <c r="A93" s="1" t="s">
        <v>1760</v>
      </c>
      <c r="B93" s="1" t="s">
        <v>1761</v>
      </c>
      <c r="C93" s="1">
        <v>12926</v>
      </c>
      <c r="D93" s="1">
        <v>2263904897</v>
      </c>
      <c r="E93" s="1">
        <v>8</v>
      </c>
      <c r="F93" s="1" t="s">
        <v>1762</v>
      </c>
      <c r="G93" s="1" t="s">
        <v>1764</v>
      </c>
      <c r="H93" s="1">
        <v>216</v>
      </c>
    </row>
    <row r="94" spans="1:8" x14ac:dyDescent="0.2">
      <c r="A94" s="1" t="s">
        <v>1760</v>
      </c>
      <c r="B94" s="1" t="s">
        <v>1761</v>
      </c>
      <c r="C94" s="1">
        <v>12927</v>
      </c>
      <c r="D94" s="1">
        <v>9954434057</v>
      </c>
      <c r="E94" s="1">
        <v>8</v>
      </c>
      <c r="F94" s="1" t="s">
        <v>1762</v>
      </c>
      <c r="G94" s="1" t="s">
        <v>1764</v>
      </c>
      <c r="H94" s="1">
        <v>214</v>
      </c>
    </row>
    <row r="95" spans="1:8" x14ac:dyDescent="0.2">
      <c r="A95" s="1" t="s">
        <v>1760</v>
      </c>
      <c r="B95" s="1" t="s">
        <v>1761</v>
      </c>
      <c r="C95" s="1">
        <v>12928</v>
      </c>
      <c r="D95" s="1">
        <v>9740425680</v>
      </c>
      <c r="E95" s="1">
        <v>8</v>
      </c>
      <c r="F95" s="1" t="s">
        <v>1762</v>
      </c>
      <c r="G95" s="1" t="s">
        <v>1764</v>
      </c>
      <c r="H95" s="1">
        <v>207</v>
      </c>
    </row>
    <row r="96" spans="1:8" x14ac:dyDescent="0.2">
      <c r="A96" s="1" t="s">
        <v>1760</v>
      </c>
      <c r="B96" s="1" t="s">
        <v>1761</v>
      </c>
      <c r="C96" s="1">
        <v>12929</v>
      </c>
      <c r="D96" s="1">
        <v>6447225622</v>
      </c>
      <c r="E96" s="1">
        <v>7</v>
      </c>
      <c r="F96" s="1" t="s">
        <v>1762</v>
      </c>
      <c r="G96" s="1" t="s">
        <v>1764</v>
      </c>
      <c r="H96" s="1">
        <v>193</v>
      </c>
    </row>
    <row r="97" spans="1:8" x14ac:dyDescent="0.2">
      <c r="A97" s="1" t="s">
        <v>1760</v>
      </c>
      <c r="B97" s="1" t="s">
        <v>1761</v>
      </c>
      <c r="C97" s="1">
        <v>12932</v>
      </c>
      <c r="D97" s="1">
        <v>8630237880</v>
      </c>
      <c r="E97" s="1">
        <v>8</v>
      </c>
      <c r="F97" s="1" t="s">
        <v>1762</v>
      </c>
      <c r="G97" s="1" t="s">
        <v>1764</v>
      </c>
      <c r="H97" s="1">
        <v>214</v>
      </c>
    </row>
    <row r="98" spans="1:8" x14ac:dyDescent="0.2">
      <c r="A98" s="1" t="s">
        <v>1760</v>
      </c>
      <c r="B98" s="1" t="s">
        <v>1761</v>
      </c>
      <c r="C98" s="1">
        <v>12935</v>
      </c>
      <c r="D98" s="1">
        <v>2761313411</v>
      </c>
      <c r="E98" s="1">
        <v>7</v>
      </c>
      <c r="F98" s="1" t="s">
        <v>1762</v>
      </c>
      <c r="G98" s="1" t="s">
        <v>1764</v>
      </c>
      <c r="H98" s="1">
        <v>187</v>
      </c>
    </row>
    <row r="99" spans="1:8" x14ac:dyDescent="0.2">
      <c r="A99" s="1" t="s">
        <v>1760</v>
      </c>
      <c r="B99" s="1" t="s">
        <v>1761</v>
      </c>
      <c r="C99" s="1">
        <v>12937</v>
      </c>
      <c r="D99" s="1">
        <v>3920512713</v>
      </c>
      <c r="E99" s="1">
        <v>7</v>
      </c>
      <c r="F99" s="1" t="s">
        <v>1762</v>
      </c>
      <c r="G99" s="1" t="s">
        <v>1764</v>
      </c>
      <c r="H99" s="1">
        <v>213</v>
      </c>
    </row>
    <row r="100" spans="1:8" x14ac:dyDescent="0.2">
      <c r="A100" s="1" t="s">
        <v>1760</v>
      </c>
      <c r="B100" s="1" t="s">
        <v>1761</v>
      </c>
      <c r="C100" s="1">
        <v>12938</v>
      </c>
      <c r="D100" s="1">
        <v>9791176792</v>
      </c>
      <c r="E100" s="1">
        <v>8</v>
      </c>
      <c r="F100" s="1" t="s">
        <v>1762</v>
      </c>
      <c r="G100" s="1" t="s">
        <v>1764</v>
      </c>
      <c r="H100" s="1">
        <v>178</v>
      </c>
    </row>
    <row r="101" spans="1:8" x14ac:dyDescent="0.2">
      <c r="A101" s="1" t="s">
        <v>1760</v>
      </c>
      <c r="B101" s="1" t="s">
        <v>1761</v>
      </c>
      <c r="C101" s="1">
        <v>12940</v>
      </c>
      <c r="D101" s="1">
        <v>3543144107</v>
      </c>
      <c r="E101" s="1">
        <v>7</v>
      </c>
      <c r="F101" s="1" t="s">
        <v>1762</v>
      </c>
      <c r="G101" s="1" t="s">
        <v>1764</v>
      </c>
      <c r="H101" s="1">
        <v>196</v>
      </c>
    </row>
    <row r="102" spans="1:8" x14ac:dyDescent="0.2">
      <c r="A102" s="1" t="s">
        <v>1760</v>
      </c>
      <c r="B102" s="1" t="s">
        <v>1761</v>
      </c>
      <c r="C102" s="1">
        <v>12944</v>
      </c>
      <c r="D102" s="1">
        <v>3564121151</v>
      </c>
      <c r="E102" s="1">
        <v>7</v>
      </c>
      <c r="F102" s="1" t="s">
        <v>1762</v>
      </c>
      <c r="G102" s="1" t="s">
        <v>1764</v>
      </c>
      <c r="H102" s="1">
        <v>199</v>
      </c>
    </row>
    <row r="103" spans="1:8" x14ac:dyDescent="0.2">
      <c r="A103" s="1" t="s">
        <v>1760</v>
      </c>
      <c r="B103" s="1" t="s">
        <v>1761</v>
      </c>
      <c r="C103" s="1">
        <v>12945</v>
      </c>
      <c r="D103" s="1">
        <v>9702708761</v>
      </c>
      <c r="E103" s="1">
        <v>7</v>
      </c>
      <c r="F103" s="1" t="s">
        <v>1762</v>
      </c>
      <c r="G103" s="1" t="s">
        <v>1764</v>
      </c>
      <c r="H103" s="1">
        <v>203</v>
      </c>
    </row>
    <row r="104" spans="1:8" x14ac:dyDescent="0.2">
      <c r="A104" s="1" t="s">
        <v>1760</v>
      </c>
      <c r="B104" s="1" t="s">
        <v>1761</v>
      </c>
      <c r="C104" s="1">
        <v>12946</v>
      </c>
      <c r="D104" s="1">
        <v>7533785215</v>
      </c>
      <c r="E104" s="1">
        <v>7</v>
      </c>
      <c r="F104" s="1" t="s">
        <v>1762</v>
      </c>
      <c r="G104" s="1" t="s">
        <v>1764</v>
      </c>
      <c r="H104" s="1">
        <v>180</v>
      </c>
    </row>
    <row r="105" spans="1:8" x14ac:dyDescent="0.2">
      <c r="A105" s="1" t="s">
        <v>1760</v>
      </c>
      <c r="B105" s="1" t="s">
        <v>1761</v>
      </c>
      <c r="C105" s="1">
        <v>12947</v>
      </c>
      <c r="D105" s="1">
        <v>3367294200</v>
      </c>
      <c r="E105" s="1">
        <v>7</v>
      </c>
      <c r="F105" s="1" t="s">
        <v>1762</v>
      </c>
      <c r="G105" s="1" t="s">
        <v>1764</v>
      </c>
      <c r="H105" s="1">
        <v>189</v>
      </c>
    </row>
    <row r="106" spans="1:8" x14ac:dyDescent="0.2">
      <c r="A106" s="1" t="s">
        <v>1760</v>
      </c>
      <c r="B106" s="1" t="s">
        <v>1761</v>
      </c>
      <c r="C106" s="1">
        <v>12951</v>
      </c>
      <c r="D106" s="1">
        <v>3603265885</v>
      </c>
      <c r="E106" s="1">
        <v>8</v>
      </c>
      <c r="F106" s="1" t="s">
        <v>1762</v>
      </c>
      <c r="G106" s="1" t="s">
        <v>1764</v>
      </c>
      <c r="H106" s="1">
        <v>215</v>
      </c>
    </row>
    <row r="107" spans="1:8" x14ac:dyDescent="0.2">
      <c r="A107" s="1" t="s">
        <v>1760</v>
      </c>
      <c r="B107" s="1" t="s">
        <v>1761</v>
      </c>
      <c r="C107" s="1">
        <v>12954</v>
      </c>
      <c r="D107" s="1">
        <v>1398254490</v>
      </c>
      <c r="E107" s="1">
        <v>8</v>
      </c>
      <c r="F107" s="1" t="s">
        <v>1762</v>
      </c>
      <c r="G107" s="1" t="s">
        <v>1764</v>
      </c>
      <c r="H107" s="1">
        <v>228</v>
      </c>
    </row>
    <row r="108" spans="1:8" x14ac:dyDescent="0.2">
      <c r="A108" s="1" t="s">
        <v>1760</v>
      </c>
      <c r="B108" s="1" t="s">
        <v>1761</v>
      </c>
      <c r="C108" s="1">
        <v>12955</v>
      </c>
      <c r="D108" s="1">
        <v>9636937367</v>
      </c>
      <c r="E108" s="1">
        <v>8</v>
      </c>
      <c r="F108" s="1" t="s">
        <v>1762</v>
      </c>
      <c r="G108" s="1" t="s">
        <v>1764</v>
      </c>
      <c r="H108" s="1">
        <v>207</v>
      </c>
    </row>
    <row r="109" spans="1:8" x14ac:dyDescent="0.2">
      <c r="A109" s="1" t="s">
        <v>1760</v>
      </c>
      <c r="B109" s="1" t="s">
        <v>1761</v>
      </c>
      <c r="C109" s="1">
        <v>12959</v>
      </c>
      <c r="D109" s="1">
        <v>3734200530</v>
      </c>
      <c r="E109" s="1">
        <v>8</v>
      </c>
      <c r="F109" s="1" t="s">
        <v>1762</v>
      </c>
      <c r="G109" s="1" t="s">
        <v>1764</v>
      </c>
      <c r="H109" s="1">
        <v>215</v>
      </c>
    </row>
    <row r="110" spans="1:8" x14ac:dyDescent="0.2">
      <c r="A110" s="1" t="s">
        <v>1760</v>
      </c>
      <c r="B110" s="1" t="s">
        <v>1761</v>
      </c>
      <c r="C110" s="1">
        <v>12960</v>
      </c>
      <c r="D110" s="1">
        <v>1935191485</v>
      </c>
      <c r="E110" s="1">
        <v>8</v>
      </c>
      <c r="F110" s="1" t="s">
        <v>1762</v>
      </c>
      <c r="G110" s="1" t="s">
        <v>1764</v>
      </c>
      <c r="H110" s="1">
        <v>213</v>
      </c>
    </row>
    <row r="111" spans="1:8" x14ac:dyDescent="0.2">
      <c r="A111" s="1" t="s">
        <v>1760</v>
      </c>
      <c r="B111" s="1" t="s">
        <v>1761</v>
      </c>
      <c r="C111" s="1">
        <v>12961</v>
      </c>
      <c r="D111" s="1">
        <v>8136233010</v>
      </c>
      <c r="E111" s="1">
        <v>8</v>
      </c>
      <c r="F111" s="1" t="s">
        <v>1762</v>
      </c>
      <c r="G111" s="1" t="s">
        <v>1764</v>
      </c>
      <c r="H111" s="1">
        <v>221</v>
      </c>
    </row>
    <row r="112" spans="1:8" x14ac:dyDescent="0.2">
      <c r="A112" s="1" t="s">
        <v>1760</v>
      </c>
      <c r="B112" s="1" t="s">
        <v>1761</v>
      </c>
      <c r="C112" s="1">
        <v>12962</v>
      </c>
      <c r="D112" s="1">
        <v>4069063260</v>
      </c>
      <c r="E112" s="1">
        <v>8</v>
      </c>
      <c r="F112" s="1" t="s">
        <v>1762</v>
      </c>
      <c r="G112" s="1" t="s">
        <v>1764</v>
      </c>
      <c r="H112" s="1">
        <v>195</v>
      </c>
    </row>
    <row r="113" spans="1:8" x14ac:dyDescent="0.2">
      <c r="A113" s="1" t="s">
        <v>1760</v>
      </c>
      <c r="B113" s="1" t="s">
        <v>1761</v>
      </c>
      <c r="C113" s="1">
        <v>12965</v>
      </c>
      <c r="D113" s="1">
        <v>8967400830</v>
      </c>
      <c r="E113" s="1">
        <v>8</v>
      </c>
      <c r="F113" s="1" t="s">
        <v>1762</v>
      </c>
      <c r="G113" s="1" t="s">
        <v>1764</v>
      </c>
      <c r="H113" s="1">
        <v>201</v>
      </c>
    </row>
    <row r="114" spans="1:8" x14ac:dyDescent="0.2">
      <c r="A114" s="1" t="s">
        <v>1760</v>
      </c>
      <c r="B114" s="1" t="s">
        <v>1761</v>
      </c>
      <c r="C114" s="1">
        <v>12966</v>
      </c>
      <c r="D114" s="1">
        <v>9692538287</v>
      </c>
      <c r="E114" s="1">
        <v>7</v>
      </c>
      <c r="F114" s="1" t="s">
        <v>1762</v>
      </c>
      <c r="G114" s="1" t="s">
        <v>1764</v>
      </c>
      <c r="H114" s="1">
        <v>213</v>
      </c>
    </row>
    <row r="115" spans="1:8" x14ac:dyDescent="0.2">
      <c r="A115" s="1" t="s">
        <v>1760</v>
      </c>
      <c r="B115" s="1" t="s">
        <v>1761</v>
      </c>
      <c r="C115" s="1">
        <v>12968</v>
      </c>
      <c r="D115" s="1">
        <v>2969442775</v>
      </c>
      <c r="E115" s="1">
        <v>8</v>
      </c>
      <c r="F115" s="1" t="s">
        <v>1762</v>
      </c>
      <c r="G115" s="1" t="s">
        <v>1764</v>
      </c>
      <c r="H115" s="1">
        <v>212</v>
      </c>
    </row>
    <row r="116" spans="1:8" x14ac:dyDescent="0.2">
      <c r="A116" s="1" t="s">
        <v>1760</v>
      </c>
      <c r="B116" s="1" t="s">
        <v>1761</v>
      </c>
      <c r="C116" s="1">
        <v>12971</v>
      </c>
      <c r="D116" s="1">
        <v>3962109960</v>
      </c>
      <c r="E116" s="1">
        <v>7</v>
      </c>
      <c r="F116" s="1" t="s">
        <v>1762</v>
      </c>
      <c r="G116" s="1" t="s">
        <v>1764</v>
      </c>
      <c r="H116" s="1">
        <v>211</v>
      </c>
    </row>
    <row r="117" spans="1:8" x14ac:dyDescent="0.2">
      <c r="A117" s="1" t="s">
        <v>1760</v>
      </c>
      <c r="B117" s="1" t="s">
        <v>1761</v>
      </c>
      <c r="C117" s="1">
        <v>12973</v>
      </c>
      <c r="D117" s="1">
        <v>9904065366</v>
      </c>
      <c r="E117" s="1">
        <v>8</v>
      </c>
      <c r="F117" s="1" t="s">
        <v>1762</v>
      </c>
      <c r="G117" s="1" t="s">
        <v>1764</v>
      </c>
      <c r="H117" s="1">
        <v>219</v>
      </c>
    </row>
    <row r="118" spans="1:8" x14ac:dyDescent="0.2">
      <c r="A118" s="1" t="s">
        <v>1760</v>
      </c>
      <c r="B118" s="1" t="s">
        <v>1761</v>
      </c>
      <c r="C118" s="1">
        <v>12977</v>
      </c>
      <c r="D118" s="1">
        <v>4027080925</v>
      </c>
      <c r="E118" s="1">
        <v>7</v>
      </c>
      <c r="F118" s="1" t="s">
        <v>1762</v>
      </c>
      <c r="G118" s="1" t="s">
        <v>1764</v>
      </c>
      <c r="H118" s="1">
        <v>204</v>
      </c>
    </row>
    <row r="119" spans="1:8" x14ac:dyDescent="0.2">
      <c r="A119" s="1" t="s">
        <v>1760</v>
      </c>
      <c r="B119" s="1" t="s">
        <v>1761</v>
      </c>
      <c r="C119" s="1">
        <v>12978</v>
      </c>
      <c r="D119" s="1">
        <v>5629340913</v>
      </c>
      <c r="E119" s="1">
        <v>8</v>
      </c>
      <c r="F119" s="1" t="s">
        <v>1762</v>
      </c>
      <c r="G119" s="1" t="s">
        <v>1764</v>
      </c>
      <c r="H119" s="1">
        <v>225</v>
      </c>
    </row>
    <row r="120" spans="1:8" x14ac:dyDescent="0.2">
      <c r="A120" s="1" t="s">
        <v>1760</v>
      </c>
      <c r="B120" s="1" t="s">
        <v>1761</v>
      </c>
      <c r="C120" s="1">
        <v>12980</v>
      </c>
      <c r="D120" s="1">
        <v>1527690431</v>
      </c>
      <c r="E120" s="1">
        <v>7</v>
      </c>
      <c r="F120" s="1" t="s">
        <v>1762</v>
      </c>
      <c r="G120" s="1" t="s">
        <v>1764</v>
      </c>
      <c r="H120" s="1">
        <v>200</v>
      </c>
    </row>
    <row r="121" spans="1:8" x14ac:dyDescent="0.2">
      <c r="A121" s="1" t="s">
        <v>1760</v>
      </c>
      <c r="B121" s="1" t="s">
        <v>1761</v>
      </c>
      <c r="C121" s="1">
        <v>12981</v>
      </c>
      <c r="D121" s="1">
        <v>2518504492</v>
      </c>
      <c r="E121" s="1">
        <v>7</v>
      </c>
      <c r="F121" s="1" t="s">
        <v>1762</v>
      </c>
      <c r="G121" s="1" t="s">
        <v>1764</v>
      </c>
      <c r="H121" s="1">
        <v>203</v>
      </c>
    </row>
    <row r="122" spans="1:8" x14ac:dyDescent="0.2">
      <c r="A122" s="1" t="s">
        <v>1760</v>
      </c>
      <c r="B122" s="1" t="s">
        <v>1761</v>
      </c>
      <c r="C122" s="1">
        <v>12982</v>
      </c>
      <c r="D122" s="1">
        <v>9747097931</v>
      </c>
      <c r="E122" s="1">
        <v>8</v>
      </c>
      <c r="F122" s="1" t="s">
        <v>1762</v>
      </c>
      <c r="G122" s="1" t="s">
        <v>1764</v>
      </c>
      <c r="H122" s="1">
        <v>241</v>
      </c>
    </row>
    <row r="123" spans="1:8" x14ac:dyDescent="0.2">
      <c r="A123" s="1" t="s">
        <v>1760</v>
      </c>
      <c r="B123" s="1" t="s">
        <v>1761</v>
      </c>
      <c r="C123" s="1">
        <v>12983</v>
      </c>
      <c r="D123" s="1">
        <v>3775793185</v>
      </c>
      <c r="E123" s="1">
        <v>8</v>
      </c>
      <c r="F123" s="1" t="s">
        <v>1762</v>
      </c>
      <c r="G123" s="1" t="s">
        <v>1764</v>
      </c>
      <c r="H123" s="1">
        <v>239</v>
      </c>
    </row>
    <row r="124" spans="1:8" x14ac:dyDescent="0.2">
      <c r="A124" s="1" t="s">
        <v>1760</v>
      </c>
      <c r="B124" s="1" t="s">
        <v>1761</v>
      </c>
      <c r="C124" s="1">
        <v>12985</v>
      </c>
      <c r="D124" s="1">
        <v>3984868034</v>
      </c>
      <c r="E124" s="1">
        <v>8</v>
      </c>
      <c r="F124" s="1" t="s">
        <v>1762</v>
      </c>
      <c r="G124" s="1" t="s">
        <v>1764</v>
      </c>
      <c r="H124" s="1">
        <v>203</v>
      </c>
    </row>
    <row r="125" spans="1:8" x14ac:dyDescent="0.2">
      <c r="A125" s="1" t="s">
        <v>1760</v>
      </c>
      <c r="B125" s="1" t="s">
        <v>1761</v>
      </c>
      <c r="C125" s="1">
        <v>12986</v>
      </c>
      <c r="D125" s="1">
        <v>8945391047</v>
      </c>
      <c r="E125" s="1">
        <v>8</v>
      </c>
      <c r="F125" s="1" t="s">
        <v>1762</v>
      </c>
      <c r="G125" s="1" t="s">
        <v>1764</v>
      </c>
      <c r="H125" s="1">
        <v>218</v>
      </c>
    </row>
    <row r="126" spans="1:8" x14ac:dyDescent="0.2">
      <c r="A126" s="1" t="s">
        <v>1760</v>
      </c>
      <c r="B126" s="1" t="s">
        <v>1761</v>
      </c>
      <c r="C126" s="1">
        <v>12989</v>
      </c>
      <c r="D126" s="1">
        <v>5193088255</v>
      </c>
      <c r="E126" s="1">
        <v>8</v>
      </c>
      <c r="F126" s="1" t="s">
        <v>1762</v>
      </c>
      <c r="G126" s="1" t="s">
        <v>1764</v>
      </c>
      <c r="H126" s="1">
        <v>169</v>
      </c>
    </row>
    <row r="127" spans="1:8" x14ac:dyDescent="0.2">
      <c r="A127" s="1" t="s">
        <v>1760</v>
      </c>
      <c r="B127" s="1" t="s">
        <v>1761</v>
      </c>
      <c r="C127" s="1">
        <v>12990</v>
      </c>
      <c r="D127" s="1">
        <v>8233413658</v>
      </c>
      <c r="E127" s="1">
        <v>8</v>
      </c>
      <c r="F127" s="1" t="s">
        <v>1762</v>
      </c>
      <c r="G127" s="1" t="s">
        <v>1764</v>
      </c>
      <c r="H127" s="1">
        <v>246</v>
      </c>
    </row>
    <row r="128" spans="1:8" x14ac:dyDescent="0.2">
      <c r="A128" s="1" t="s">
        <v>1760</v>
      </c>
      <c r="B128" s="1" t="s">
        <v>1761</v>
      </c>
      <c r="C128" s="1">
        <v>12991</v>
      </c>
      <c r="D128" s="1">
        <v>2177456141</v>
      </c>
      <c r="E128" s="1">
        <v>8</v>
      </c>
      <c r="F128" s="1" t="s">
        <v>1762</v>
      </c>
      <c r="G128" s="1" t="s">
        <v>1764</v>
      </c>
      <c r="H128" s="1">
        <v>211</v>
      </c>
    </row>
    <row r="129" spans="1:8" x14ac:dyDescent="0.2">
      <c r="A129" s="1" t="s">
        <v>1760</v>
      </c>
      <c r="B129" s="1" t="s">
        <v>1761</v>
      </c>
      <c r="C129" s="1">
        <v>12993</v>
      </c>
      <c r="D129" s="1">
        <v>5120488067</v>
      </c>
      <c r="E129" s="1">
        <v>8</v>
      </c>
      <c r="F129" s="1" t="s">
        <v>1762</v>
      </c>
      <c r="G129" s="1" t="s">
        <v>1764</v>
      </c>
      <c r="H129" s="1">
        <v>205</v>
      </c>
    </row>
    <row r="130" spans="1:8" x14ac:dyDescent="0.2">
      <c r="A130" s="1" t="s">
        <v>1760</v>
      </c>
      <c r="B130" s="1" t="s">
        <v>1761</v>
      </c>
      <c r="C130" s="1">
        <v>12994</v>
      </c>
      <c r="D130" s="1">
        <v>5344862872</v>
      </c>
      <c r="E130" s="1">
        <v>8</v>
      </c>
      <c r="F130" s="1" t="s">
        <v>1762</v>
      </c>
      <c r="G130" s="1" t="s">
        <v>1764</v>
      </c>
      <c r="H130" s="1">
        <v>194</v>
      </c>
    </row>
    <row r="131" spans="1:8" x14ac:dyDescent="0.2">
      <c r="A131" s="1" t="s">
        <v>1760</v>
      </c>
      <c r="B131" s="1" t="s">
        <v>1761</v>
      </c>
      <c r="C131" s="1">
        <v>12997</v>
      </c>
      <c r="D131" s="1">
        <v>7680075366</v>
      </c>
      <c r="E131" s="1">
        <v>8</v>
      </c>
      <c r="F131" s="1" t="s">
        <v>1762</v>
      </c>
      <c r="G131" s="1" t="s">
        <v>1764</v>
      </c>
      <c r="H131" s="1">
        <v>207</v>
      </c>
    </row>
    <row r="132" spans="1:8" x14ac:dyDescent="0.2">
      <c r="A132" s="1" t="s">
        <v>1760</v>
      </c>
      <c r="B132" s="1" t="s">
        <v>1761</v>
      </c>
      <c r="C132" s="1">
        <v>12998</v>
      </c>
      <c r="D132" s="1">
        <v>4315780170</v>
      </c>
      <c r="E132" s="1">
        <v>8</v>
      </c>
      <c r="F132" s="1" t="s">
        <v>1762</v>
      </c>
      <c r="G132" s="1" t="s">
        <v>1764</v>
      </c>
      <c r="H132" s="1">
        <v>226</v>
      </c>
    </row>
    <row r="133" spans="1:8" x14ac:dyDescent="0.2">
      <c r="A133" s="1" t="s">
        <v>1760</v>
      </c>
      <c r="B133" s="1" t="s">
        <v>1761</v>
      </c>
      <c r="C133" s="1">
        <v>12999</v>
      </c>
      <c r="D133" s="1">
        <v>6724729866</v>
      </c>
      <c r="E133" s="1">
        <v>8</v>
      </c>
      <c r="F133" s="1" t="s">
        <v>1762</v>
      </c>
      <c r="G133" s="1" t="s">
        <v>1764</v>
      </c>
      <c r="H133" s="1">
        <v>221</v>
      </c>
    </row>
    <row r="134" spans="1:8" x14ac:dyDescent="0.2">
      <c r="A134" s="1" t="s">
        <v>1760</v>
      </c>
      <c r="B134" s="1" t="s">
        <v>1761</v>
      </c>
      <c r="C134" s="1">
        <v>13000</v>
      </c>
      <c r="D134" s="1">
        <v>6728495580</v>
      </c>
      <c r="E134" s="1">
        <v>7</v>
      </c>
      <c r="F134" s="1" t="s">
        <v>1762</v>
      </c>
      <c r="G134" s="1" t="s">
        <v>1764</v>
      </c>
      <c r="H134" s="1">
        <v>194</v>
      </c>
    </row>
    <row r="135" spans="1:8" x14ac:dyDescent="0.2">
      <c r="A135" s="1" t="s">
        <v>1760</v>
      </c>
      <c r="B135" s="1" t="s">
        <v>1761</v>
      </c>
      <c r="C135" s="1">
        <v>13003</v>
      </c>
      <c r="D135" s="1">
        <v>8084096212</v>
      </c>
      <c r="E135" s="1">
        <v>8</v>
      </c>
      <c r="F135" s="1" t="s">
        <v>1762</v>
      </c>
      <c r="G135" s="1" t="s">
        <v>1764</v>
      </c>
      <c r="H135" s="1">
        <v>193</v>
      </c>
    </row>
    <row r="136" spans="1:8" x14ac:dyDescent="0.2">
      <c r="A136" s="1" t="s">
        <v>1760</v>
      </c>
      <c r="B136" s="1" t="s">
        <v>1761</v>
      </c>
      <c r="C136" s="1">
        <v>13005</v>
      </c>
      <c r="D136" s="1">
        <v>8734787223</v>
      </c>
      <c r="E136" s="1">
        <v>8</v>
      </c>
      <c r="F136" s="1" t="s">
        <v>1762</v>
      </c>
      <c r="G136" s="1" t="s">
        <v>1764</v>
      </c>
      <c r="H136" s="1">
        <v>213</v>
      </c>
    </row>
    <row r="137" spans="1:8" x14ac:dyDescent="0.2">
      <c r="A137" s="1" t="s">
        <v>1760</v>
      </c>
      <c r="B137" s="1" t="s">
        <v>1761</v>
      </c>
      <c r="C137" s="1">
        <v>13007</v>
      </c>
      <c r="D137" s="1">
        <v>5627903567</v>
      </c>
      <c r="E137" s="1">
        <v>8</v>
      </c>
      <c r="F137" s="1" t="s">
        <v>1762</v>
      </c>
      <c r="G137" s="1" t="s">
        <v>1764</v>
      </c>
      <c r="H137" s="1">
        <v>210</v>
      </c>
    </row>
    <row r="138" spans="1:8" x14ac:dyDescent="0.2">
      <c r="A138" s="1" t="s">
        <v>1760</v>
      </c>
      <c r="B138" s="1" t="s">
        <v>1761</v>
      </c>
      <c r="C138" s="1">
        <v>13008</v>
      </c>
      <c r="D138" s="1">
        <v>1062848215</v>
      </c>
      <c r="E138" s="1">
        <v>8</v>
      </c>
      <c r="F138" s="1" t="s">
        <v>1762</v>
      </c>
      <c r="G138" s="1" t="s">
        <v>1764</v>
      </c>
      <c r="H138" s="1">
        <v>219</v>
      </c>
    </row>
    <row r="139" spans="1:8" x14ac:dyDescent="0.2">
      <c r="A139" s="1" t="s">
        <v>1760</v>
      </c>
      <c r="B139" s="1" t="s">
        <v>1761</v>
      </c>
      <c r="C139" s="1">
        <v>13010</v>
      </c>
      <c r="D139" s="1">
        <v>8749061368</v>
      </c>
      <c r="E139" s="1">
        <v>8</v>
      </c>
      <c r="F139" s="1" t="s">
        <v>1762</v>
      </c>
      <c r="G139" s="1" t="s">
        <v>1764</v>
      </c>
      <c r="H139" s="1">
        <v>229</v>
      </c>
    </row>
    <row r="140" spans="1:8" x14ac:dyDescent="0.2">
      <c r="A140" s="1" t="s">
        <v>1760</v>
      </c>
      <c r="B140" s="1" t="s">
        <v>1761</v>
      </c>
      <c r="C140" s="1">
        <v>13013</v>
      </c>
      <c r="D140" s="1">
        <v>2259144955</v>
      </c>
      <c r="E140" s="1">
        <v>8</v>
      </c>
      <c r="F140" s="1" t="s">
        <v>1762</v>
      </c>
      <c r="G140" s="1" t="s">
        <v>1764</v>
      </c>
      <c r="H140" s="1">
        <v>212</v>
      </c>
    </row>
    <row r="141" spans="1:8" x14ac:dyDescent="0.2">
      <c r="A141" s="1" t="s">
        <v>1760</v>
      </c>
      <c r="B141" s="1" t="s">
        <v>1761</v>
      </c>
      <c r="C141" s="1">
        <v>13015</v>
      </c>
      <c r="D141" s="1">
        <v>2047729162</v>
      </c>
      <c r="E141" s="1">
        <v>7</v>
      </c>
      <c r="F141" s="1" t="s">
        <v>1762</v>
      </c>
      <c r="G141" s="1" t="s">
        <v>1764</v>
      </c>
      <c r="H141" s="1">
        <v>215</v>
      </c>
    </row>
    <row r="142" spans="1:8" x14ac:dyDescent="0.2">
      <c r="A142" s="1" t="s">
        <v>1760</v>
      </c>
      <c r="B142" s="1" t="s">
        <v>1761</v>
      </c>
      <c r="C142" s="1">
        <v>13018</v>
      </c>
      <c r="D142" s="1">
        <v>4495362041</v>
      </c>
      <c r="E142" s="1">
        <v>7</v>
      </c>
      <c r="F142" s="1" t="s">
        <v>1762</v>
      </c>
      <c r="G142" s="1" t="s">
        <v>1764</v>
      </c>
      <c r="H142" s="1">
        <v>223</v>
      </c>
    </row>
    <row r="143" spans="1:8" x14ac:dyDescent="0.2">
      <c r="A143" s="1" t="s">
        <v>1760</v>
      </c>
      <c r="B143" s="1" t="s">
        <v>1761</v>
      </c>
      <c r="C143" s="1">
        <v>13019</v>
      </c>
      <c r="D143" s="1">
        <v>8763687505</v>
      </c>
      <c r="E143" s="1">
        <v>7</v>
      </c>
      <c r="F143" s="1" t="s">
        <v>1762</v>
      </c>
      <c r="G143" s="1" t="s">
        <v>1764</v>
      </c>
      <c r="H143" s="1">
        <v>224</v>
      </c>
    </row>
    <row r="144" spans="1:8" x14ac:dyDescent="0.2">
      <c r="A144" s="1" t="s">
        <v>1760</v>
      </c>
      <c r="B144" s="1" t="s">
        <v>1761</v>
      </c>
      <c r="C144" s="1">
        <v>13025</v>
      </c>
      <c r="D144" s="1">
        <v>6342119291</v>
      </c>
      <c r="E144" s="1">
        <v>7</v>
      </c>
      <c r="F144" s="1" t="s">
        <v>1762</v>
      </c>
      <c r="G144" s="1" t="s">
        <v>1764</v>
      </c>
      <c r="H144" s="1">
        <v>162</v>
      </c>
    </row>
    <row r="145" spans="1:8" x14ac:dyDescent="0.2">
      <c r="A145" s="1" t="s">
        <v>1760</v>
      </c>
      <c r="B145" s="1" t="s">
        <v>1761</v>
      </c>
      <c r="C145" s="1">
        <v>13026</v>
      </c>
      <c r="D145" s="1">
        <v>4013265846</v>
      </c>
      <c r="E145" s="1">
        <v>7</v>
      </c>
      <c r="F145" s="1" t="s">
        <v>1762</v>
      </c>
      <c r="G145" s="1" t="s">
        <v>1764</v>
      </c>
      <c r="H145" s="1">
        <v>205</v>
      </c>
    </row>
    <row r="146" spans="1:8" x14ac:dyDescent="0.2">
      <c r="A146" s="1" t="s">
        <v>1760</v>
      </c>
      <c r="B146" s="1" t="s">
        <v>1761</v>
      </c>
      <c r="C146" s="1">
        <v>13039</v>
      </c>
      <c r="D146" s="1">
        <v>2590738086</v>
      </c>
      <c r="E146" s="1">
        <v>8</v>
      </c>
      <c r="F146" s="1" t="s">
        <v>1762</v>
      </c>
      <c r="G146" s="1" t="s">
        <v>1764</v>
      </c>
      <c r="H146" s="1">
        <v>221</v>
      </c>
    </row>
    <row r="147" spans="1:8" x14ac:dyDescent="0.2">
      <c r="A147" s="1" t="s">
        <v>1760</v>
      </c>
      <c r="B147" s="1" t="s">
        <v>1761</v>
      </c>
      <c r="C147" s="1">
        <v>13050</v>
      </c>
      <c r="D147" s="1">
        <v>1979526442</v>
      </c>
      <c r="E147" s="1">
        <v>8</v>
      </c>
      <c r="F147" s="1" t="s">
        <v>1762</v>
      </c>
      <c r="G147" s="1" t="s">
        <v>1764</v>
      </c>
      <c r="H147" s="1">
        <v>210</v>
      </c>
    </row>
    <row r="148" spans="1:8" x14ac:dyDescent="0.2">
      <c r="A148" s="1" t="s">
        <v>1760</v>
      </c>
      <c r="B148" s="1" t="s">
        <v>76</v>
      </c>
      <c r="C148" s="1">
        <v>13058</v>
      </c>
      <c r="D148" s="1">
        <v>7498161450</v>
      </c>
      <c r="E148" s="1">
        <v>8</v>
      </c>
      <c r="F148" s="1" t="s">
        <v>1762</v>
      </c>
      <c r="G148" s="1" t="s">
        <v>1764</v>
      </c>
      <c r="H148" s="1">
        <v>240</v>
      </c>
    </row>
    <row r="149" spans="1:8" x14ac:dyDescent="0.2">
      <c r="A149" s="1" t="s">
        <v>1760</v>
      </c>
      <c r="B149" s="1" t="s">
        <v>76</v>
      </c>
      <c r="C149" s="1">
        <v>13060</v>
      </c>
      <c r="D149" s="1">
        <v>2349785160</v>
      </c>
      <c r="E149" s="1">
        <v>8</v>
      </c>
      <c r="F149" s="1" t="s">
        <v>1762</v>
      </c>
      <c r="G149" s="1" t="s">
        <v>1764</v>
      </c>
      <c r="H149" s="1">
        <v>233</v>
      </c>
    </row>
    <row r="150" spans="1:8" x14ac:dyDescent="0.2">
      <c r="A150" s="1" t="s">
        <v>1760</v>
      </c>
      <c r="B150" s="1" t="s">
        <v>76</v>
      </c>
      <c r="C150" s="1">
        <v>13061</v>
      </c>
      <c r="D150" s="1">
        <v>7791094350</v>
      </c>
      <c r="E150" s="1">
        <v>8</v>
      </c>
      <c r="F150" s="1" t="s">
        <v>1762</v>
      </c>
      <c r="G150" s="1" t="s">
        <v>1764</v>
      </c>
      <c r="H150" s="1">
        <v>211</v>
      </c>
    </row>
    <row r="151" spans="1:8" x14ac:dyDescent="0.2">
      <c r="A151" s="1" t="s">
        <v>1760</v>
      </c>
      <c r="B151" s="1" t="s">
        <v>76</v>
      </c>
      <c r="C151" s="1">
        <v>13062</v>
      </c>
      <c r="D151" s="1">
        <v>8908242311</v>
      </c>
      <c r="E151" s="1">
        <v>8</v>
      </c>
      <c r="F151" s="1" t="s">
        <v>1762</v>
      </c>
      <c r="G151" s="1" t="s">
        <v>1764</v>
      </c>
      <c r="H151" s="1">
        <v>199</v>
      </c>
    </row>
    <row r="152" spans="1:8" x14ac:dyDescent="0.2">
      <c r="A152" s="1" t="s">
        <v>1760</v>
      </c>
      <c r="B152" s="1" t="s">
        <v>76</v>
      </c>
      <c r="C152" s="1">
        <v>13063</v>
      </c>
      <c r="D152" s="1">
        <v>6722559325</v>
      </c>
      <c r="E152" s="1">
        <v>8</v>
      </c>
      <c r="F152" s="1" t="s">
        <v>1762</v>
      </c>
      <c r="G152" s="1" t="s">
        <v>1764</v>
      </c>
      <c r="H152" s="1">
        <v>221</v>
      </c>
    </row>
    <row r="153" spans="1:8" x14ac:dyDescent="0.2">
      <c r="A153" s="1" t="s">
        <v>1760</v>
      </c>
      <c r="B153" s="1" t="s">
        <v>76</v>
      </c>
      <c r="C153" s="1">
        <v>13069</v>
      </c>
      <c r="D153" s="1">
        <v>1442606545</v>
      </c>
      <c r="E153" s="1">
        <v>8</v>
      </c>
      <c r="F153" s="1" t="s">
        <v>1762</v>
      </c>
      <c r="G153" s="1" t="s">
        <v>1764</v>
      </c>
      <c r="H153" s="1">
        <v>215</v>
      </c>
    </row>
    <row r="154" spans="1:8" x14ac:dyDescent="0.2">
      <c r="A154" s="1" t="s">
        <v>1760</v>
      </c>
      <c r="B154" s="1" t="s">
        <v>76</v>
      </c>
      <c r="C154" s="1">
        <v>13071</v>
      </c>
      <c r="D154" s="1">
        <v>6417363396</v>
      </c>
      <c r="E154" s="1">
        <v>8</v>
      </c>
      <c r="F154" s="1" t="s">
        <v>1762</v>
      </c>
      <c r="G154" s="1" t="s">
        <v>1764</v>
      </c>
      <c r="H154" s="1">
        <v>209</v>
      </c>
    </row>
    <row r="155" spans="1:8" x14ac:dyDescent="0.2">
      <c r="A155" s="1" t="s">
        <v>1760</v>
      </c>
      <c r="B155" s="1" t="s">
        <v>76</v>
      </c>
      <c r="C155" s="1">
        <v>13072</v>
      </c>
      <c r="D155" s="1">
        <v>2662507552</v>
      </c>
      <c r="E155" s="1">
        <v>8</v>
      </c>
      <c r="F155" s="1" t="s">
        <v>1762</v>
      </c>
      <c r="G155" s="1" t="s">
        <v>1764</v>
      </c>
      <c r="H155" s="1">
        <v>204</v>
      </c>
    </row>
    <row r="156" spans="1:8" x14ac:dyDescent="0.2">
      <c r="A156" s="1" t="s">
        <v>1760</v>
      </c>
      <c r="B156" s="1" t="s">
        <v>76</v>
      </c>
      <c r="C156" s="1">
        <v>13073</v>
      </c>
      <c r="D156" s="1">
        <v>1568171981</v>
      </c>
      <c r="E156" s="1">
        <v>8</v>
      </c>
      <c r="F156" s="1" t="s">
        <v>1762</v>
      </c>
      <c r="G156" s="1" t="s">
        <v>1764</v>
      </c>
      <c r="H156" s="1">
        <v>201</v>
      </c>
    </row>
    <row r="157" spans="1:8" x14ac:dyDescent="0.2">
      <c r="A157" s="1" t="s">
        <v>1760</v>
      </c>
      <c r="B157" s="1" t="s">
        <v>76</v>
      </c>
      <c r="C157" s="1">
        <v>13074</v>
      </c>
      <c r="D157" s="1">
        <v>3436187253</v>
      </c>
      <c r="E157" s="1">
        <v>8</v>
      </c>
      <c r="F157" s="1" t="s">
        <v>1762</v>
      </c>
      <c r="G157" s="1" t="s">
        <v>1764</v>
      </c>
      <c r="H157" s="1">
        <v>163</v>
      </c>
    </row>
    <row r="158" spans="1:8" x14ac:dyDescent="0.2">
      <c r="A158" s="1" t="s">
        <v>1760</v>
      </c>
      <c r="B158" s="1" t="s">
        <v>76</v>
      </c>
      <c r="C158" s="1">
        <v>13075</v>
      </c>
      <c r="D158" s="1">
        <v>2774436513</v>
      </c>
      <c r="E158" s="1">
        <v>8</v>
      </c>
      <c r="F158" s="1" t="s">
        <v>1762</v>
      </c>
      <c r="G158" s="1" t="s">
        <v>1764</v>
      </c>
      <c r="H158" s="1">
        <v>223</v>
      </c>
    </row>
    <row r="159" spans="1:8" x14ac:dyDescent="0.2">
      <c r="A159" s="1" t="s">
        <v>1760</v>
      </c>
      <c r="B159" s="1" t="s">
        <v>76</v>
      </c>
      <c r="C159" s="1">
        <v>13077</v>
      </c>
      <c r="D159" s="1">
        <v>9397193163</v>
      </c>
      <c r="E159" s="1">
        <v>8</v>
      </c>
      <c r="F159" s="1" t="s">
        <v>1762</v>
      </c>
      <c r="G159" s="1" t="s">
        <v>1764</v>
      </c>
      <c r="H159" s="1">
        <v>213</v>
      </c>
    </row>
    <row r="160" spans="1:8" x14ac:dyDescent="0.2">
      <c r="A160" s="1" t="s">
        <v>1760</v>
      </c>
      <c r="B160" s="1" t="s">
        <v>76</v>
      </c>
      <c r="C160" s="1">
        <v>13078</v>
      </c>
      <c r="D160" s="1">
        <v>6303065668</v>
      </c>
      <c r="E160" s="1">
        <v>8</v>
      </c>
      <c r="F160" s="1" t="s">
        <v>1762</v>
      </c>
      <c r="G160" s="1" t="s">
        <v>1764</v>
      </c>
      <c r="H160" s="1">
        <v>209</v>
      </c>
    </row>
    <row r="161" spans="1:8" x14ac:dyDescent="0.2">
      <c r="A161" s="1" t="s">
        <v>1760</v>
      </c>
      <c r="B161" s="1" t="s">
        <v>76</v>
      </c>
      <c r="C161" s="1">
        <v>13079</v>
      </c>
      <c r="D161" s="1">
        <v>7797109645</v>
      </c>
      <c r="E161" s="1">
        <v>8</v>
      </c>
      <c r="F161" s="1" t="s">
        <v>1762</v>
      </c>
      <c r="G161" s="1" t="s">
        <v>1764</v>
      </c>
      <c r="H161" s="1">
        <v>217</v>
      </c>
    </row>
    <row r="162" spans="1:8" x14ac:dyDescent="0.2">
      <c r="A162" s="1" t="s">
        <v>1760</v>
      </c>
      <c r="B162" s="1" t="s">
        <v>76</v>
      </c>
      <c r="C162" s="1">
        <v>13081</v>
      </c>
      <c r="D162" s="1">
        <v>9677337715</v>
      </c>
      <c r="E162" s="1">
        <v>8</v>
      </c>
      <c r="F162" s="1" t="s">
        <v>1762</v>
      </c>
      <c r="G162" s="1" t="s">
        <v>1764</v>
      </c>
      <c r="H162" s="1">
        <v>176</v>
      </c>
    </row>
    <row r="163" spans="1:8" x14ac:dyDescent="0.2">
      <c r="A163" s="1" t="s">
        <v>1760</v>
      </c>
      <c r="B163" s="1" t="s">
        <v>76</v>
      </c>
      <c r="C163" s="1">
        <v>13082</v>
      </c>
      <c r="D163" s="1">
        <v>9970661812</v>
      </c>
      <c r="E163" s="1">
        <v>8</v>
      </c>
      <c r="F163" s="1" t="s">
        <v>1762</v>
      </c>
      <c r="G163" s="1" t="s">
        <v>1764</v>
      </c>
      <c r="H163" s="1">
        <v>226</v>
      </c>
    </row>
    <row r="164" spans="1:8" x14ac:dyDescent="0.2">
      <c r="A164" s="1" t="s">
        <v>1760</v>
      </c>
      <c r="B164" s="1" t="s">
        <v>76</v>
      </c>
      <c r="C164" s="1">
        <v>13084</v>
      </c>
      <c r="D164" s="1">
        <v>8521691095</v>
      </c>
      <c r="E164" s="1">
        <v>8</v>
      </c>
      <c r="F164" s="1" t="s">
        <v>1762</v>
      </c>
      <c r="G164" s="1" t="s">
        <v>1764</v>
      </c>
      <c r="H164" s="1">
        <v>226</v>
      </c>
    </row>
    <row r="165" spans="1:8" x14ac:dyDescent="0.2">
      <c r="A165" s="1" t="s">
        <v>1760</v>
      </c>
      <c r="B165" s="1" t="s">
        <v>76</v>
      </c>
      <c r="C165" s="1">
        <v>13085</v>
      </c>
      <c r="D165" s="1">
        <v>2522703115</v>
      </c>
      <c r="E165" s="1">
        <v>8</v>
      </c>
      <c r="F165" s="1" t="s">
        <v>1762</v>
      </c>
      <c r="G165" s="1" t="s">
        <v>1764</v>
      </c>
      <c r="H165" s="1">
        <v>216</v>
      </c>
    </row>
    <row r="166" spans="1:8" x14ac:dyDescent="0.2">
      <c r="A166" s="1" t="s">
        <v>1760</v>
      </c>
      <c r="B166" s="1" t="s">
        <v>76</v>
      </c>
      <c r="C166" s="1">
        <v>13086</v>
      </c>
      <c r="D166" s="1">
        <v>1607459894</v>
      </c>
      <c r="E166" s="1">
        <v>8</v>
      </c>
      <c r="F166" s="1" t="s">
        <v>1762</v>
      </c>
      <c r="G166" s="1" t="s">
        <v>1764</v>
      </c>
      <c r="H166" s="1">
        <v>223</v>
      </c>
    </row>
    <row r="167" spans="1:8" x14ac:dyDescent="0.2">
      <c r="A167" s="1" t="s">
        <v>1760</v>
      </c>
      <c r="B167" s="1" t="s">
        <v>76</v>
      </c>
      <c r="C167" s="1">
        <v>13087</v>
      </c>
      <c r="D167" s="1">
        <v>1636654296</v>
      </c>
      <c r="E167" s="1">
        <v>8</v>
      </c>
      <c r="F167" s="1" t="s">
        <v>1762</v>
      </c>
      <c r="G167" s="1" t="s">
        <v>1764</v>
      </c>
      <c r="H167" s="1">
        <v>227</v>
      </c>
    </row>
    <row r="168" spans="1:8" x14ac:dyDescent="0.2">
      <c r="A168" s="1" t="s">
        <v>1760</v>
      </c>
      <c r="B168" s="1" t="s">
        <v>76</v>
      </c>
      <c r="C168" s="1">
        <v>13089</v>
      </c>
      <c r="D168" s="1">
        <v>2735977241</v>
      </c>
      <c r="E168" s="1">
        <v>8</v>
      </c>
      <c r="F168" s="1" t="s">
        <v>1762</v>
      </c>
      <c r="G168" s="1" t="s">
        <v>1764</v>
      </c>
      <c r="H168" s="1">
        <v>217</v>
      </c>
    </row>
    <row r="169" spans="1:8" x14ac:dyDescent="0.2">
      <c r="A169" s="1" t="s">
        <v>1760</v>
      </c>
      <c r="B169" s="1" t="s">
        <v>76</v>
      </c>
      <c r="C169" s="1">
        <v>13090</v>
      </c>
      <c r="D169" s="1">
        <v>3447769050</v>
      </c>
      <c r="E169" s="1">
        <v>8</v>
      </c>
      <c r="F169" s="1" t="s">
        <v>1762</v>
      </c>
      <c r="G169" s="1" t="s">
        <v>1764</v>
      </c>
      <c r="H169" s="1">
        <v>211</v>
      </c>
    </row>
    <row r="170" spans="1:8" x14ac:dyDescent="0.2">
      <c r="A170" s="1" t="s">
        <v>1760</v>
      </c>
      <c r="B170" s="1" t="s">
        <v>76</v>
      </c>
      <c r="C170" s="1">
        <v>13094</v>
      </c>
      <c r="D170" s="1">
        <v>9172276345</v>
      </c>
      <c r="E170" s="1">
        <v>8</v>
      </c>
      <c r="F170" s="1" t="s">
        <v>1762</v>
      </c>
      <c r="G170" s="1" t="s">
        <v>1764</v>
      </c>
      <c r="H170" s="1">
        <v>221</v>
      </c>
    </row>
    <row r="171" spans="1:8" x14ac:dyDescent="0.2">
      <c r="A171" s="1" t="s">
        <v>1760</v>
      </c>
      <c r="B171" s="1" t="s">
        <v>76</v>
      </c>
      <c r="C171" s="1">
        <v>13095</v>
      </c>
      <c r="D171" s="1">
        <v>6516576281</v>
      </c>
      <c r="E171" s="1">
        <v>8</v>
      </c>
      <c r="F171" s="1" t="s">
        <v>1762</v>
      </c>
      <c r="G171" s="1" t="s">
        <v>1764</v>
      </c>
      <c r="H171" s="1">
        <v>193</v>
      </c>
    </row>
    <row r="172" spans="1:8" x14ac:dyDescent="0.2">
      <c r="A172" s="1" t="s">
        <v>1760</v>
      </c>
      <c r="B172" s="1" t="s">
        <v>76</v>
      </c>
      <c r="C172" s="1">
        <v>13096</v>
      </c>
      <c r="D172" s="1">
        <v>3652430038</v>
      </c>
      <c r="E172" s="1">
        <v>8</v>
      </c>
      <c r="F172" s="1" t="s">
        <v>1762</v>
      </c>
      <c r="G172" s="1" t="s">
        <v>1764</v>
      </c>
      <c r="H172" s="1">
        <v>243</v>
      </c>
    </row>
    <row r="173" spans="1:8" x14ac:dyDescent="0.2">
      <c r="A173" s="1" t="s">
        <v>1760</v>
      </c>
      <c r="B173" s="1" t="s">
        <v>76</v>
      </c>
      <c r="C173" s="1">
        <v>13097</v>
      </c>
      <c r="D173" s="1">
        <v>8398170145</v>
      </c>
      <c r="E173" s="1">
        <v>8</v>
      </c>
      <c r="F173" s="1" t="s">
        <v>1762</v>
      </c>
      <c r="G173" s="1" t="s">
        <v>1764</v>
      </c>
      <c r="H173" s="1">
        <v>216</v>
      </c>
    </row>
    <row r="174" spans="1:8" x14ac:dyDescent="0.2">
      <c r="A174" s="1" t="s">
        <v>1760</v>
      </c>
      <c r="B174" s="1" t="s">
        <v>76</v>
      </c>
      <c r="C174" s="1">
        <v>13098</v>
      </c>
      <c r="D174" s="1">
        <v>4616062560</v>
      </c>
      <c r="E174" s="1">
        <v>8</v>
      </c>
      <c r="F174" s="1" t="s">
        <v>1762</v>
      </c>
      <c r="G174" s="1" t="s">
        <v>1764</v>
      </c>
      <c r="H174" s="1">
        <v>187</v>
      </c>
    </row>
    <row r="175" spans="1:8" x14ac:dyDescent="0.2">
      <c r="A175" s="1" t="s">
        <v>1760</v>
      </c>
      <c r="B175" s="1" t="s">
        <v>76</v>
      </c>
      <c r="C175" s="1">
        <v>13099</v>
      </c>
      <c r="D175" s="1">
        <v>3697599598</v>
      </c>
      <c r="E175" s="1">
        <v>8</v>
      </c>
      <c r="F175" s="1" t="s">
        <v>1762</v>
      </c>
      <c r="G175" s="1" t="s">
        <v>1764</v>
      </c>
      <c r="H175" s="1">
        <v>196</v>
      </c>
    </row>
    <row r="176" spans="1:8" x14ac:dyDescent="0.2">
      <c r="A176" s="1" t="s">
        <v>1760</v>
      </c>
      <c r="B176" s="1" t="s">
        <v>76</v>
      </c>
      <c r="C176" s="1">
        <v>13101</v>
      </c>
      <c r="D176" s="1">
        <v>5417891605</v>
      </c>
      <c r="E176" s="1">
        <v>8</v>
      </c>
      <c r="F176" s="1" t="s">
        <v>1762</v>
      </c>
      <c r="G176" s="1" t="s">
        <v>1764</v>
      </c>
      <c r="H176" s="1">
        <v>223</v>
      </c>
    </row>
    <row r="177" spans="1:8" x14ac:dyDescent="0.2">
      <c r="A177" s="1" t="s">
        <v>1760</v>
      </c>
      <c r="B177" s="1" t="s">
        <v>76</v>
      </c>
      <c r="C177" s="1">
        <v>13102</v>
      </c>
      <c r="D177" s="1">
        <v>3683943540</v>
      </c>
      <c r="E177" s="1">
        <v>8</v>
      </c>
      <c r="F177" s="1" t="s">
        <v>1762</v>
      </c>
      <c r="G177" s="1" t="s">
        <v>1764</v>
      </c>
      <c r="H177" s="1">
        <v>228</v>
      </c>
    </row>
    <row r="178" spans="1:8" x14ac:dyDescent="0.2">
      <c r="A178" s="1" t="s">
        <v>1760</v>
      </c>
      <c r="B178" s="1" t="s">
        <v>76</v>
      </c>
      <c r="C178" s="1">
        <v>13103</v>
      </c>
      <c r="D178" s="1">
        <v>4433449465</v>
      </c>
      <c r="E178" s="1">
        <v>8</v>
      </c>
      <c r="F178" s="1" t="s">
        <v>1762</v>
      </c>
      <c r="G178" s="1" t="s">
        <v>1764</v>
      </c>
      <c r="H178" s="1">
        <v>239</v>
      </c>
    </row>
    <row r="179" spans="1:8" x14ac:dyDescent="0.2">
      <c r="A179" s="1" t="s">
        <v>1760</v>
      </c>
      <c r="B179" s="1" t="s">
        <v>76</v>
      </c>
      <c r="C179" s="1">
        <v>13104</v>
      </c>
      <c r="D179" s="1">
        <v>4014765674</v>
      </c>
      <c r="E179" s="1">
        <v>8</v>
      </c>
      <c r="F179" s="1" t="s">
        <v>1762</v>
      </c>
      <c r="G179" s="1" t="s">
        <v>1764</v>
      </c>
      <c r="H179" s="1">
        <v>202</v>
      </c>
    </row>
    <row r="180" spans="1:8" x14ac:dyDescent="0.2">
      <c r="A180" s="1" t="s">
        <v>1760</v>
      </c>
      <c r="B180" s="1" t="s">
        <v>76</v>
      </c>
      <c r="C180" s="1">
        <v>13106</v>
      </c>
      <c r="D180" s="1">
        <v>9447899861</v>
      </c>
      <c r="E180" s="1">
        <v>8</v>
      </c>
      <c r="F180" s="1" t="s">
        <v>1762</v>
      </c>
      <c r="G180" s="1" t="s">
        <v>1764</v>
      </c>
      <c r="H180" s="1">
        <v>207</v>
      </c>
    </row>
    <row r="181" spans="1:8" x14ac:dyDescent="0.2">
      <c r="A181" s="1" t="s">
        <v>1760</v>
      </c>
      <c r="B181" s="1" t="s">
        <v>76</v>
      </c>
      <c r="C181" s="1">
        <v>13107</v>
      </c>
      <c r="D181" s="1">
        <v>3142562308</v>
      </c>
      <c r="E181" s="1">
        <v>8</v>
      </c>
      <c r="F181" s="1" t="s">
        <v>1762</v>
      </c>
      <c r="G181" s="1" t="s">
        <v>1764</v>
      </c>
      <c r="H181" s="1">
        <v>248</v>
      </c>
    </row>
    <row r="182" spans="1:8" x14ac:dyDescent="0.2">
      <c r="A182" s="1" t="s">
        <v>1760</v>
      </c>
      <c r="B182" s="1" t="s">
        <v>76</v>
      </c>
      <c r="C182" s="1">
        <v>13108</v>
      </c>
      <c r="D182" s="1">
        <v>4147856853</v>
      </c>
      <c r="E182" s="1">
        <v>8</v>
      </c>
      <c r="F182" s="1" t="s">
        <v>1762</v>
      </c>
      <c r="G182" s="1" t="s">
        <v>1764</v>
      </c>
      <c r="H182" s="1">
        <v>218</v>
      </c>
    </row>
    <row r="183" spans="1:8" x14ac:dyDescent="0.2">
      <c r="A183" s="1" t="s">
        <v>1760</v>
      </c>
      <c r="B183" s="1" t="s">
        <v>76</v>
      </c>
      <c r="C183" s="1">
        <v>13109</v>
      </c>
      <c r="D183" s="1">
        <v>4347128575</v>
      </c>
      <c r="E183" s="1">
        <v>8</v>
      </c>
      <c r="F183" s="1" t="s">
        <v>1762</v>
      </c>
      <c r="G183" s="1" t="s">
        <v>1764</v>
      </c>
      <c r="H183" s="1">
        <v>232</v>
      </c>
    </row>
    <row r="184" spans="1:8" x14ac:dyDescent="0.2">
      <c r="A184" s="1" t="s">
        <v>1760</v>
      </c>
      <c r="B184" s="1" t="s">
        <v>76</v>
      </c>
      <c r="C184" s="1">
        <v>13110</v>
      </c>
      <c r="D184" s="1">
        <v>4719854621</v>
      </c>
      <c r="E184" s="1">
        <v>8</v>
      </c>
      <c r="F184" s="1" t="s">
        <v>1762</v>
      </c>
      <c r="G184" s="1" t="s">
        <v>1764</v>
      </c>
      <c r="H184" s="1">
        <v>234</v>
      </c>
    </row>
    <row r="185" spans="1:8" x14ac:dyDescent="0.2">
      <c r="A185" s="1" t="s">
        <v>1760</v>
      </c>
      <c r="B185" s="1" t="s">
        <v>76</v>
      </c>
      <c r="C185" s="1">
        <v>13111</v>
      </c>
      <c r="D185" s="1">
        <v>6137145270</v>
      </c>
      <c r="E185" s="1">
        <v>8</v>
      </c>
      <c r="F185" s="1" t="s">
        <v>1762</v>
      </c>
      <c r="G185" s="1" t="s">
        <v>1764</v>
      </c>
      <c r="H185" s="1">
        <v>197</v>
      </c>
    </row>
    <row r="186" spans="1:8" x14ac:dyDescent="0.2">
      <c r="A186" s="1" t="s">
        <v>1760</v>
      </c>
      <c r="B186" s="1" t="s">
        <v>76</v>
      </c>
      <c r="C186" s="1">
        <v>13112</v>
      </c>
      <c r="D186" s="1">
        <v>8030163194</v>
      </c>
      <c r="E186" s="1">
        <v>8</v>
      </c>
      <c r="F186" s="1" t="s">
        <v>1762</v>
      </c>
      <c r="G186" s="1" t="s">
        <v>1764</v>
      </c>
      <c r="H186" s="1">
        <v>218</v>
      </c>
    </row>
    <row r="187" spans="1:8" x14ac:dyDescent="0.2">
      <c r="A187" s="1" t="s">
        <v>1760</v>
      </c>
      <c r="B187" s="1" t="s">
        <v>76</v>
      </c>
      <c r="C187" s="1">
        <v>13113</v>
      </c>
      <c r="D187" s="1">
        <v>7049268854</v>
      </c>
      <c r="E187" s="1">
        <v>8</v>
      </c>
      <c r="F187" s="1" t="s">
        <v>1762</v>
      </c>
      <c r="G187" s="1" t="s">
        <v>1764</v>
      </c>
      <c r="H187" s="1">
        <v>216</v>
      </c>
    </row>
    <row r="188" spans="1:8" x14ac:dyDescent="0.2">
      <c r="A188" s="1" t="s">
        <v>1760</v>
      </c>
      <c r="B188" s="1" t="s">
        <v>76</v>
      </c>
      <c r="C188" s="1">
        <v>13114</v>
      </c>
      <c r="D188" s="1">
        <v>7502570763</v>
      </c>
      <c r="E188" s="1">
        <v>8</v>
      </c>
      <c r="F188" s="1" t="s">
        <v>1762</v>
      </c>
      <c r="G188" s="1" t="s">
        <v>1764</v>
      </c>
      <c r="H188" s="1">
        <v>222</v>
      </c>
    </row>
    <row r="189" spans="1:8" x14ac:dyDescent="0.2">
      <c r="A189" s="1" t="s">
        <v>1760</v>
      </c>
      <c r="B189" s="1" t="s">
        <v>76</v>
      </c>
      <c r="C189" s="1">
        <v>13116</v>
      </c>
      <c r="D189" s="1">
        <v>6614916647</v>
      </c>
      <c r="E189" s="1">
        <v>8</v>
      </c>
      <c r="F189" s="1" t="s">
        <v>1762</v>
      </c>
      <c r="G189" s="1" t="s">
        <v>1764</v>
      </c>
      <c r="H189" s="1">
        <v>231</v>
      </c>
    </row>
    <row r="190" spans="1:8" x14ac:dyDescent="0.2">
      <c r="A190" s="1" t="s">
        <v>1760</v>
      </c>
      <c r="B190" s="1" t="s">
        <v>76</v>
      </c>
      <c r="C190" s="1">
        <v>13117</v>
      </c>
      <c r="D190" s="1">
        <v>1412783943</v>
      </c>
      <c r="E190" s="1">
        <v>8</v>
      </c>
      <c r="F190" s="1" t="s">
        <v>1762</v>
      </c>
      <c r="G190" s="1" t="s">
        <v>1764</v>
      </c>
      <c r="H190" s="1">
        <v>192</v>
      </c>
    </row>
    <row r="191" spans="1:8" x14ac:dyDescent="0.2">
      <c r="A191" s="1" t="s">
        <v>1760</v>
      </c>
      <c r="B191" s="1" t="s">
        <v>76</v>
      </c>
      <c r="C191" s="1">
        <v>13119</v>
      </c>
      <c r="D191" s="1">
        <v>4740655026</v>
      </c>
      <c r="E191" s="1">
        <v>8</v>
      </c>
      <c r="F191" s="1" t="s">
        <v>1762</v>
      </c>
      <c r="G191" s="1" t="s">
        <v>1764</v>
      </c>
      <c r="H191" s="1">
        <v>190</v>
      </c>
    </row>
    <row r="192" spans="1:8" x14ac:dyDescent="0.2">
      <c r="A192" s="1" t="s">
        <v>1760</v>
      </c>
      <c r="B192" s="1" t="s">
        <v>76</v>
      </c>
      <c r="C192" s="1">
        <v>13120</v>
      </c>
      <c r="D192" s="1">
        <v>1298246545</v>
      </c>
      <c r="E192" s="1">
        <v>8</v>
      </c>
      <c r="F192" s="1" t="s">
        <v>1762</v>
      </c>
      <c r="G192" s="1" t="s">
        <v>1764</v>
      </c>
      <c r="H192" s="1">
        <v>194</v>
      </c>
    </row>
    <row r="193" spans="1:8" x14ac:dyDescent="0.2">
      <c r="A193" s="1" t="s">
        <v>1760</v>
      </c>
      <c r="B193" s="1" t="s">
        <v>76</v>
      </c>
      <c r="C193" s="1">
        <v>13121</v>
      </c>
      <c r="D193" s="1">
        <v>4661495908</v>
      </c>
      <c r="E193" s="1">
        <v>8</v>
      </c>
      <c r="F193" s="1" t="s">
        <v>1762</v>
      </c>
      <c r="G193" s="1" t="s">
        <v>1764</v>
      </c>
      <c r="H193" s="1">
        <v>211</v>
      </c>
    </row>
    <row r="194" spans="1:8" x14ac:dyDescent="0.2">
      <c r="A194" s="1" t="s">
        <v>1760</v>
      </c>
      <c r="B194" s="1" t="s">
        <v>76</v>
      </c>
      <c r="C194" s="1">
        <v>13122</v>
      </c>
      <c r="D194" s="1">
        <v>7093142054</v>
      </c>
      <c r="E194" s="1">
        <v>8</v>
      </c>
      <c r="F194" s="1" t="s">
        <v>1762</v>
      </c>
      <c r="G194" s="1" t="s">
        <v>1764</v>
      </c>
      <c r="H194" s="1">
        <v>228</v>
      </c>
    </row>
    <row r="195" spans="1:8" x14ac:dyDescent="0.2">
      <c r="A195" s="1" t="s">
        <v>1760</v>
      </c>
      <c r="B195" s="1" t="s">
        <v>76</v>
      </c>
      <c r="C195" s="1">
        <v>13123</v>
      </c>
      <c r="D195" s="1">
        <v>3900963194</v>
      </c>
      <c r="E195" s="1">
        <v>8</v>
      </c>
      <c r="F195" s="1" t="s">
        <v>1762</v>
      </c>
      <c r="G195" s="1" t="s">
        <v>1764</v>
      </c>
      <c r="H195" s="1">
        <v>208</v>
      </c>
    </row>
    <row r="196" spans="1:8" x14ac:dyDescent="0.2">
      <c r="A196" s="1" t="s">
        <v>1760</v>
      </c>
      <c r="B196" s="1" t="s">
        <v>76</v>
      </c>
      <c r="C196" s="1">
        <v>13124</v>
      </c>
      <c r="D196" s="1">
        <v>9160468345</v>
      </c>
      <c r="E196" s="1">
        <v>8</v>
      </c>
      <c r="F196" s="1" t="s">
        <v>1762</v>
      </c>
      <c r="G196" s="1" t="s">
        <v>1764</v>
      </c>
      <c r="H196" s="1">
        <v>199</v>
      </c>
    </row>
    <row r="197" spans="1:8" x14ac:dyDescent="0.2">
      <c r="A197" s="1" t="s">
        <v>1760</v>
      </c>
      <c r="B197" s="1" t="s">
        <v>76</v>
      </c>
      <c r="C197" s="1">
        <v>13125</v>
      </c>
      <c r="D197" s="1">
        <v>6016429776</v>
      </c>
      <c r="E197" s="1">
        <v>8</v>
      </c>
      <c r="F197" s="1" t="s">
        <v>1762</v>
      </c>
      <c r="G197" s="1" t="s">
        <v>1764</v>
      </c>
      <c r="H197" s="1">
        <v>213</v>
      </c>
    </row>
    <row r="198" spans="1:8" x14ac:dyDescent="0.2">
      <c r="A198" s="1" t="s">
        <v>1760</v>
      </c>
      <c r="B198" s="1" t="s">
        <v>76</v>
      </c>
      <c r="C198" s="1">
        <v>13127</v>
      </c>
      <c r="D198" s="1">
        <v>9268621525</v>
      </c>
      <c r="E198" s="1">
        <v>8</v>
      </c>
      <c r="F198" s="1" t="s">
        <v>1762</v>
      </c>
      <c r="G198" s="1" t="s">
        <v>1764</v>
      </c>
      <c r="H198" s="1">
        <v>193</v>
      </c>
    </row>
    <row r="199" spans="1:8" x14ac:dyDescent="0.2">
      <c r="A199" s="1" t="s">
        <v>1760</v>
      </c>
      <c r="B199" s="1" t="s">
        <v>76</v>
      </c>
      <c r="C199" s="1">
        <v>13128</v>
      </c>
      <c r="D199" s="1">
        <v>2155610373</v>
      </c>
      <c r="E199" s="1">
        <v>8</v>
      </c>
      <c r="F199" s="1" t="s">
        <v>1762</v>
      </c>
      <c r="G199" s="1" t="s">
        <v>1764</v>
      </c>
      <c r="H199" s="1">
        <v>242</v>
      </c>
    </row>
    <row r="200" spans="1:8" x14ac:dyDescent="0.2">
      <c r="A200" s="1" t="s">
        <v>1760</v>
      </c>
      <c r="B200" s="1" t="s">
        <v>76</v>
      </c>
      <c r="C200" s="1">
        <v>13130</v>
      </c>
      <c r="D200" s="1">
        <v>5224761101</v>
      </c>
      <c r="E200" s="1">
        <v>8</v>
      </c>
      <c r="F200" s="1" t="s">
        <v>1762</v>
      </c>
      <c r="G200" s="1" t="s">
        <v>1764</v>
      </c>
      <c r="H200" s="1">
        <v>198</v>
      </c>
    </row>
    <row r="201" spans="1:8" x14ac:dyDescent="0.2">
      <c r="A201" s="1" t="s">
        <v>1760</v>
      </c>
      <c r="B201" s="1" t="s">
        <v>76</v>
      </c>
      <c r="C201" s="1">
        <v>13131</v>
      </c>
      <c r="D201" s="1">
        <v>3460873206</v>
      </c>
      <c r="E201" s="1">
        <v>8</v>
      </c>
      <c r="F201" s="1" t="s">
        <v>1762</v>
      </c>
      <c r="G201" s="1" t="s">
        <v>1764</v>
      </c>
      <c r="H201" s="1">
        <v>225</v>
      </c>
    </row>
    <row r="202" spans="1:8" x14ac:dyDescent="0.2">
      <c r="A202" s="1" t="s">
        <v>1760</v>
      </c>
      <c r="B202" s="1" t="s">
        <v>76</v>
      </c>
      <c r="C202" s="1">
        <v>13133</v>
      </c>
      <c r="D202" s="1">
        <v>1348927132</v>
      </c>
      <c r="E202" s="1">
        <v>8</v>
      </c>
      <c r="F202" s="1" t="s">
        <v>1762</v>
      </c>
      <c r="G202" s="1" t="s">
        <v>1764</v>
      </c>
      <c r="H202" s="1">
        <v>223</v>
      </c>
    </row>
    <row r="203" spans="1:8" x14ac:dyDescent="0.2">
      <c r="A203" s="1" t="s">
        <v>1760</v>
      </c>
      <c r="B203" s="1" t="s">
        <v>76</v>
      </c>
      <c r="C203" s="1">
        <v>13135</v>
      </c>
      <c r="D203" s="1">
        <v>3466981462</v>
      </c>
      <c r="E203" s="1">
        <v>8</v>
      </c>
      <c r="F203" s="1" t="s">
        <v>1762</v>
      </c>
      <c r="G203" s="1" t="s">
        <v>1764</v>
      </c>
      <c r="H203" s="1">
        <v>226</v>
      </c>
    </row>
    <row r="204" spans="1:8" x14ac:dyDescent="0.2">
      <c r="A204" s="1" t="s">
        <v>1760</v>
      </c>
      <c r="B204" s="1" t="s">
        <v>76</v>
      </c>
      <c r="C204" s="1">
        <v>13136</v>
      </c>
      <c r="D204" s="1">
        <v>9619957258</v>
      </c>
      <c r="E204" s="1">
        <v>8</v>
      </c>
      <c r="F204" s="1" t="s">
        <v>1762</v>
      </c>
      <c r="G204" s="1" t="s">
        <v>1764</v>
      </c>
      <c r="H204" s="1">
        <v>216</v>
      </c>
    </row>
    <row r="205" spans="1:8" x14ac:dyDescent="0.2">
      <c r="A205" s="1" t="s">
        <v>1760</v>
      </c>
      <c r="B205" s="1" t="s">
        <v>76</v>
      </c>
      <c r="C205" s="1">
        <v>13137</v>
      </c>
      <c r="D205" s="1">
        <v>6523223826</v>
      </c>
      <c r="E205" s="1">
        <v>8</v>
      </c>
      <c r="F205" s="1" t="s">
        <v>1762</v>
      </c>
      <c r="G205" s="1" t="s">
        <v>1764</v>
      </c>
      <c r="H205" s="1">
        <v>226</v>
      </c>
    </row>
    <row r="206" spans="1:8" x14ac:dyDescent="0.2">
      <c r="A206" s="1" t="s">
        <v>1760</v>
      </c>
      <c r="B206" s="1" t="s">
        <v>76</v>
      </c>
      <c r="C206" s="1">
        <v>13139</v>
      </c>
      <c r="D206" s="1">
        <v>8148296171</v>
      </c>
      <c r="E206" s="1">
        <v>8</v>
      </c>
      <c r="F206" s="1" t="s">
        <v>1762</v>
      </c>
      <c r="G206" s="1" t="s">
        <v>1764</v>
      </c>
      <c r="H206" s="1">
        <v>201</v>
      </c>
    </row>
    <row r="207" spans="1:8" x14ac:dyDescent="0.2">
      <c r="A207" s="1" t="s">
        <v>1760</v>
      </c>
      <c r="B207" s="1" t="s">
        <v>76</v>
      </c>
      <c r="C207" s="1">
        <v>13140</v>
      </c>
      <c r="D207" s="1">
        <v>9485955483</v>
      </c>
      <c r="E207" s="1">
        <v>8</v>
      </c>
      <c r="F207" s="1" t="s">
        <v>1762</v>
      </c>
      <c r="G207" s="1" t="s">
        <v>1764</v>
      </c>
      <c r="H207" s="1">
        <v>233</v>
      </c>
    </row>
    <row r="208" spans="1:8" x14ac:dyDescent="0.2">
      <c r="A208" s="1" t="s">
        <v>1760</v>
      </c>
      <c r="B208" s="1" t="s">
        <v>76</v>
      </c>
      <c r="C208" s="1">
        <v>13141</v>
      </c>
      <c r="D208" s="1">
        <v>1027312288</v>
      </c>
      <c r="E208" s="1">
        <v>8</v>
      </c>
      <c r="F208" s="1" t="s">
        <v>1762</v>
      </c>
      <c r="G208" s="1" t="s">
        <v>1764</v>
      </c>
      <c r="H208" s="1">
        <v>201</v>
      </c>
    </row>
    <row r="209" spans="1:8" x14ac:dyDescent="0.2">
      <c r="A209" s="1" t="s">
        <v>1760</v>
      </c>
      <c r="B209" s="1" t="s">
        <v>76</v>
      </c>
      <c r="C209" s="1">
        <v>13142</v>
      </c>
      <c r="D209" s="1">
        <v>5076523787</v>
      </c>
      <c r="E209" s="1">
        <v>8</v>
      </c>
      <c r="F209" s="1" t="s">
        <v>1762</v>
      </c>
      <c r="G209" s="1" t="s">
        <v>1764</v>
      </c>
      <c r="H209" s="1">
        <v>221</v>
      </c>
    </row>
    <row r="210" spans="1:8" x14ac:dyDescent="0.2">
      <c r="A210" s="1" t="s">
        <v>1760</v>
      </c>
      <c r="B210" s="1" t="s">
        <v>76</v>
      </c>
      <c r="C210" s="1">
        <v>13143</v>
      </c>
      <c r="D210" s="1">
        <v>7921901316</v>
      </c>
      <c r="E210" s="1">
        <v>8</v>
      </c>
      <c r="F210" s="1" t="s">
        <v>1762</v>
      </c>
      <c r="G210" s="1" t="s">
        <v>1764</v>
      </c>
      <c r="H210" s="1">
        <v>204</v>
      </c>
    </row>
    <row r="211" spans="1:8" x14ac:dyDescent="0.2">
      <c r="A211" s="1" t="s">
        <v>1760</v>
      </c>
      <c r="B211" s="1" t="s">
        <v>76</v>
      </c>
      <c r="C211" s="1">
        <v>13144</v>
      </c>
      <c r="D211" s="1">
        <v>1096479371</v>
      </c>
      <c r="E211" s="1">
        <v>8</v>
      </c>
      <c r="F211" s="1" t="s">
        <v>1762</v>
      </c>
      <c r="G211" s="1" t="s">
        <v>1764</v>
      </c>
      <c r="H211" s="1">
        <v>209</v>
      </c>
    </row>
    <row r="212" spans="1:8" x14ac:dyDescent="0.2">
      <c r="A212" s="1" t="s">
        <v>1760</v>
      </c>
      <c r="B212" s="1" t="s">
        <v>76</v>
      </c>
      <c r="C212" s="1">
        <v>13145</v>
      </c>
      <c r="D212" s="1">
        <v>7716865601</v>
      </c>
      <c r="E212" s="1">
        <v>8</v>
      </c>
      <c r="F212" s="1" t="s">
        <v>1762</v>
      </c>
      <c r="G212" s="1" t="s">
        <v>1764</v>
      </c>
      <c r="H212" s="1">
        <v>221</v>
      </c>
    </row>
    <row r="213" spans="1:8" x14ac:dyDescent="0.2">
      <c r="A213" s="1" t="s">
        <v>1760</v>
      </c>
      <c r="B213" s="1" t="s">
        <v>76</v>
      </c>
      <c r="C213" s="1">
        <v>13146</v>
      </c>
      <c r="D213" s="1">
        <v>1365260850</v>
      </c>
      <c r="E213" s="1">
        <v>8</v>
      </c>
      <c r="F213" s="1" t="s">
        <v>1762</v>
      </c>
      <c r="G213" s="1" t="s">
        <v>1764</v>
      </c>
      <c r="H213" s="1">
        <v>191</v>
      </c>
    </row>
    <row r="214" spans="1:8" x14ac:dyDescent="0.2">
      <c r="A214" s="1" t="s">
        <v>1760</v>
      </c>
      <c r="B214" s="1" t="s">
        <v>76</v>
      </c>
      <c r="C214" s="1">
        <v>13148</v>
      </c>
      <c r="D214" s="1">
        <v>5036116498</v>
      </c>
      <c r="E214" s="1">
        <v>8</v>
      </c>
      <c r="F214" s="1" t="s">
        <v>1762</v>
      </c>
      <c r="G214" s="1" t="s">
        <v>1764</v>
      </c>
      <c r="H214" s="1">
        <v>193</v>
      </c>
    </row>
    <row r="215" spans="1:8" x14ac:dyDescent="0.2">
      <c r="A215" s="1" t="s">
        <v>1760</v>
      </c>
      <c r="B215" s="1" t="s">
        <v>76</v>
      </c>
      <c r="C215" s="1">
        <v>13149</v>
      </c>
      <c r="D215" s="1">
        <v>7531959892</v>
      </c>
      <c r="E215" s="1">
        <v>8</v>
      </c>
      <c r="F215" s="1" t="s">
        <v>1762</v>
      </c>
      <c r="G215" s="1" t="s">
        <v>1764</v>
      </c>
      <c r="H215" s="1">
        <v>227</v>
      </c>
    </row>
    <row r="216" spans="1:8" x14ac:dyDescent="0.2">
      <c r="A216" s="1" t="s">
        <v>1760</v>
      </c>
      <c r="B216" s="1" t="s">
        <v>76</v>
      </c>
      <c r="C216" s="1">
        <v>13150</v>
      </c>
      <c r="D216" s="1">
        <v>6258123630</v>
      </c>
      <c r="E216" s="1">
        <v>8</v>
      </c>
      <c r="F216" s="1" t="s">
        <v>1762</v>
      </c>
      <c r="G216" s="1" t="s">
        <v>1764</v>
      </c>
      <c r="H216" s="1">
        <v>213</v>
      </c>
    </row>
    <row r="217" spans="1:8" x14ac:dyDescent="0.2">
      <c r="A217" s="1" t="s">
        <v>1760</v>
      </c>
      <c r="B217" s="1" t="s">
        <v>76</v>
      </c>
      <c r="C217" s="1">
        <v>13151</v>
      </c>
      <c r="D217" s="1">
        <v>1269340468</v>
      </c>
      <c r="E217" s="1">
        <v>8</v>
      </c>
      <c r="F217" s="1" t="s">
        <v>1762</v>
      </c>
      <c r="G217" s="1" t="s">
        <v>1764</v>
      </c>
      <c r="H217" s="1">
        <v>193</v>
      </c>
    </row>
    <row r="218" spans="1:8" x14ac:dyDescent="0.2">
      <c r="A218" s="1" t="s">
        <v>1760</v>
      </c>
      <c r="B218" s="1" t="s">
        <v>76</v>
      </c>
      <c r="C218" s="1">
        <v>13152</v>
      </c>
      <c r="D218" s="1">
        <v>7584434188</v>
      </c>
      <c r="E218" s="1">
        <v>8</v>
      </c>
      <c r="F218" s="1" t="s">
        <v>1762</v>
      </c>
      <c r="G218" s="1" t="s">
        <v>1764</v>
      </c>
      <c r="H218" s="1">
        <v>185</v>
      </c>
    </row>
    <row r="219" spans="1:8" x14ac:dyDescent="0.2">
      <c r="A219" s="1" t="s">
        <v>1760</v>
      </c>
      <c r="B219" s="1" t="s">
        <v>76</v>
      </c>
      <c r="C219" s="1">
        <v>13153</v>
      </c>
      <c r="D219" s="1">
        <v>9516958200</v>
      </c>
      <c r="E219" s="1">
        <v>8</v>
      </c>
      <c r="F219" s="1" t="s">
        <v>1762</v>
      </c>
      <c r="G219" s="1" t="s">
        <v>1764</v>
      </c>
      <c r="H219" s="1">
        <v>246</v>
      </c>
    </row>
    <row r="220" spans="1:8" x14ac:dyDescent="0.2">
      <c r="A220" s="1" t="s">
        <v>1760</v>
      </c>
      <c r="B220" s="1" t="s">
        <v>76</v>
      </c>
      <c r="C220" s="1">
        <v>13155</v>
      </c>
      <c r="D220" s="1">
        <v>8659652016</v>
      </c>
      <c r="E220" s="1">
        <v>8</v>
      </c>
      <c r="F220" s="1" t="s">
        <v>1762</v>
      </c>
      <c r="G220" s="1" t="s">
        <v>1764</v>
      </c>
      <c r="H220" s="1">
        <v>212</v>
      </c>
    </row>
    <row r="221" spans="1:8" x14ac:dyDescent="0.2">
      <c r="A221" s="1" t="s">
        <v>1760</v>
      </c>
      <c r="B221" s="1" t="s">
        <v>76</v>
      </c>
      <c r="C221" s="1">
        <v>13156</v>
      </c>
      <c r="D221" s="1">
        <v>3487744552</v>
      </c>
      <c r="E221" s="1">
        <v>8</v>
      </c>
      <c r="F221" s="1" t="s">
        <v>1762</v>
      </c>
      <c r="G221" s="1" t="s">
        <v>1764</v>
      </c>
      <c r="H221" s="1">
        <v>236</v>
      </c>
    </row>
    <row r="222" spans="1:8" x14ac:dyDescent="0.2">
      <c r="A222" s="1" t="s">
        <v>1760</v>
      </c>
      <c r="B222" s="1" t="s">
        <v>76</v>
      </c>
      <c r="C222" s="1">
        <v>13157</v>
      </c>
      <c r="D222" s="1">
        <v>3615472787</v>
      </c>
      <c r="E222" s="1">
        <v>8</v>
      </c>
      <c r="F222" s="1" t="s">
        <v>1762</v>
      </c>
      <c r="G222" s="1" t="s">
        <v>1764</v>
      </c>
      <c r="H222" s="1">
        <v>204</v>
      </c>
    </row>
    <row r="223" spans="1:8" x14ac:dyDescent="0.2">
      <c r="A223" s="1" t="s">
        <v>1760</v>
      </c>
      <c r="B223" s="1" t="s">
        <v>76</v>
      </c>
      <c r="C223" s="1">
        <v>13158</v>
      </c>
      <c r="D223" s="1">
        <v>7219455928</v>
      </c>
      <c r="E223" s="1">
        <v>8</v>
      </c>
      <c r="F223" s="1" t="s">
        <v>1762</v>
      </c>
      <c r="G223" s="1" t="s">
        <v>1764</v>
      </c>
      <c r="H223" s="1">
        <v>190</v>
      </c>
    </row>
    <row r="224" spans="1:8" x14ac:dyDescent="0.2">
      <c r="A224" s="1" t="s">
        <v>1760</v>
      </c>
      <c r="B224" s="1" t="s">
        <v>76</v>
      </c>
      <c r="C224" s="1">
        <v>13159</v>
      </c>
      <c r="D224" s="1">
        <v>3991821311</v>
      </c>
      <c r="E224" s="1">
        <v>8</v>
      </c>
      <c r="F224" s="1" t="s">
        <v>1762</v>
      </c>
      <c r="G224" s="1" t="s">
        <v>1764</v>
      </c>
      <c r="H224" s="1">
        <v>198</v>
      </c>
    </row>
    <row r="225" spans="1:8" x14ac:dyDescent="0.2">
      <c r="A225" s="1" t="s">
        <v>1760</v>
      </c>
      <c r="B225" s="1" t="s">
        <v>76</v>
      </c>
      <c r="C225" s="1">
        <v>13161</v>
      </c>
      <c r="D225" s="1">
        <v>9313922182</v>
      </c>
      <c r="E225" s="1">
        <v>8</v>
      </c>
      <c r="F225" s="1" t="s">
        <v>1762</v>
      </c>
      <c r="G225" s="1" t="s">
        <v>1764</v>
      </c>
      <c r="H225" s="1">
        <v>203</v>
      </c>
    </row>
    <row r="226" spans="1:8" x14ac:dyDescent="0.2">
      <c r="A226" s="1" t="s">
        <v>1760</v>
      </c>
      <c r="B226" s="1" t="s">
        <v>76</v>
      </c>
      <c r="C226" s="1">
        <v>13163</v>
      </c>
      <c r="D226" s="1">
        <v>1493518522</v>
      </c>
      <c r="E226" s="1">
        <v>8</v>
      </c>
      <c r="F226" s="1" t="s">
        <v>1762</v>
      </c>
      <c r="G226" s="1" t="s">
        <v>1764</v>
      </c>
      <c r="H226" s="1">
        <v>224</v>
      </c>
    </row>
    <row r="227" spans="1:8" x14ac:dyDescent="0.2">
      <c r="A227" s="1" t="s">
        <v>1760</v>
      </c>
      <c r="B227" s="1" t="s">
        <v>76</v>
      </c>
      <c r="C227" s="1">
        <v>13165</v>
      </c>
      <c r="D227" s="1">
        <v>4546358054</v>
      </c>
      <c r="E227" s="1">
        <v>8</v>
      </c>
      <c r="F227" s="1" t="s">
        <v>1762</v>
      </c>
      <c r="G227" s="1" t="s">
        <v>1764</v>
      </c>
      <c r="H227" s="1">
        <v>221</v>
      </c>
    </row>
    <row r="228" spans="1:8" x14ac:dyDescent="0.2">
      <c r="A228" s="1" t="s">
        <v>1760</v>
      </c>
      <c r="B228" s="1" t="s">
        <v>76</v>
      </c>
      <c r="C228" s="1">
        <v>13166</v>
      </c>
      <c r="D228" s="1">
        <v>5799057164</v>
      </c>
      <c r="E228" s="1">
        <v>8</v>
      </c>
      <c r="F228" s="1" t="s">
        <v>1762</v>
      </c>
      <c r="G228" s="1" t="s">
        <v>1764</v>
      </c>
      <c r="H228" s="1">
        <v>204</v>
      </c>
    </row>
    <row r="229" spans="1:8" x14ac:dyDescent="0.2">
      <c r="A229" s="1" t="s">
        <v>1760</v>
      </c>
      <c r="B229" s="1" t="s">
        <v>76</v>
      </c>
      <c r="C229" s="1">
        <v>13168</v>
      </c>
      <c r="D229" s="1">
        <v>2284739820</v>
      </c>
      <c r="E229" s="1">
        <v>8</v>
      </c>
      <c r="F229" s="1" t="s">
        <v>1762</v>
      </c>
      <c r="G229" s="1" t="s">
        <v>1764</v>
      </c>
      <c r="H229" s="1">
        <v>213</v>
      </c>
    </row>
    <row r="230" spans="1:8" x14ac:dyDescent="0.2">
      <c r="A230" s="1" t="s">
        <v>1760</v>
      </c>
      <c r="B230" s="1" t="s">
        <v>76</v>
      </c>
      <c r="C230" s="1">
        <v>13171</v>
      </c>
      <c r="D230" s="1">
        <v>2641971407</v>
      </c>
      <c r="E230" s="1">
        <v>8</v>
      </c>
      <c r="F230" s="1" t="s">
        <v>1762</v>
      </c>
      <c r="G230" s="1" t="s">
        <v>1764</v>
      </c>
      <c r="H230" s="1">
        <v>199</v>
      </c>
    </row>
    <row r="231" spans="1:8" x14ac:dyDescent="0.2">
      <c r="A231" s="1" t="s">
        <v>1760</v>
      </c>
      <c r="B231" s="1" t="s">
        <v>76</v>
      </c>
      <c r="C231" s="1">
        <v>13172</v>
      </c>
      <c r="D231" s="1">
        <v>9340877531</v>
      </c>
      <c r="E231" s="1">
        <v>8</v>
      </c>
      <c r="F231" s="1" t="s">
        <v>1762</v>
      </c>
      <c r="G231" s="1" t="s">
        <v>1764</v>
      </c>
      <c r="H231" s="1">
        <v>195</v>
      </c>
    </row>
    <row r="232" spans="1:8" x14ac:dyDescent="0.2">
      <c r="A232" s="1" t="s">
        <v>1760</v>
      </c>
      <c r="B232" s="1" t="s">
        <v>76</v>
      </c>
      <c r="C232" s="1">
        <v>13173</v>
      </c>
      <c r="D232" s="1">
        <v>1070019821</v>
      </c>
      <c r="E232" s="1">
        <v>8</v>
      </c>
      <c r="F232" s="1" t="s">
        <v>1762</v>
      </c>
      <c r="G232" s="1" t="s">
        <v>1764</v>
      </c>
      <c r="H232" s="1">
        <v>220</v>
      </c>
    </row>
    <row r="233" spans="1:8" x14ac:dyDescent="0.2">
      <c r="A233" s="1" t="s">
        <v>1760</v>
      </c>
      <c r="B233" s="1" t="s">
        <v>76</v>
      </c>
      <c r="C233" s="1">
        <v>13174</v>
      </c>
      <c r="D233" s="1">
        <v>4981787392</v>
      </c>
      <c r="E233" s="1">
        <v>8</v>
      </c>
      <c r="F233" s="1" t="s">
        <v>1762</v>
      </c>
      <c r="G233" s="1" t="s">
        <v>1764</v>
      </c>
      <c r="H233" s="1">
        <v>200</v>
      </c>
    </row>
    <row r="234" spans="1:8" x14ac:dyDescent="0.2">
      <c r="A234" s="1" t="s">
        <v>1760</v>
      </c>
      <c r="B234" s="1" t="s">
        <v>76</v>
      </c>
      <c r="C234" s="1">
        <v>13176</v>
      </c>
      <c r="D234" s="1">
        <v>7461372273</v>
      </c>
      <c r="E234" s="1">
        <v>8</v>
      </c>
      <c r="F234" s="1" t="s">
        <v>1762</v>
      </c>
      <c r="G234" s="1" t="s">
        <v>1764</v>
      </c>
      <c r="H234" s="1">
        <v>200</v>
      </c>
    </row>
    <row r="235" spans="1:8" x14ac:dyDescent="0.2">
      <c r="A235" s="1" t="s">
        <v>1760</v>
      </c>
      <c r="B235" s="1" t="s">
        <v>76</v>
      </c>
      <c r="C235" s="1">
        <v>13177</v>
      </c>
      <c r="D235" s="1">
        <v>7362826020</v>
      </c>
      <c r="E235" s="1">
        <v>8</v>
      </c>
      <c r="F235" s="1" t="s">
        <v>1762</v>
      </c>
      <c r="G235" s="1" t="s">
        <v>1764</v>
      </c>
      <c r="H235" s="1">
        <v>224</v>
      </c>
    </row>
    <row r="236" spans="1:8" x14ac:dyDescent="0.2">
      <c r="A236" s="1" t="s">
        <v>1760</v>
      </c>
      <c r="B236" s="1" t="s">
        <v>76</v>
      </c>
      <c r="C236" s="1">
        <v>13180</v>
      </c>
      <c r="D236" s="1">
        <v>1402041745</v>
      </c>
      <c r="E236" s="1">
        <v>8</v>
      </c>
      <c r="F236" s="1" t="s">
        <v>1762</v>
      </c>
      <c r="G236" s="1" t="s">
        <v>1764</v>
      </c>
      <c r="H236" s="1">
        <v>222</v>
      </c>
    </row>
    <row r="237" spans="1:8" x14ac:dyDescent="0.2">
      <c r="A237" s="1" t="s">
        <v>1760</v>
      </c>
      <c r="B237" s="1" t="s">
        <v>76</v>
      </c>
      <c r="C237" s="1">
        <v>13182</v>
      </c>
      <c r="D237" s="1">
        <v>3117479106</v>
      </c>
      <c r="E237" s="1">
        <v>8</v>
      </c>
      <c r="F237" s="1" t="s">
        <v>1762</v>
      </c>
      <c r="G237" s="1" t="s">
        <v>1764</v>
      </c>
      <c r="H237" s="1">
        <v>213</v>
      </c>
    </row>
    <row r="238" spans="1:8" x14ac:dyDescent="0.2">
      <c r="A238" s="1" t="s">
        <v>1760</v>
      </c>
      <c r="B238" s="1" t="s">
        <v>76</v>
      </c>
      <c r="C238" s="1">
        <v>13183</v>
      </c>
      <c r="D238" s="1">
        <v>9331132116</v>
      </c>
      <c r="E238" s="1">
        <v>8</v>
      </c>
      <c r="F238" s="1" t="s">
        <v>1762</v>
      </c>
      <c r="G238" s="1" t="s">
        <v>1764</v>
      </c>
      <c r="H238" s="1">
        <v>186</v>
      </c>
    </row>
    <row r="239" spans="1:8" x14ac:dyDescent="0.2">
      <c r="A239" s="1" t="s">
        <v>1760</v>
      </c>
      <c r="B239" s="1" t="s">
        <v>76</v>
      </c>
      <c r="C239" s="1">
        <v>13184</v>
      </c>
      <c r="D239" s="1">
        <v>1933591151</v>
      </c>
      <c r="E239" s="1">
        <v>8</v>
      </c>
      <c r="F239" s="1" t="s">
        <v>1762</v>
      </c>
      <c r="G239" s="1" t="s">
        <v>1764</v>
      </c>
      <c r="H239" s="1">
        <v>187</v>
      </c>
    </row>
    <row r="240" spans="1:8" x14ac:dyDescent="0.2">
      <c r="A240" s="1" t="s">
        <v>1760</v>
      </c>
      <c r="B240" s="1" t="s">
        <v>76</v>
      </c>
      <c r="C240" s="1">
        <v>13190</v>
      </c>
      <c r="D240" s="1">
        <v>4147745207</v>
      </c>
      <c r="E240" s="1">
        <v>8</v>
      </c>
      <c r="F240" s="1" t="s">
        <v>1762</v>
      </c>
      <c r="G240" s="1" t="s">
        <v>1764</v>
      </c>
      <c r="H240" s="1">
        <v>201</v>
      </c>
    </row>
    <row r="241" spans="1:8" x14ac:dyDescent="0.2">
      <c r="A241" s="1" t="s">
        <v>1760</v>
      </c>
      <c r="B241" s="1" t="s">
        <v>76</v>
      </c>
      <c r="C241" s="1">
        <v>13191</v>
      </c>
      <c r="D241" s="1">
        <v>6321369508</v>
      </c>
      <c r="E241" s="1">
        <v>8</v>
      </c>
      <c r="F241" s="1" t="s">
        <v>1762</v>
      </c>
      <c r="G241" s="1" t="s">
        <v>1764</v>
      </c>
      <c r="H241" s="1">
        <v>229</v>
      </c>
    </row>
    <row r="242" spans="1:8" x14ac:dyDescent="0.2">
      <c r="A242" s="1" t="s">
        <v>1760</v>
      </c>
      <c r="B242" s="1" t="s">
        <v>76</v>
      </c>
      <c r="C242" s="1">
        <v>13194</v>
      </c>
      <c r="D242" s="1">
        <v>2418604255</v>
      </c>
      <c r="E242" s="1">
        <v>8</v>
      </c>
      <c r="F242" s="1" t="s">
        <v>1762</v>
      </c>
      <c r="G242" s="1" t="s">
        <v>1764</v>
      </c>
      <c r="H242" s="1">
        <v>202</v>
      </c>
    </row>
    <row r="243" spans="1:8" x14ac:dyDescent="0.2">
      <c r="A243" s="1" t="s">
        <v>1760</v>
      </c>
      <c r="B243" s="1" t="s">
        <v>76</v>
      </c>
      <c r="C243" s="1">
        <v>13195</v>
      </c>
      <c r="D243" s="1">
        <v>8636607887</v>
      </c>
      <c r="E243" s="1">
        <v>8</v>
      </c>
      <c r="F243" s="1" t="s">
        <v>1762</v>
      </c>
      <c r="G243" s="1" t="s">
        <v>1764</v>
      </c>
      <c r="H243" s="1">
        <v>230</v>
      </c>
    </row>
    <row r="244" spans="1:8" x14ac:dyDescent="0.2">
      <c r="A244" s="1" t="s">
        <v>1760</v>
      </c>
      <c r="B244" s="1" t="s">
        <v>76</v>
      </c>
      <c r="C244" s="1">
        <v>13196</v>
      </c>
      <c r="D244" s="1">
        <v>9273386711</v>
      </c>
      <c r="E244" s="1">
        <v>8</v>
      </c>
      <c r="F244" s="1" t="s">
        <v>1762</v>
      </c>
      <c r="G244" s="1" t="s">
        <v>1764</v>
      </c>
      <c r="H244" s="1">
        <v>236</v>
      </c>
    </row>
    <row r="245" spans="1:8" x14ac:dyDescent="0.2">
      <c r="A245" s="1" t="s">
        <v>1760</v>
      </c>
      <c r="B245" s="1" t="s">
        <v>76</v>
      </c>
      <c r="C245" s="1">
        <v>13197</v>
      </c>
      <c r="D245" s="1">
        <v>2958421893</v>
      </c>
      <c r="E245" s="1">
        <v>8</v>
      </c>
      <c r="F245" s="1" t="s">
        <v>1762</v>
      </c>
      <c r="G245" s="1" t="s">
        <v>1764</v>
      </c>
      <c r="H245" s="1">
        <v>168</v>
      </c>
    </row>
    <row r="246" spans="1:8" x14ac:dyDescent="0.2">
      <c r="A246" s="1" t="s">
        <v>1760</v>
      </c>
      <c r="B246" s="1" t="s">
        <v>76</v>
      </c>
      <c r="C246" s="1">
        <v>13198</v>
      </c>
      <c r="D246" s="1">
        <v>6229655201</v>
      </c>
      <c r="E246" s="1">
        <v>8</v>
      </c>
      <c r="F246" s="1" t="s">
        <v>1762</v>
      </c>
      <c r="G246" s="1" t="s">
        <v>1764</v>
      </c>
      <c r="H246" s="1">
        <v>189</v>
      </c>
    </row>
    <row r="247" spans="1:8" x14ac:dyDescent="0.2">
      <c r="A247" s="1" t="s">
        <v>1760</v>
      </c>
      <c r="B247" s="1" t="s">
        <v>76</v>
      </c>
      <c r="C247" s="1">
        <v>13200</v>
      </c>
      <c r="D247" s="1">
        <v>5373421165</v>
      </c>
      <c r="E247" s="1">
        <v>8</v>
      </c>
      <c r="F247" s="1" t="s">
        <v>1762</v>
      </c>
      <c r="G247" s="1" t="s">
        <v>1764</v>
      </c>
      <c r="H247" s="1">
        <v>205</v>
      </c>
    </row>
    <row r="248" spans="1:8" x14ac:dyDescent="0.2">
      <c r="A248" s="1" t="s">
        <v>1760</v>
      </c>
      <c r="B248" s="1" t="s">
        <v>76</v>
      </c>
      <c r="C248" s="1">
        <v>13205</v>
      </c>
      <c r="D248" s="1">
        <v>1241626511</v>
      </c>
      <c r="E248" s="1">
        <v>8</v>
      </c>
      <c r="F248" s="1" t="s">
        <v>1762</v>
      </c>
      <c r="G248" s="1" t="s">
        <v>1764</v>
      </c>
      <c r="H248" s="1">
        <v>201</v>
      </c>
    </row>
    <row r="249" spans="1:8" x14ac:dyDescent="0.2">
      <c r="A249" s="1" t="s">
        <v>1760</v>
      </c>
      <c r="B249" s="1" t="s">
        <v>76</v>
      </c>
      <c r="C249" s="1">
        <v>13217</v>
      </c>
      <c r="D249" s="1">
        <v>9938966940</v>
      </c>
      <c r="E249" s="1">
        <v>8</v>
      </c>
      <c r="F249" s="1" t="s">
        <v>1762</v>
      </c>
      <c r="G249" s="1" t="s">
        <v>1764</v>
      </c>
      <c r="H249" s="1">
        <v>199</v>
      </c>
    </row>
    <row r="250" spans="1:8" x14ac:dyDescent="0.2">
      <c r="A250" s="1" t="s">
        <v>1760</v>
      </c>
      <c r="B250" s="1" t="s">
        <v>1761</v>
      </c>
      <c r="C250" s="1">
        <v>13226</v>
      </c>
      <c r="D250" s="1">
        <v>3129609892</v>
      </c>
      <c r="E250" s="1">
        <v>7</v>
      </c>
      <c r="F250" s="1" t="s">
        <v>1762</v>
      </c>
      <c r="G250" s="1" t="s">
        <v>1764</v>
      </c>
      <c r="H250" s="1">
        <v>195</v>
      </c>
    </row>
    <row r="251" spans="1:8" x14ac:dyDescent="0.2">
      <c r="A251" s="1" t="s">
        <v>1760</v>
      </c>
      <c r="B251" s="1" t="s">
        <v>76</v>
      </c>
      <c r="C251" s="1">
        <v>13233</v>
      </c>
      <c r="D251" s="1">
        <v>6724298474</v>
      </c>
      <c r="E251" s="1">
        <v>8</v>
      </c>
      <c r="F251" s="1" t="s">
        <v>1762</v>
      </c>
      <c r="G251" s="1" t="s">
        <v>1764</v>
      </c>
      <c r="H251" s="1">
        <v>198</v>
      </c>
    </row>
    <row r="252" spans="1:8" x14ac:dyDescent="0.2">
      <c r="A252" s="1" t="s">
        <v>1760</v>
      </c>
      <c r="B252" s="1" t="s">
        <v>76</v>
      </c>
      <c r="C252" s="1">
        <v>13234</v>
      </c>
      <c r="D252" s="1">
        <v>6971492687</v>
      </c>
      <c r="E252" s="1">
        <v>8</v>
      </c>
      <c r="F252" s="1" t="s">
        <v>1762</v>
      </c>
      <c r="G252" s="1" t="s">
        <v>1764</v>
      </c>
      <c r="H252" s="1">
        <v>215</v>
      </c>
    </row>
    <row r="253" spans="1:8" x14ac:dyDescent="0.2">
      <c r="A253" s="1" t="s">
        <v>1760</v>
      </c>
      <c r="B253" s="1" t="s">
        <v>1761</v>
      </c>
      <c r="C253" s="1">
        <v>13243</v>
      </c>
      <c r="D253" s="1">
        <v>1611369156</v>
      </c>
      <c r="E253" s="1">
        <v>8</v>
      </c>
      <c r="F253" s="1" t="s">
        <v>1762</v>
      </c>
      <c r="G253" s="1" t="s">
        <v>1764</v>
      </c>
      <c r="H253" s="1">
        <v>239</v>
      </c>
    </row>
    <row r="254" spans="1:8" x14ac:dyDescent="0.2">
      <c r="A254" s="1" t="s">
        <v>1760</v>
      </c>
      <c r="B254" s="1" t="s">
        <v>1761</v>
      </c>
      <c r="C254" s="1">
        <v>13244</v>
      </c>
      <c r="D254" s="1">
        <v>2925139533</v>
      </c>
      <c r="E254" s="1">
        <v>8</v>
      </c>
      <c r="F254" s="1" t="s">
        <v>1762</v>
      </c>
      <c r="G254" s="1" t="s">
        <v>1764</v>
      </c>
      <c r="H254" s="1">
        <v>199</v>
      </c>
    </row>
    <row r="255" spans="1:8" x14ac:dyDescent="0.2">
      <c r="A255" s="1" t="s">
        <v>1760</v>
      </c>
      <c r="B255" s="1" t="s">
        <v>1761</v>
      </c>
      <c r="C255" s="1">
        <v>13246</v>
      </c>
      <c r="D255" s="1">
        <v>9531779624</v>
      </c>
      <c r="E255" s="1">
        <v>8</v>
      </c>
      <c r="F255" s="1" t="s">
        <v>1762</v>
      </c>
      <c r="G255" s="1" t="s">
        <v>1764</v>
      </c>
      <c r="H255" s="1">
        <v>210</v>
      </c>
    </row>
    <row r="256" spans="1:8" x14ac:dyDescent="0.2">
      <c r="A256" s="1" t="s">
        <v>1760</v>
      </c>
      <c r="B256" s="1" t="s">
        <v>1761</v>
      </c>
      <c r="C256" s="1">
        <v>13247</v>
      </c>
      <c r="D256" s="1">
        <v>4154403677</v>
      </c>
      <c r="E256" s="1">
        <v>8</v>
      </c>
      <c r="F256" s="1" t="s">
        <v>1762</v>
      </c>
      <c r="G256" s="1" t="s">
        <v>1764</v>
      </c>
      <c r="H256" s="1">
        <v>188</v>
      </c>
    </row>
    <row r="257" spans="1:8" x14ac:dyDescent="0.2">
      <c r="A257" s="1" t="s">
        <v>1760</v>
      </c>
      <c r="B257" s="1" t="s">
        <v>1761</v>
      </c>
      <c r="C257" s="1">
        <v>13249</v>
      </c>
      <c r="D257" s="1">
        <v>4677127694</v>
      </c>
      <c r="E257" s="1">
        <v>8</v>
      </c>
      <c r="F257" s="1" t="s">
        <v>1762</v>
      </c>
      <c r="G257" s="1" t="s">
        <v>1764</v>
      </c>
      <c r="H257" s="1">
        <v>226</v>
      </c>
    </row>
    <row r="258" spans="1:8" x14ac:dyDescent="0.2">
      <c r="A258" s="1" t="s">
        <v>1760</v>
      </c>
      <c r="B258" s="1" t="s">
        <v>1761</v>
      </c>
      <c r="C258" s="1">
        <v>13250</v>
      </c>
      <c r="D258" s="1">
        <v>8929672828</v>
      </c>
      <c r="E258" s="1">
        <v>8</v>
      </c>
      <c r="F258" s="1" t="s">
        <v>1762</v>
      </c>
      <c r="G258" s="1" t="s">
        <v>1764</v>
      </c>
      <c r="H258" s="1">
        <v>203</v>
      </c>
    </row>
    <row r="259" spans="1:8" x14ac:dyDescent="0.2">
      <c r="A259" s="1" t="s">
        <v>1760</v>
      </c>
      <c r="B259" s="1" t="s">
        <v>1761</v>
      </c>
      <c r="C259" s="1">
        <v>13256</v>
      </c>
      <c r="D259" s="1">
        <v>2913935310</v>
      </c>
      <c r="E259" s="1">
        <v>7</v>
      </c>
      <c r="F259" s="1" t="s">
        <v>1762</v>
      </c>
      <c r="G259" s="1" t="s">
        <v>1764</v>
      </c>
      <c r="H259" s="1">
        <v>169</v>
      </c>
    </row>
    <row r="260" spans="1:8" x14ac:dyDescent="0.2">
      <c r="A260" s="1" t="s">
        <v>1760</v>
      </c>
      <c r="B260" s="1" t="s">
        <v>1761</v>
      </c>
      <c r="C260" s="1">
        <v>13257</v>
      </c>
      <c r="D260" s="1">
        <v>6131233113</v>
      </c>
      <c r="E260" s="1">
        <v>8</v>
      </c>
      <c r="F260" s="1" t="s">
        <v>1762</v>
      </c>
      <c r="G260" s="1" t="s">
        <v>1764</v>
      </c>
      <c r="H260" s="1">
        <v>203</v>
      </c>
    </row>
    <row r="261" spans="1:8" x14ac:dyDescent="0.2">
      <c r="A261" s="1" t="s">
        <v>1760</v>
      </c>
      <c r="B261" s="1" t="s">
        <v>1761</v>
      </c>
      <c r="C261" s="1">
        <v>13258</v>
      </c>
      <c r="D261" s="1">
        <v>4616284814</v>
      </c>
      <c r="E261" s="1">
        <v>8</v>
      </c>
      <c r="F261" s="1" t="s">
        <v>1762</v>
      </c>
      <c r="G261" s="1" t="s">
        <v>1764</v>
      </c>
      <c r="H261" s="1">
        <v>194</v>
      </c>
    </row>
    <row r="262" spans="1:8" x14ac:dyDescent="0.2">
      <c r="A262" s="1" t="s">
        <v>1760</v>
      </c>
      <c r="B262" s="1" t="s">
        <v>1761</v>
      </c>
      <c r="C262" s="1">
        <v>13270</v>
      </c>
      <c r="D262" s="1">
        <v>1358705092</v>
      </c>
      <c r="E262" s="1">
        <v>8</v>
      </c>
      <c r="F262" s="1" t="s">
        <v>1762</v>
      </c>
      <c r="G262" s="1" t="s">
        <v>1764</v>
      </c>
      <c r="H262" s="1">
        <v>222</v>
      </c>
    </row>
    <row r="263" spans="1:8" x14ac:dyDescent="0.2">
      <c r="A263" s="1" t="s">
        <v>1760</v>
      </c>
      <c r="B263" s="1" t="s">
        <v>76</v>
      </c>
      <c r="C263" s="1">
        <v>13278</v>
      </c>
      <c r="D263" s="1">
        <v>9187786776</v>
      </c>
      <c r="E263" s="1">
        <v>8</v>
      </c>
      <c r="F263" s="1" t="s">
        <v>1762</v>
      </c>
      <c r="G263" s="1" t="s">
        <v>1764</v>
      </c>
      <c r="H263" s="1">
        <v>212</v>
      </c>
    </row>
    <row r="264" spans="1:8" x14ac:dyDescent="0.2">
      <c r="A264" s="1" t="s">
        <v>1760</v>
      </c>
      <c r="B264" s="1" t="s">
        <v>76</v>
      </c>
      <c r="C264" s="1">
        <v>13291</v>
      </c>
      <c r="D264" s="1">
        <v>5786095713</v>
      </c>
      <c r="E264" s="1">
        <v>8</v>
      </c>
      <c r="F264" s="1" t="s">
        <v>1762</v>
      </c>
      <c r="G264" s="1" t="s">
        <v>1764</v>
      </c>
      <c r="H264" s="1">
        <v>195</v>
      </c>
    </row>
    <row r="265" spans="1:8" x14ac:dyDescent="0.2">
      <c r="A265" s="1" t="s">
        <v>1760</v>
      </c>
      <c r="B265" s="1" t="s">
        <v>76</v>
      </c>
      <c r="C265" s="1">
        <v>13293</v>
      </c>
      <c r="D265" s="1">
        <v>7953302294</v>
      </c>
      <c r="E265" s="1">
        <v>8</v>
      </c>
      <c r="F265" s="1" t="s">
        <v>1762</v>
      </c>
      <c r="G265" s="1" t="s">
        <v>1764</v>
      </c>
      <c r="H265" s="1">
        <v>201</v>
      </c>
    </row>
    <row r="266" spans="1:8" x14ac:dyDescent="0.2">
      <c r="A266" s="1" t="s">
        <v>1760</v>
      </c>
      <c r="B266" s="1" t="s">
        <v>1761</v>
      </c>
      <c r="C266" s="1">
        <v>13303</v>
      </c>
      <c r="D266" s="1">
        <v>1185113542</v>
      </c>
      <c r="E266" s="1">
        <v>7</v>
      </c>
      <c r="F266" s="1" t="s">
        <v>1762</v>
      </c>
      <c r="G266" s="1" t="s">
        <v>1764</v>
      </c>
      <c r="H266" s="1">
        <v>205</v>
      </c>
    </row>
    <row r="267" spans="1:8" x14ac:dyDescent="0.2">
      <c r="A267" s="1" t="s">
        <v>1760</v>
      </c>
      <c r="B267" s="1" t="s">
        <v>1761</v>
      </c>
      <c r="C267" s="1">
        <v>13304</v>
      </c>
      <c r="D267" s="1">
        <v>5327368920</v>
      </c>
      <c r="E267" s="1">
        <v>7</v>
      </c>
      <c r="F267" s="1" t="s">
        <v>1762</v>
      </c>
      <c r="G267" s="1" t="s">
        <v>1764</v>
      </c>
      <c r="H267" s="1">
        <v>185</v>
      </c>
    </row>
    <row r="268" spans="1:8" x14ac:dyDescent="0.2">
      <c r="A268" s="1" t="s">
        <v>1760</v>
      </c>
      <c r="B268" s="1" t="s">
        <v>1761</v>
      </c>
      <c r="C268" s="1">
        <v>13317</v>
      </c>
      <c r="D268" s="1">
        <v>8538797531</v>
      </c>
      <c r="E268" s="1">
        <v>7</v>
      </c>
      <c r="F268" s="1" t="s">
        <v>1762</v>
      </c>
      <c r="G268" s="1" t="s">
        <v>1764</v>
      </c>
      <c r="H268" s="1">
        <v>210</v>
      </c>
    </row>
    <row r="269" spans="1:8" x14ac:dyDescent="0.2">
      <c r="A269" s="1" t="s">
        <v>1760</v>
      </c>
      <c r="B269" s="1" t="s">
        <v>76</v>
      </c>
      <c r="C269" s="1">
        <v>13339</v>
      </c>
      <c r="D269" s="1">
        <v>5009989950</v>
      </c>
      <c r="E269" s="1">
        <v>8</v>
      </c>
      <c r="F269" s="1" t="s">
        <v>1762</v>
      </c>
      <c r="G269" s="1" t="s">
        <v>1764</v>
      </c>
      <c r="H269" s="1">
        <v>206</v>
      </c>
    </row>
    <row r="270" spans="1:8" x14ac:dyDescent="0.2">
      <c r="A270" s="1" t="s">
        <v>1760</v>
      </c>
      <c r="B270" s="1" t="s">
        <v>76</v>
      </c>
      <c r="C270" s="1">
        <v>13359</v>
      </c>
      <c r="D270" s="1">
        <v>4639280872</v>
      </c>
      <c r="E270" s="1">
        <v>7</v>
      </c>
      <c r="F270" s="1" t="s">
        <v>1762</v>
      </c>
      <c r="G270" s="1" t="s">
        <v>1764</v>
      </c>
      <c r="H270" s="1">
        <v>218</v>
      </c>
    </row>
    <row r="271" spans="1:8" x14ac:dyDescent="0.2">
      <c r="A271" s="1" t="s">
        <v>1760</v>
      </c>
      <c r="B271" s="1" t="s">
        <v>76</v>
      </c>
      <c r="C271" s="1">
        <v>13364</v>
      </c>
      <c r="D271" s="1">
        <v>6041817832</v>
      </c>
      <c r="E271" s="1">
        <v>7</v>
      </c>
      <c r="F271" s="1" t="s">
        <v>1762</v>
      </c>
      <c r="G271" s="1" t="s">
        <v>1764</v>
      </c>
      <c r="H271" s="1">
        <v>195</v>
      </c>
    </row>
    <row r="272" spans="1:8" x14ac:dyDescent="0.2">
      <c r="A272" s="1" t="s">
        <v>1760</v>
      </c>
      <c r="B272" s="1" t="s">
        <v>76</v>
      </c>
      <c r="C272" s="1">
        <v>13365</v>
      </c>
      <c r="D272" s="1">
        <v>8340269141</v>
      </c>
      <c r="E272" s="1">
        <v>7</v>
      </c>
      <c r="F272" s="1" t="s">
        <v>1762</v>
      </c>
      <c r="G272" s="1" t="s">
        <v>1764</v>
      </c>
      <c r="H272" s="1">
        <v>199</v>
      </c>
    </row>
    <row r="273" spans="1:8" x14ac:dyDescent="0.2">
      <c r="A273" s="1" t="s">
        <v>1760</v>
      </c>
      <c r="B273" s="1" t="s">
        <v>76</v>
      </c>
      <c r="C273" s="1">
        <v>13367</v>
      </c>
      <c r="D273" s="1">
        <v>2034936718</v>
      </c>
      <c r="E273" s="1">
        <v>7</v>
      </c>
      <c r="F273" s="1" t="s">
        <v>1762</v>
      </c>
      <c r="G273" s="1" t="s">
        <v>1764</v>
      </c>
      <c r="H273" s="1">
        <v>192</v>
      </c>
    </row>
    <row r="274" spans="1:8" x14ac:dyDescent="0.2">
      <c r="A274" s="1" t="s">
        <v>1760</v>
      </c>
      <c r="B274" s="1" t="s">
        <v>1761</v>
      </c>
      <c r="C274" s="1">
        <v>13370</v>
      </c>
      <c r="D274" s="1">
        <v>4130789084</v>
      </c>
      <c r="E274" s="1">
        <v>6</v>
      </c>
      <c r="F274" s="1" t="s">
        <v>1762</v>
      </c>
      <c r="G274" s="1" t="s">
        <v>1764</v>
      </c>
      <c r="H274" s="1">
        <v>218</v>
      </c>
    </row>
    <row r="275" spans="1:8" x14ac:dyDescent="0.2">
      <c r="A275" s="1" t="s">
        <v>1760</v>
      </c>
      <c r="B275" s="1" t="s">
        <v>1761</v>
      </c>
      <c r="C275" s="1">
        <v>13375</v>
      </c>
      <c r="D275" s="1">
        <v>5311250493</v>
      </c>
      <c r="E275" s="1">
        <v>6</v>
      </c>
      <c r="F275" s="1" t="s">
        <v>1762</v>
      </c>
      <c r="G275" s="1" t="s">
        <v>1764</v>
      </c>
      <c r="H275" s="1">
        <v>211</v>
      </c>
    </row>
    <row r="276" spans="1:8" x14ac:dyDescent="0.2">
      <c r="A276" s="1" t="s">
        <v>1760</v>
      </c>
      <c r="B276" s="1" t="s">
        <v>1761</v>
      </c>
      <c r="C276" s="1">
        <v>13381</v>
      </c>
      <c r="D276" s="1">
        <v>6209917378</v>
      </c>
      <c r="E276" s="1">
        <v>6</v>
      </c>
      <c r="F276" s="1" t="s">
        <v>1762</v>
      </c>
      <c r="G276" s="1" t="s">
        <v>1764</v>
      </c>
      <c r="H276" s="1">
        <v>227</v>
      </c>
    </row>
    <row r="277" spans="1:8" x14ac:dyDescent="0.2">
      <c r="A277" s="1" t="s">
        <v>1760</v>
      </c>
      <c r="B277" s="1" t="s">
        <v>1761</v>
      </c>
      <c r="C277" s="1">
        <v>13382</v>
      </c>
      <c r="D277" s="1">
        <v>8457103675</v>
      </c>
      <c r="E277" s="1">
        <v>6</v>
      </c>
      <c r="F277" s="1" t="s">
        <v>1762</v>
      </c>
      <c r="G277" s="1" t="s">
        <v>1764</v>
      </c>
      <c r="H277" s="1">
        <v>181</v>
      </c>
    </row>
    <row r="278" spans="1:8" x14ac:dyDescent="0.2">
      <c r="A278" s="1" t="s">
        <v>1760</v>
      </c>
      <c r="B278" s="1" t="s">
        <v>1761</v>
      </c>
      <c r="C278" s="1">
        <v>13384</v>
      </c>
      <c r="D278" s="1">
        <v>4988580737</v>
      </c>
      <c r="E278" s="1">
        <v>6</v>
      </c>
      <c r="F278" s="1" t="s">
        <v>1762</v>
      </c>
      <c r="G278" s="1" t="s">
        <v>1764</v>
      </c>
      <c r="H278" s="1">
        <v>188</v>
      </c>
    </row>
    <row r="279" spans="1:8" x14ac:dyDescent="0.2">
      <c r="A279" s="1" t="s">
        <v>1760</v>
      </c>
      <c r="B279" s="1" t="s">
        <v>1761</v>
      </c>
      <c r="C279" s="1">
        <v>13385</v>
      </c>
      <c r="D279" s="1">
        <v>7205950236</v>
      </c>
      <c r="E279" s="1">
        <v>6</v>
      </c>
      <c r="F279" s="1" t="s">
        <v>1762</v>
      </c>
      <c r="G279" s="1" t="s">
        <v>1764</v>
      </c>
      <c r="H279" s="1">
        <v>205</v>
      </c>
    </row>
    <row r="280" spans="1:8" x14ac:dyDescent="0.2">
      <c r="A280" s="1" t="s">
        <v>1760</v>
      </c>
      <c r="B280" s="1" t="s">
        <v>1761</v>
      </c>
      <c r="C280" s="1">
        <v>13388</v>
      </c>
      <c r="D280" s="1">
        <v>3415836442</v>
      </c>
      <c r="E280" s="1">
        <v>6</v>
      </c>
      <c r="F280" s="1" t="s">
        <v>1762</v>
      </c>
      <c r="G280" s="1" t="s">
        <v>1764</v>
      </c>
      <c r="H280" s="1">
        <v>214</v>
      </c>
    </row>
    <row r="281" spans="1:8" x14ac:dyDescent="0.2">
      <c r="A281" s="1" t="s">
        <v>1760</v>
      </c>
      <c r="B281" s="1" t="s">
        <v>1761</v>
      </c>
      <c r="C281" s="1">
        <v>13389</v>
      </c>
      <c r="D281" s="1">
        <v>6557712311</v>
      </c>
      <c r="E281" s="1">
        <v>6</v>
      </c>
      <c r="F281" s="1" t="s">
        <v>1762</v>
      </c>
      <c r="G281" s="1" t="s">
        <v>1764</v>
      </c>
      <c r="H281" s="1">
        <v>188</v>
      </c>
    </row>
    <row r="282" spans="1:8" x14ac:dyDescent="0.2">
      <c r="A282" s="1" t="s">
        <v>1760</v>
      </c>
      <c r="B282" s="1" t="s">
        <v>1761</v>
      </c>
      <c r="C282" s="1">
        <v>13392</v>
      </c>
      <c r="D282" s="1">
        <v>1011494542</v>
      </c>
      <c r="E282" s="1">
        <v>6</v>
      </c>
      <c r="F282" s="1" t="s">
        <v>1762</v>
      </c>
      <c r="G282" s="1" t="s">
        <v>1764</v>
      </c>
      <c r="H282" s="1">
        <v>203</v>
      </c>
    </row>
    <row r="283" spans="1:8" x14ac:dyDescent="0.2">
      <c r="A283" s="1" t="s">
        <v>1760</v>
      </c>
      <c r="B283" s="1" t="s">
        <v>1761</v>
      </c>
      <c r="C283" s="1">
        <v>13398</v>
      </c>
      <c r="D283" s="1">
        <v>9052949283</v>
      </c>
      <c r="E283" s="1">
        <v>6</v>
      </c>
      <c r="F283" s="1" t="s">
        <v>1762</v>
      </c>
      <c r="G283" s="1" t="s">
        <v>1764</v>
      </c>
      <c r="H283" s="1">
        <v>199</v>
      </c>
    </row>
    <row r="284" spans="1:8" x14ac:dyDescent="0.2">
      <c r="A284" s="1" t="s">
        <v>1760</v>
      </c>
      <c r="B284" s="1" t="s">
        <v>1761</v>
      </c>
      <c r="C284" s="1">
        <v>13404</v>
      </c>
      <c r="D284" s="1">
        <v>7211787851</v>
      </c>
      <c r="E284" s="1">
        <v>6</v>
      </c>
      <c r="F284" s="1" t="s">
        <v>1762</v>
      </c>
      <c r="G284" s="1" t="s">
        <v>1764</v>
      </c>
      <c r="H284" s="1">
        <v>197</v>
      </c>
    </row>
    <row r="285" spans="1:8" x14ac:dyDescent="0.2">
      <c r="A285" s="1" t="s">
        <v>1760</v>
      </c>
      <c r="B285" s="1" t="s">
        <v>1761</v>
      </c>
      <c r="C285" s="1">
        <v>13405</v>
      </c>
      <c r="D285" s="1">
        <v>7283973508</v>
      </c>
      <c r="E285" s="1">
        <v>6</v>
      </c>
      <c r="F285" s="1" t="s">
        <v>1762</v>
      </c>
      <c r="G285" s="1" t="s">
        <v>1764</v>
      </c>
      <c r="H285" s="1">
        <v>199</v>
      </c>
    </row>
    <row r="286" spans="1:8" x14ac:dyDescent="0.2">
      <c r="A286" s="1" t="s">
        <v>1760</v>
      </c>
      <c r="B286" s="1" t="s">
        <v>1761</v>
      </c>
      <c r="C286" s="1">
        <v>13406</v>
      </c>
      <c r="D286" s="1">
        <v>2791830464</v>
      </c>
      <c r="E286" s="1">
        <v>6</v>
      </c>
      <c r="F286" s="1" t="s">
        <v>1762</v>
      </c>
      <c r="G286" s="1" t="s">
        <v>1764</v>
      </c>
      <c r="H286" s="1">
        <v>216</v>
      </c>
    </row>
    <row r="287" spans="1:8" x14ac:dyDescent="0.2">
      <c r="A287" s="1" t="s">
        <v>1760</v>
      </c>
      <c r="B287" s="1" t="s">
        <v>1761</v>
      </c>
      <c r="C287" s="1">
        <v>13407</v>
      </c>
      <c r="D287" s="1">
        <v>5357367731</v>
      </c>
      <c r="E287" s="1">
        <v>6</v>
      </c>
      <c r="F287" s="1" t="s">
        <v>1762</v>
      </c>
      <c r="G287" s="1" t="s">
        <v>1764</v>
      </c>
      <c r="H287" s="1">
        <v>165</v>
      </c>
    </row>
    <row r="288" spans="1:8" x14ac:dyDescent="0.2">
      <c r="A288" s="1" t="s">
        <v>1760</v>
      </c>
      <c r="B288" s="1" t="s">
        <v>1761</v>
      </c>
      <c r="C288" s="1">
        <v>13411</v>
      </c>
      <c r="D288" s="1">
        <v>7167005098</v>
      </c>
      <c r="E288" s="1">
        <v>6</v>
      </c>
      <c r="F288" s="1" t="s">
        <v>1762</v>
      </c>
      <c r="G288" s="1" t="s">
        <v>1764</v>
      </c>
      <c r="H288" s="1">
        <v>201</v>
      </c>
    </row>
    <row r="289" spans="1:8" x14ac:dyDescent="0.2">
      <c r="A289" s="1" t="s">
        <v>1760</v>
      </c>
      <c r="B289" s="1" t="s">
        <v>1761</v>
      </c>
      <c r="C289" s="1">
        <v>13416</v>
      </c>
      <c r="D289" s="1">
        <v>2775221133</v>
      </c>
      <c r="E289" s="1">
        <v>6</v>
      </c>
      <c r="F289" s="1" t="s">
        <v>1762</v>
      </c>
      <c r="G289" s="1" t="s">
        <v>1764</v>
      </c>
      <c r="H289" s="1">
        <v>208</v>
      </c>
    </row>
    <row r="290" spans="1:8" x14ac:dyDescent="0.2">
      <c r="A290" s="1" t="s">
        <v>1760</v>
      </c>
      <c r="B290" s="1" t="s">
        <v>1761</v>
      </c>
      <c r="C290" s="1">
        <v>13417</v>
      </c>
      <c r="D290" s="1">
        <v>8761026688</v>
      </c>
      <c r="E290" s="1">
        <v>6</v>
      </c>
      <c r="F290" s="1" t="s">
        <v>1762</v>
      </c>
      <c r="G290" s="1" t="s">
        <v>1764</v>
      </c>
      <c r="H290" s="1">
        <v>165</v>
      </c>
    </row>
    <row r="291" spans="1:8" x14ac:dyDescent="0.2">
      <c r="A291" s="1" t="s">
        <v>1760</v>
      </c>
      <c r="B291" s="1" t="s">
        <v>1761</v>
      </c>
      <c r="C291" s="1">
        <v>13418</v>
      </c>
      <c r="D291" s="1">
        <v>1260750554</v>
      </c>
      <c r="E291" s="1">
        <v>6</v>
      </c>
      <c r="F291" s="1" t="s">
        <v>1762</v>
      </c>
      <c r="G291" s="1" t="s">
        <v>1764</v>
      </c>
      <c r="H291" s="1">
        <v>189</v>
      </c>
    </row>
    <row r="292" spans="1:8" x14ac:dyDescent="0.2">
      <c r="A292" s="1" t="s">
        <v>1760</v>
      </c>
      <c r="B292" s="1" t="s">
        <v>1761</v>
      </c>
      <c r="C292" s="1">
        <v>13426</v>
      </c>
      <c r="D292" s="1">
        <v>7769182050</v>
      </c>
      <c r="E292" s="1">
        <v>6</v>
      </c>
      <c r="F292" s="1" t="s">
        <v>1762</v>
      </c>
      <c r="G292" s="1" t="s">
        <v>1764</v>
      </c>
      <c r="H292" s="1">
        <v>205</v>
      </c>
    </row>
    <row r="293" spans="1:8" x14ac:dyDescent="0.2">
      <c r="A293" s="1" t="s">
        <v>1760</v>
      </c>
      <c r="B293" s="1" t="s">
        <v>76</v>
      </c>
      <c r="C293" s="1">
        <v>13427</v>
      </c>
      <c r="D293" s="1">
        <v>5717784150</v>
      </c>
      <c r="E293" s="1">
        <v>7</v>
      </c>
      <c r="F293" s="1" t="s">
        <v>1762</v>
      </c>
      <c r="G293" s="1" t="s">
        <v>1764</v>
      </c>
      <c r="H293" s="1">
        <v>204</v>
      </c>
    </row>
    <row r="294" spans="1:8" x14ac:dyDescent="0.2">
      <c r="A294" s="1" t="s">
        <v>1760</v>
      </c>
      <c r="B294" s="1" t="s">
        <v>76</v>
      </c>
      <c r="C294" s="1">
        <v>13429</v>
      </c>
      <c r="D294" s="1">
        <v>8155195683</v>
      </c>
      <c r="E294" s="1">
        <v>7</v>
      </c>
      <c r="F294" s="1" t="s">
        <v>1762</v>
      </c>
      <c r="G294" s="1" t="s">
        <v>1764</v>
      </c>
      <c r="H294" s="1">
        <v>163</v>
      </c>
    </row>
    <row r="295" spans="1:8" x14ac:dyDescent="0.2">
      <c r="A295" s="1" t="s">
        <v>1760</v>
      </c>
      <c r="B295" s="1" t="s">
        <v>76</v>
      </c>
      <c r="C295" s="1">
        <v>13430</v>
      </c>
      <c r="D295" s="1">
        <v>6181249634</v>
      </c>
      <c r="E295" s="1">
        <v>7</v>
      </c>
      <c r="F295" s="1" t="s">
        <v>1762</v>
      </c>
      <c r="G295" s="1" t="s">
        <v>1764</v>
      </c>
      <c r="H295" s="1">
        <v>220</v>
      </c>
    </row>
    <row r="296" spans="1:8" x14ac:dyDescent="0.2">
      <c r="A296" s="1" t="s">
        <v>1760</v>
      </c>
      <c r="B296" s="1" t="s">
        <v>76</v>
      </c>
      <c r="C296" s="1">
        <v>13431</v>
      </c>
      <c r="D296" s="1">
        <v>8369930575</v>
      </c>
      <c r="E296" s="1">
        <v>7</v>
      </c>
      <c r="F296" s="1" t="s">
        <v>1762</v>
      </c>
      <c r="G296" s="1" t="s">
        <v>1764</v>
      </c>
      <c r="H296" s="1">
        <v>207</v>
      </c>
    </row>
    <row r="297" spans="1:8" x14ac:dyDescent="0.2">
      <c r="A297" s="1" t="s">
        <v>1760</v>
      </c>
      <c r="B297" s="1" t="s">
        <v>76</v>
      </c>
      <c r="C297" s="1">
        <v>13432</v>
      </c>
      <c r="D297" s="1">
        <v>8255149918</v>
      </c>
      <c r="E297" s="1">
        <v>7</v>
      </c>
      <c r="F297" s="1" t="s">
        <v>1762</v>
      </c>
      <c r="G297" s="1" t="s">
        <v>1764</v>
      </c>
      <c r="H297" s="1">
        <v>201</v>
      </c>
    </row>
    <row r="298" spans="1:8" x14ac:dyDescent="0.2">
      <c r="A298" s="1" t="s">
        <v>1760</v>
      </c>
      <c r="B298" s="1" t="s">
        <v>76</v>
      </c>
      <c r="C298" s="1">
        <v>13433</v>
      </c>
      <c r="D298" s="1">
        <v>6458409224</v>
      </c>
      <c r="E298" s="1">
        <v>7</v>
      </c>
      <c r="F298" s="1" t="s">
        <v>1762</v>
      </c>
      <c r="G298" s="1" t="s">
        <v>1764</v>
      </c>
      <c r="H298" s="1">
        <v>203</v>
      </c>
    </row>
    <row r="299" spans="1:8" x14ac:dyDescent="0.2">
      <c r="A299" s="1" t="s">
        <v>1760</v>
      </c>
      <c r="B299" s="1" t="s">
        <v>76</v>
      </c>
      <c r="C299" s="1">
        <v>13437</v>
      </c>
      <c r="D299" s="1">
        <v>7723104513</v>
      </c>
      <c r="E299" s="1">
        <v>7</v>
      </c>
      <c r="F299" s="1" t="s">
        <v>1762</v>
      </c>
      <c r="G299" s="1" t="s">
        <v>1764</v>
      </c>
      <c r="H299" s="1">
        <v>214</v>
      </c>
    </row>
    <row r="300" spans="1:8" x14ac:dyDescent="0.2">
      <c r="A300" s="1" t="s">
        <v>1760</v>
      </c>
      <c r="B300" s="1" t="s">
        <v>76</v>
      </c>
      <c r="C300" s="1">
        <v>13438</v>
      </c>
      <c r="D300" s="1">
        <v>8226320141</v>
      </c>
      <c r="E300" s="1">
        <v>7</v>
      </c>
      <c r="F300" s="1" t="s">
        <v>1762</v>
      </c>
      <c r="G300" s="1" t="s">
        <v>1764</v>
      </c>
      <c r="H300" s="1">
        <v>207</v>
      </c>
    </row>
    <row r="301" spans="1:8" x14ac:dyDescent="0.2">
      <c r="A301" s="1" t="s">
        <v>1760</v>
      </c>
      <c r="B301" s="1" t="s">
        <v>1761</v>
      </c>
      <c r="C301" s="1">
        <v>13440</v>
      </c>
      <c r="D301" s="1">
        <v>5101362180</v>
      </c>
      <c r="E301" s="1">
        <v>6</v>
      </c>
      <c r="F301" s="1" t="s">
        <v>1762</v>
      </c>
      <c r="G301" s="1" t="s">
        <v>1764</v>
      </c>
      <c r="H301" s="1">
        <v>204</v>
      </c>
    </row>
    <row r="302" spans="1:8" x14ac:dyDescent="0.2">
      <c r="A302" s="1" t="s">
        <v>1760</v>
      </c>
      <c r="B302" s="1" t="s">
        <v>1761</v>
      </c>
      <c r="C302" s="1">
        <v>13441</v>
      </c>
      <c r="D302" s="1">
        <v>4174524628</v>
      </c>
      <c r="E302" s="1">
        <v>6</v>
      </c>
      <c r="F302" s="1" t="s">
        <v>1762</v>
      </c>
      <c r="G302" s="1" t="s">
        <v>1764</v>
      </c>
      <c r="H302" s="1">
        <v>195</v>
      </c>
    </row>
    <row r="303" spans="1:8" x14ac:dyDescent="0.2">
      <c r="A303" s="1" t="s">
        <v>1760</v>
      </c>
      <c r="B303" s="1" t="s">
        <v>1761</v>
      </c>
      <c r="C303" s="1">
        <v>13443</v>
      </c>
      <c r="D303" s="1">
        <v>2427983921</v>
      </c>
      <c r="E303" s="1">
        <v>6</v>
      </c>
      <c r="F303" s="1" t="s">
        <v>1762</v>
      </c>
      <c r="G303" s="1" t="s">
        <v>1764</v>
      </c>
      <c r="H303" s="1">
        <v>168</v>
      </c>
    </row>
    <row r="304" spans="1:8" x14ac:dyDescent="0.2">
      <c r="A304" s="1" t="s">
        <v>1760</v>
      </c>
      <c r="B304" s="1" t="s">
        <v>76</v>
      </c>
      <c r="C304" s="1">
        <v>13448</v>
      </c>
      <c r="D304" s="1">
        <v>9425424565</v>
      </c>
      <c r="E304" s="1">
        <v>7</v>
      </c>
      <c r="F304" s="1" t="s">
        <v>1762</v>
      </c>
      <c r="G304" s="1" t="s">
        <v>1764</v>
      </c>
      <c r="H304" s="1">
        <v>179</v>
      </c>
    </row>
    <row r="305" spans="1:8" x14ac:dyDescent="0.2">
      <c r="A305" s="1" t="s">
        <v>1760</v>
      </c>
      <c r="B305" s="1" t="s">
        <v>76</v>
      </c>
      <c r="C305" s="1">
        <v>13450</v>
      </c>
      <c r="D305" s="1">
        <v>5081633100</v>
      </c>
      <c r="E305" s="1">
        <v>7</v>
      </c>
      <c r="F305" s="1" t="s">
        <v>1762</v>
      </c>
      <c r="G305" s="1" t="s">
        <v>1764</v>
      </c>
      <c r="H305" s="1">
        <v>224</v>
      </c>
    </row>
    <row r="306" spans="1:8" x14ac:dyDescent="0.2">
      <c r="A306" s="1" t="s">
        <v>1760</v>
      </c>
      <c r="B306" s="1" t="s">
        <v>76</v>
      </c>
      <c r="C306" s="1">
        <v>13451</v>
      </c>
      <c r="D306" s="1">
        <v>7568050061</v>
      </c>
      <c r="E306" s="1">
        <v>7</v>
      </c>
      <c r="F306" s="1" t="s">
        <v>1762</v>
      </c>
      <c r="G306" s="1" t="s">
        <v>1764</v>
      </c>
      <c r="H306" s="1">
        <v>205</v>
      </c>
    </row>
    <row r="307" spans="1:8" x14ac:dyDescent="0.2">
      <c r="A307" s="1" t="s">
        <v>1760</v>
      </c>
      <c r="B307" s="1" t="s">
        <v>76</v>
      </c>
      <c r="C307" s="1">
        <v>13453</v>
      </c>
      <c r="D307" s="1">
        <v>1512974643</v>
      </c>
      <c r="E307" s="1">
        <v>7</v>
      </c>
      <c r="F307" s="1" t="s">
        <v>1762</v>
      </c>
      <c r="G307" s="1" t="s">
        <v>1764</v>
      </c>
      <c r="H307" s="1">
        <v>244</v>
      </c>
    </row>
    <row r="308" spans="1:8" x14ac:dyDescent="0.2">
      <c r="A308" s="1" t="s">
        <v>1760</v>
      </c>
      <c r="B308" s="1" t="s">
        <v>76</v>
      </c>
      <c r="C308" s="1">
        <v>13456</v>
      </c>
      <c r="D308" s="1">
        <v>9759793498</v>
      </c>
      <c r="E308" s="1">
        <v>7</v>
      </c>
      <c r="F308" s="1" t="s">
        <v>1762</v>
      </c>
      <c r="G308" s="1" t="s">
        <v>1764</v>
      </c>
      <c r="H308" s="1">
        <v>231</v>
      </c>
    </row>
    <row r="309" spans="1:8" x14ac:dyDescent="0.2">
      <c r="A309" s="1" t="s">
        <v>1760</v>
      </c>
      <c r="B309" s="1" t="s">
        <v>76</v>
      </c>
      <c r="C309" s="1">
        <v>13457</v>
      </c>
      <c r="D309" s="1">
        <v>7667763557</v>
      </c>
      <c r="E309" s="1">
        <v>8</v>
      </c>
      <c r="F309" s="1" t="s">
        <v>1762</v>
      </c>
      <c r="G309" s="1" t="s">
        <v>1764</v>
      </c>
      <c r="H309" s="1">
        <v>232</v>
      </c>
    </row>
    <row r="310" spans="1:8" x14ac:dyDescent="0.2">
      <c r="A310" s="1" t="s">
        <v>1760</v>
      </c>
      <c r="B310" s="1" t="s">
        <v>76</v>
      </c>
      <c r="C310" s="1">
        <v>13459</v>
      </c>
      <c r="D310" s="1">
        <v>5350446876</v>
      </c>
      <c r="E310" s="1">
        <v>7</v>
      </c>
      <c r="F310" s="1" t="s">
        <v>1762</v>
      </c>
      <c r="G310" s="1" t="s">
        <v>1764</v>
      </c>
      <c r="H310" s="1">
        <v>165</v>
      </c>
    </row>
    <row r="311" spans="1:8" x14ac:dyDescent="0.2">
      <c r="A311" s="1" t="s">
        <v>1760</v>
      </c>
      <c r="B311" s="1" t="s">
        <v>76</v>
      </c>
      <c r="C311" s="1">
        <v>13460</v>
      </c>
      <c r="D311" s="1">
        <v>7211423092</v>
      </c>
      <c r="E311" s="1">
        <v>7</v>
      </c>
      <c r="F311" s="1" t="s">
        <v>1762</v>
      </c>
      <c r="G311" s="1" t="s">
        <v>1764</v>
      </c>
      <c r="H311" s="1">
        <v>200</v>
      </c>
    </row>
    <row r="312" spans="1:8" x14ac:dyDescent="0.2">
      <c r="A312" s="1" t="s">
        <v>1760</v>
      </c>
      <c r="B312" s="1" t="s">
        <v>76</v>
      </c>
      <c r="C312" s="1">
        <v>13462</v>
      </c>
      <c r="D312" s="1">
        <v>2932920652</v>
      </c>
      <c r="E312" s="1">
        <v>7</v>
      </c>
      <c r="F312" s="1" t="s">
        <v>1762</v>
      </c>
      <c r="G312" s="1" t="s">
        <v>1764</v>
      </c>
      <c r="H312" s="1">
        <v>192</v>
      </c>
    </row>
    <row r="313" spans="1:8" x14ac:dyDescent="0.2">
      <c r="A313" s="1" t="s">
        <v>1760</v>
      </c>
      <c r="B313" s="1" t="s">
        <v>76</v>
      </c>
      <c r="C313" s="1">
        <v>13463</v>
      </c>
      <c r="D313" s="1">
        <v>2585925167</v>
      </c>
      <c r="E313" s="1">
        <v>7</v>
      </c>
      <c r="F313" s="1" t="s">
        <v>1762</v>
      </c>
      <c r="G313" s="1" t="s">
        <v>1764</v>
      </c>
      <c r="H313" s="1">
        <v>187</v>
      </c>
    </row>
    <row r="314" spans="1:8" x14ac:dyDescent="0.2">
      <c r="A314" s="1" t="s">
        <v>1760</v>
      </c>
      <c r="B314" s="1" t="s">
        <v>76</v>
      </c>
      <c r="C314" s="1">
        <v>13466</v>
      </c>
      <c r="D314" s="1">
        <v>7730404997</v>
      </c>
      <c r="E314" s="1">
        <v>7</v>
      </c>
      <c r="F314" s="1" t="s">
        <v>1762</v>
      </c>
      <c r="G314" s="1" t="s">
        <v>1764</v>
      </c>
      <c r="H314" s="1">
        <v>204</v>
      </c>
    </row>
    <row r="315" spans="1:8" x14ac:dyDescent="0.2">
      <c r="A315" s="1" t="s">
        <v>1760</v>
      </c>
      <c r="B315" s="1" t="s">
        <v>76</v>
      </c>
      <c r="C315" s="1">
        <v>13467</v>
      </c>
      <c r="D315" s="1">
        <v>8517436334</v>
      </c>
      <c r="E315" s="1">
        <v>7</v>
      </c>
      <c r="F315" s="1" t="s">
        <v>1762</v>
      </c>
      <c r="G315" s="1" t="s">
        <v>1764</v>
      </c>
      <c r="H315" s="1">
        <v>201</v>
      </c>
    </row>
    <row r="316" spans="1:8" x14ac:dyDescent="0.2">
      <c r="A316" s="1" t="s">
        <v>1760</v>
      </c>
      <c r="B316" s="1" t="s">
        <v>76</v>
      </c>
      <c r="C316" s="1">
        <v>13468</v>
      </c>
      <c r="D316" s="1">
        <v>6574206161</v>
      </c>
      <c r="E316" s="1">
        <v>7</v>
      </c>
      <c r="F316" s="1" t="s">
        <v>1762</v>
      </c>
      <c r="G316" s="1" t="s">
        <v>1764</v>
      </c>
      <c r="H316" s="1">
        <v>227</v>
      </c>
    </row>
    <row r="317" spans="1:8" x14ac:dyDescent="0.2">
      <c r="A317" s="1" t="s">
        <v>1760</v>
      </c>
      <c r="B317" s="1" t="s">
        <v>76</v>
      </c>
      <c r="C317" s="1">
        <v>13469</v>
      </c>
      <c r="D317" s="1">
        <v>2712051696</v>
      </c>
      <c r="E317" s="1">
        <v>7</v>
      </c>
      <c r="F317" s="1" t="s">
        <v>1762</v>
      </c>
      <c r="G317" s="1" t="s">
        <v>1764</v>
      </c>
      <c r="H317" s="1">
        <v>228</v>
      </c>
    </row>
    <row r="318" spans="1:8" x14ac:dyDescent="0.2">
      <c r="A318" s="1" t="s">
        <v>1760</v>
      </c>
      <c r="B318" s="1" t="s">
        <v>76</v>
      </c>
      <c r="C318" s="1">
        <v>13470</v>
      </c>
      <c r="D318" s="1">
        <v>4632643192</v>
      </c>
      <c r="E318" s="1">
        <v>7</v>
      </c>
      <c r="F318" s="1" t="s">
        <v>1762</v>
      </c>
      <c r="G318" s="1" t="s">
        <v>1764</v>
      </c>
      <c r="H318" s="1">
        <v>220</v>
      </c>
    </row>
    <row r="319" spans="1:8" x14ac:dyDescent="0.2">
      <c r="A319" s="1" t="s">
        <v>1760</v>
      </c>
      <c r="B319" s="1" t="s">
        <v>76</v>
      </c>
      <c r="C319" s="1">
        <v>13471</v>
      </c>
      <c r="D319" s="1">
        <v>7526297147</v>
      </c>
      <c r="E319" s="1">
        <v>7</v>
      </c>
      <c r="F319" s="1" t="s">
        <v>1762</v>
      </c>
      <c r="G319" s="1" t="s">
        <v>1764</v>
      </c>
      <c r="H319" s="1">
        <v>220</v>
      </c>
    </row>
    <row r="320" spans="1:8" x14ac:dyDescent="0.2">
      <c r="A320" s="1" t="s">
        <v>1760</v>
      </c>
      <c r="B320" s="1" t="s">
        <v>76</v>
      </c>
      <c r="C320" s="1">
        <v>13472</v>
      </c>
      <c r="D320" s="1">
        <v>8961319541</v>
      </c>
      <c r="E320" s="1">
        <v>7</v>
      </c>
      <c r="F320" s="1" t="s">
        <v>1762</v>
      </c>
      <c r="G320" s="1" t="s">
        <v>1764</v>
      </c>
      <c r="H320" s="1">
        <v>196</v>
      </c>
    </row>
    <row r="321" spans="1:8" x14ac:dyDescent="0.2">
      <c r="A321" s="1" t="s">
        <v>1760</v>
      </c>
      <c r="B321" s="1" t="s">
        <v>76</v>
      </c>
      <c r="C321" s="1">
        <v>13473</v>
      </c>
      <c r="D321" s="1">
        <v>8552948760</v>
      </c>
      <c r="E321" s="1">
        <v>8</v>
      </c>
      <c r="F321" s="1" t="s">
        <v>1762</v>
      </c>
      <c r="G321" s="1" t="s">
        <v>1764</v>
      </c>
      <c r="H321" s="1">
        <v>217</v>
      </c>
    </row>
    <row r="322" spans="1:8" x14ac:dyDescent="0.2">
      <c r="A322" s="1" t="s">
        <v>1760</v>
      </c>
      <c r="B322" s="1" t="s">
        <v>76</v>
      </c>
      <c r="C322" s="1">
        <v>13475</v>
      </c>
      <c r="D322" s="1">
        <v>2765907371</v>
      </c>
      <c r="E322" s="1">
        <v>7</v>
      </c>
      <c r="F322" s="1" t="s">
        <v>1762</v>
      </c>
      <c r="G322" s="1" t="s">
        <v>1764</v>
      </c>
      <c r="H322" s="1">
        <v>200</v>
      </c>
    </row>
    <row r="323" spans="1:8" x14ac:dyDescent="0.2">
      <c r="A323" s="1" t="s">
        <v>1760</v>
      </c>
      <c r="B323" s="1" t="s">
        <v>76</v>
      </c>
      <c r="C323" s="1">
        <v>13476</v>
      </c>
      <c r="D323" s="1">
        <v>9368350086</v>
      </c>
      <c r="E323" s="1">
        <v>7</v>
      </c>
      <c r="F323" s="1" t="s">
        <v>1762</v>
      </c>
      <c r="G323" s="1" t="s">
        <v>1764</v>
      </c>
      <c r="H323" s="1">
        <v>206</v>
      </c>
    </row>
    <row r="324" spans="1:8" x14ac:dyDescent="0.2">
      <c r="A324" s="1" t="s">
        <v>1760</v>
      </c>
      <c r="B324" s="1" t="s">
        <v>76</v>
      </c>
      <c r="C324" s="1">
        <v>13477</v>
      </c>
      <c r="D324" s="1">
        <v>5743530731</v>
      </c>
      <c r="E324" s="1">
        <v>7</v>
      </c>
      <c r="F324" s="1" t="s">
        <v>1762</v>
      </c>
      <c r="G324" s="1" t="s">
        <v>1764</v>
      </c>
      <c r="H324" s="1">
        <v>209</v>
      </c>
    </row>
    <row r="325" spans="1:8" x14ac:dyDescent="0.2">
      <c r="A325" s="1" t="s">
        <v>1760</v>
      </c>
      <c r="B325" s="1" t="s">
        <v>76</v>
      </c>
      <c r="C325" s="1">
        <v>13478</v>
      </c>
      <c r="D325" s="1">
        <v>9017807973</v>
      </c>
      <c r="E325" s="1">
        <v>7</v>
      </c>
      <c r="F325" s="1" t="s">
        <v>1762</v>
      </c>
      <c r="G325" s="1" t="s">
        <v>1764</v>
      </c>
      <c r="H325" s="1">
        <v>219</v>
      </c>
    </row>
    <row r="326" spans="1:8" x14ac:dyDescent="0.2">
      <c r="A326" s="1" t="s">
        <v>1760</v>
      </c>
      <c r="B326" s="1" t="s">
        <v>76</v>
      </c>
      <c r="C326" s="1">
        <v>13479</v>
      </c>
      <c r="D326" s="1">
        <v>8134733237</v>
      </c>
      <c r="E326" s="1">
        <v>7</v>
      </c>
      <c r="F326" s="1" t="s">
        <v>1762</v>
      </c>
      <c r="G326" s="1" t="s">
        <v>1764</v>
      </c>
      <c r="H326" s="1">
        <v>172</v>
      </c>
    </row>
    <row r="327" spans="1:8" x14ac:dyDescent="0.2">
      <c r="A327" s="1" t="s">
        <v>1760</v>
      </c>
      <c r="B327" s="1" t="s">
        <v>76</v>
      </c>
      <c r="C327" s="1">
        <v>13480</v>
      </c>
      <c r="D327" s="1">
        <v>3355356453</v>
      </c>
      <c r="E327" s="1">
        <v>7</v>
      </c>
      <c r="F327" s="1" t="s">
        <v>1762</v>
      </c>
      <c r="G327" s="1" t="s">
        <v>1764</v>
      </c>
      <c r="H327" s="1">
        <v>215</v>
      </c>
    </row>
    <row r="328" spans="1:8" x14ac:dyDescent="0.2">
      <c r="A328" s="1" t="s">
        <v>1760</v>
      </c>
      <c r="B328" s="1" t="s">
        <v>76</v>
      </c>
      <c r="C328" s="1">
        <v>13481</v>
      </c>
      <c r="D328" s="1">
        <v>1534367136</v>
      </c>
      <c r="E328" s="1">
        <v>7</v>
      </c>
      <c r="F328" s="1" t="s">
        <v>1762</v>
      </c>
      <c r="G328" s="1" t="s">
        <v>1764</v>
      </c>
      <c r="H328" s="1">
        <v>202</v>
      </c>
    </row>
    <row r="329" spans="1:8" x14ac:dyDescent="0.2">
      <c r="A329" s="1" t="s">
        <v>1760</v>
      </c>
      <c r="B329" s="1" t="s">
        <v>76</v>
      </c>
      <c r="C329" s="1">
        <v>13484</v>
      </c>
      <c r="D329" s="1">
        <v>7161247350</v>
      </c>
      <c r="E329" s="1">
        <v>7</v>
      </c>
      <c r="F329" s="1" t="s">
        <v>1762</v>
      </c>
      <c r="G329" s="1" t="s">
        <v>1764</v>
      </c>
      <c r="H329" s="1">
        <v>214</v>
      </c>
    </row>
    <row r="330" spans="1:8" x14ac:dyDescent="0.2">
      <c r="A330" s="1" t="s">
        <v>1760</v>
      </c>
      <c r="B330" s="1" t="s">
        <v>76</v>
      </c>
      <c r="C330" s="1">
        <v>13485</v>
      </c>
      <c r="D330" s="1">
        <v>6209382767</v>
      </c>
      <c r="E330" s="1">
        <v>7</v>
      </c>
      <c r="F330" s="1" t="s">
        <v>1762</v>
      </c>
      <c r="G330" s="1" t="s">
        <v>1764</v>
      </c>
      <c r="H330" s="1">
        <v>186</v>
      </c>
    </row>
    <row r="331" spans="1:8" x14ac:dyDescent="0.2">
      <c r="A331" s="1" t="s">
        <v>1760</v>
      </c>
      <c r="B331" s="1" t="s">
        <v>76</v>
      </c>
      <c r="C331" s="1">
        <v>13486</v>
      </c>
      <c r="D331" s="1">
        <v>7184404710</v>
      </c>
      <c r="E331" s="1">
        <v>7</v>
      </c>
      <c r="F331" s="1" t="s">
        <v>1762</v>
      </c>
      <c r="G331" s="1" t="s">
        <v>1764</v>
      </c>
      <c r="H331" s="1">
        <v>210</v>
      </c>
    </row>
    <row r="332" spans="1:8" x14ac:dyDescent="0.2">
      <c r="A332" s="1" t="s">
        <v>1760</v>
      </c>
      <c r="B332" s="1" t="s">
        <v>76</v>
      </c>
      <c r="C332" s="1">
        <v>13487</v>
      </c>
      <c r="D332" s="1">
        <v>6567849707</v>
      </c>
      <c r="E332" s="1">
        <v>7</v>
      </c>
      <c r="F332" s="1" t="s">
        <v>1762</v>
      </c>
      <c r="G332" s="1" t="s">
        <v>1764</v>
      </c>
      <c r="H332" s="1">
        <v>210</v>
      </c>
    </row>
    <row r="333" spans="1:8" x14ac:dyDescent="0.2">
      <c r="A333" s="1" t="s">
        <v>1760</v>
      </c>
      <c r="B333" s="1" t="s">
        <v>76</v>
      </c>
      <c r="C333" s="1">
        <v>13488</v>
      </c>
      <c r="D333" s="1">
        <v>1002279958</v>
      </c>
      <c r="E333" s="1">
        <v>8</v>
      </c>
      <c r="F333" s="1" t="s">
        <v>1762</v>
      </c>
      <c r="G333" s="1" t="s">
        <v>1764</v>
      </c>
      <c r="H333" s="1">
        <v>219</v>
      </c>
    </row>
    <row r="334" spans="1:8" x14ac:dyDescent="0.2">
      <c r="A334" s="1" t="s">
        <v>1760</v>
      </c>
      <c r="B334" s="1" t="s">
        <v>76</v>
      </c>
      <c r="C334" s="1">
        <v>13493</v>
      </c>
      <c r="D334" s="1">
        <v>7375195023</v>
      </c>
      <c r="E334" s="1">
        <v>7</v>
      </c>
      <c r="F334" s="1" t="s">
        <v>1762</v>
      </c>
      <c r="G334" s="1" t="s">
        <v>1764</v>
      </c>
      <c r="H334" s="1">
        <v>217</v>
      </c>
    </row>
    <row r="335" spans="1:8" x14ac:dyDescent="0.2">
      <c r="A335" s="1" t="s">
        <v>1760</v>
      </c>
      <c r="B335" s="1" t="s">
        <v>76</v>
      </c>
      <c r="C335" s="1">
        <v>13494</v>
      </c>
      <c r="D335" s="1">
        <v>3275042951</v>
      </c>
      <c r="E335" s="1">
        <v>7</v>
      </c>
      <c r="F335" s="1" t="s">
        <v>1762</v>
      </c>
      <c r="G335" s="1" t="s">
        <v>1764</v>
      </c>
      <c r="H335" s="1">
        <v>224</v>
      </c>
    </row>
    <row r="336" spans="1:8" x14ac:dyDescent="0.2">
      <c r="A336" s="1" t="s">
        <v>1760</v>
      </c>
      <c r="B336" s="1" t="s">
        <v>76</v>
      </c>
      <c r="C336" s="1">
        <v>13495</v>
      </c>
      <c r="D336" s="1">
        <v>1528099154</v>
      </c>
      <c r="E336" s="1">
        <v>7</v>
      </c>
      <c r="F336" s="1" t="s">
        <v>1762</v>
      </c>
      <c r="G336" s="1" t="s">
        <v>1764</v>
      </c>
      <c r="H336" s="1">
        <v>224</v>
      </c>
    </row>
    <row r="337" spans="1:8" x14ac:dyDescent="0.2">
      <c r="A337" s="1" t="s">
        <v>1760</v>
      </c>
      <c r="B337" s="1" t="s">
        <v>76</v>
      </c>
      <c r="C337" s="1">
        <v>13496</v>
      </c>
      <c r="D337" s="1">
        <v>2150559066</v>
      </c>
      <c r="E337" s="1">
        <v>7</v>
      </c>
      <c r="F337" s="1" t="s">
        <v>1762</v>
      </c>
      <c r="G337" s="1" t="s">
        <v>1764</v>
      </c>
      <c r="H337" s="1">
        <v>241</v>
      </c>
    </row>
    <row r="338" spans="1:8" x14ac:dyDescent="0.2">
      <c r="A338" s="1" t="s">
        <v>1760</v>
      </c>
      <c r="B338" s="1" t="s">
        <v>76</v>
      </c>
      <c r="C338" s="1">
        <v>13497</v>
      </c>
      <c r="D338" s="1">
        <v>6340688155</v>
      </c>
      <c r="E338" s="1">
        <v>7</v>
      </c>
      <c r="F338" s="1" t="s">
        <v>1762</v>
      </c>
      <c r="G338" s="1" t="s">
        <v>1764</v>
      </c>
      <c r="H338" s="1">
        <v>235</v>
      </c>
    </row>
    <row r="339" spans="1:8" x14ac:dyDescent="0.2">
      <c r="A339" s="1" t="s">
        <v>1760</v>
      </c>
      <c r="B339" s="1" t="s">
        <v>76</v>
      </c>
      <c r="C339" s="1">
        <v>13501</v>
      </c>
      <c r="D339" s="1">
        <v>2393921610</v>
      </c>
      <c r="E339" s="1">
        <v>7</v>
      </c>
      <c r="F339" s="1" t="s">
        <v>1762</v>
      </c>
      <c r="G339" s="1" t="s">
        <v>1764</v>
      </c>
      <c r="H339" s="1">
        <v>196</v>
      </c>
    </row>
    <row r="340" spans="1:8" x14ac:dyDescent="0.2">
      <c r="A340" s="1" t="s">
        <v>1760</v>
      </c>
      <c r="B340" s="1" t="s">
        <v>76</v>
      </c>
      <c r="C340" s="1">
        <v>13502</v>
      </c>
      <c r="D340" s="1">
        <v>5041125494</v>
      </c>
      <c r="E340" s="1">
        <v>7</v>
      </c>
      <c r="F340" s="1" t="s">
        <v>1762</v>
      </c>
      <c r="G340" s="1" t="s">
        <v>1764</v>
      </c>
      <c r="H340" s="1">
        <v>205</v>
      </c>
    </row>
    <row r="341" spans="1:8" x14ac:dyDescent="0.2">
      <c r="A341" s="1" t="s">
        <v>1760</v>
      </c>
      <c r="B341" s="1" t="s">
        <v>76</v>
      </c>
      <c r="C341" s="1">
        <v>13503</v>
      </c>
      <c r="D341" s="1">
        <v>1063299780</v>
      </c>
      <c r="E341" s="1">
        <v>7</v>
      </c>
      <c r="F341" s="1" t="s">
        <v>1762</v>
      </c>
      <c r="G341" s="1" t="s">
        <v>1764</v>
      </c>
      <c r="H341" s="1">
        <v>177</v>
      </c>
    </row>
    <row r="342" spans="1:8" x14ac:dyDescent="0.2">
      <c r="A342" s="1" t="s">
        <v>1760</v>
      </c>
      <c r="B342" s="1" t="s">
        <v>76</v>
      </c>
      <c r="C342" s="1">
        <v>13511</v>
      </c>
      <c r="D342" s="1">
        <v>4690360012</v>
      </c>
      <c r="E342" s="1">
        <v>7</v>
      </c>
      <c r="F342" s="1" t="s">
        <v>1762</v>
      </c>
      <c r="G342" s="1" t="s">
        <v>1764</v>
      </c>
      <c r="H342" s="1">
        <v>217</v>
      </c>
    </row>
    <row r="343" spans="1:8" x14ac:dyDescent="0.2">
      <c r="A343" s="1" t="s">
        <v>1760</v>
      </c>
      <c r="B343" s="1" t="s">
        <v>76</v>
      </c>
      <c r="C343" s="1">
        <v>13512</v>
      </c>
      <c r="D343" s="1">
        <v>8114199254</v>
      </c>
      <c r="E343" s="1">
        <v>7</v>
      </c>
      <c r="F343" s="1" t="s">
        <v>1762</v>
      </c>
      <c r="G343" s="1" t="s">
        <v>1764</v>
      </c>
      <c r="H343" s="1">
        <v>232</v>
      </c>
    </row>
    <row r="344" spans="1:8" x14ac:dyDescent="0.2">
      <c r="A344" s="1" t="s">
        <v>1760</v>
      </c>
      <c r="B344" s="1" t="s">
        <v>76</v>
      </c>
      <c r="C344" s="1">
        <v>13513</v>
      </c>
      <c r="D344" s="1">
        <v>4089485092</v>
      </c>
      <c r="E344" s="1">
        <v>7</v>
      </c>
      <c r="F344" s="1" t="s">
        <v>1762</v>
      </c>
      <c r="G344" s="1" t="s">
        <v>1764</v>
      </c>
      <c r="H344" s="1">
        <v>229</v>
      </c>
    </row>
    <row r="345" spans="1:8" x14ac:dyDescent="0.2">
      <c r="A345" s="1" t="s">
        <v>1760</v>
      </c>
      <c r="B345" s="1" t="s">
        <v>76</v>
      </c>
      <c r="C345" s="1">
        <v>13514</v>
      </c>
      <c r="D345" s="1">
        <v>5537698367</v>
      </c>
      <c r="E345" s="1">
        <v>7</v>
      </c>
      <c r="F345" s="1" t="s">
        <v>1762</v>
      </c>
      <c r="G345" s="1" t="s">
        <v>1764</v>
      </c>
      <c r="H345" s="1">
        <v>225</v>
      </c>
    </row>
    <row r="346" spans="1:8" x14ac:dyDescent="0.2">
      <c r="A346" s="1" t="s">
        <v>1760</v>
      </c>
      <c r="B346" s="1" t="s">
        <v>76</v>
      </c>
      <c r="C346" s="1">
        <v>13515</v>
      </c>
      <c r="D346" s="1">
        <v>4985269334</v>
      </c>
      <c r="E346" s="1">
        <v>7</v>
      </c>
      <c r="F346" s="1" t="s">
        <v>1762</v>
      </c>
      <c r="G346" s="1" t="s">
        <v>1764</v>
      </c>
      <c r="H346" s="1">
        <v>222</v>
      </c>
    </row>
    <row r="347" spans="1:8" x14ac:dyDescent="0.2">
      <c r="A347" s="1" t="s">
        <v>1760</v>
      </c>
      <c r="B347" s="1" t="s">
        <v>76</v>
      </c>
      <c r="C347" s="1">
        <v>13516</v>
      </c>
      <c r="D347" s="1">
        <v>3259926472</v>
      </c>
      <c r="E347" s="1">
        <v>7</v>
      </c>
      <c r="F347" s="1" t="s">
        <v>1762</v>
      </c>
      <c r="G347" s="1" t="s">
        <v>1764</v>
      </c>
      <c r="H347" s="1">
        <v>204</v>
      </c>
    </row>
    <row r="348" spans="1:8" x14ac:dyDescent="0.2">
      <c r="A348" s="1" t="s">
        <v>1760</v>
      </c>
      <c r="B348" s="1" t="s">
        <v>76</v>
      </c>
      <c r="C348" s="1">
        <v>13518</v>
      </c>
      <c r="D348" s="1">
        <v>4724595573</v>
      </c>
      <c r="E348" s="1">
        <v>7</v>
      </c>
      <c r="F348" s="1" t="s">
        <v>1762</v>
      </c>
      <c r="G348" s="1" t="s">
        <v>1764</v>
      </c>
      <c r="H348" s="1">
        <v>221</v>
      </c>
    </row>
    <row r="349" spans="1:8" x14ac:dyDescent="0.2">
      <c r="A349" s="1" t="s">
        <v>1760</v>
      </c>
      <c r="B349" s="1" t="s">
        <v>76</v>
      </c>
      <c r="C349" s="1">
        <v>13519</v>
      </c>
      <c r="D349" s="1">
        <v>7757171043</v>
      </c>
      <c r="E349" s="1">
        <v>7</v>
      </c>
      <c r="F349" s="1" t="s">
        <v>1762</v>
      </c>
      <c r="G349" s="1" t="s">
        <v>1764</v>
      </c>
      <c r="H349" s="1">
        <v>222</v>
      </c>
    </row>
    <row r="350" spans="1:8" x14ac:dyDescent="0.2">
      <c r="A350" s="1" t="s">
        <v>1760</v>
      </c>
      <c r="B350" s="1" t="s">
        <v>76</v>
      </c>
      <c r="C350" s="1">
        <v>13520</v>
      </c>
      <c r="D350" s="1">
        <v>4219720863</v>
      </c>
      <c r="E350" s="1">
        <v>7</v>
      </c>
      <c r="F350" s="1" t="s">
        <v>1762</v>
      </c>
      <c r="G350" s="1" t="s">
        <v>1764</v>
      </c>
      <c r="H350" s="1">
        <v>190</v>
      </c>
    </row>
    <row r="351" spans="1:8" x14ac:dyDescent="0.2">
      <c r="A351" s="1" t="s">
        <v>1760</v>
      </c>
      <c r="B351" s="1" t="s">
        <v>76</v>
      </c>
      <c r="C351" s="1">
        <v>13524</v>
      </c>
      <c r="D351" s="1">
        <v>4628478925</v>
      </c>
      <c r="E351" s="1">
        <v>7</v>
      </c>
      <c r="F351" s="1" t="s">
        <v>1762</v>
      </c>
      <c r="G351" s="1" t="s">
        <v>1764</v>
      </c>
      <c r="H351" s="1">
        <v>230</v>
      </c>
    </row>
    <row r="352" spans="1:8" x14ac:dyDescent="0.2">
      <c r="A352" s="1" t="s">
        <v>1760</v>
      </c>
      <c r="B352" s="1" t="s">
        <v>76</v>
      </c>
      <c r="C352" s="1">
        <v>13526</v>
      </c>
      <c r="D352" s="1">
        <v>6713298933</v>
      </c>
      <c r="E352" s="1">
        <v>7</v>
      </c>
      <c r="F352" s="1" t="s">
        <v>1762</v>
      </c>
      <c r="G352" s="1" t="s">
        <v>1764</v>
      </c>
      <c r="H352" s="1">
        <v>227</v>
      </c>
    </row>
    <row r="353" spans="1:8" x14ac:dyDescent="0.2">
      <c r="A353" s="1" t="s">
        <v>1760</v>
      </c>
      <c r="B353" s="1" t="s">
        <v>76</v>
      </c>
      <c r="C353" s="1">
        <v>13528</v>
      </c>
      <c r="D353" s="1">
        <v>8629885260</v>
      </c>
      <c r="E353" s="1">
        <v>7</v>
      </c>
      <c r="F353" s="1" t="s">
        <v>1762</v>
      </c>
      <c r="G353" s="1" t="s">
        <v>1764</v>
      </c>
      <c r="H353" s="1">
        <v>220</v>
      </c>
    </row>
    <row r="354" spans="1:8" x14ac:dyDescent="0.2">
      <c r="A354" s="1" t="s">
        <v>1760</v>
      </c>
      <c r="B354" s="1" t="s">
        <v>76</v>
      </c>
      <c r="C354" s="1">
        <v>13529</v>
      </c>
      <c r="D354" s="1">
        <v>6681198126</v>
      </c>
      <c r="E354" s="1">
        <v>7</v>
      </c>
      <c r="F354" s="1" t="s">
        <v>1762</v>
      </c>
      <c r="G354" s="1" t="s">
        <v>1764</v>
      </c>
      <c r="H354" s="1">
        <v>205</v>
      </c>
    </row>
    <row r="355" spans="1:8" x14ac:dyDescent="0.2">
      <c r="A355" s="1" t="s">
        <v>1760</v>
      </c>
      <c r="B355" s="1" t="s">
        <v>76</v>
      </c>
      <c r="C355" s="1">
        <v>13531</v>
      </c>
      <c r="D355" s="1">
        <v>5384481197</v>
      </c>
      <c r="E355" s="1">
        <v>7</v>
      </c>
      <c r="F355" s="1" t="s">
        <v>1762</v>
      </c>
      <c r="G355" s="1" t="s">
        <v>1764</v>
      </c>
      <c r="H355" s="1">
        <v>237</v>
      </c>
    </row>
    <row r="356" spans="1:8" x14ac:dyDescent="0.2">
      <c r="A356" s="1" t="s">
        <v>1760</v>
      </c>
      <c r="B356" s="1" t="s">
        <v>76</v>
      </c>
      <c r="C356" s="1">
        <v>13532</v>
      </c>
      <c r="D356" s="1">
        <v>3261734820</v>
      </c>
      <c r="E356" s="1">
        <v>7</v>
      </c>
      <c r="F356" s="1" t="s">
        <v>1762</v>
      </c>
      <c r="G356" s="1" t="s">
        <v>1764</v>
      </c>
      <c r="H356" s="1">
        <v>214</v>
      </c>
    </row>
    <row r="357" spans="1:8" x14ac:dyDescent="0.2">
      <c r="A357" s="1" t="s">
        <v>1760</v>
      </c>
      <c r="B357" s="1" t="s">
        <v>76</v>
      </c>
      <c r="C357" s="1">
        <v>13534</v>
      </c>
      <c r="D357" s="1">
        <v>6080781003</v>
      </c>
      <c r="E357" s="1">
        <v>8</v>
      </c>
      <c r="F357" s="1" t="s">
        <v>1762</v>
      </c>
      <c r="G357" s="1" t="s">
        <v>1764</v>
      </c>
      <c r="H357" s="1">
        <v>215</v>
      </c>
    </row>
    <row r="358" spans="1:8" x14ac:dyDescent="0.2">
      <c r="A358" s="1" t="s">
        <v>1760</v>
      </c>
      <c r="B358" s="1" t="s">
        <v>76</v>
      </c>
      <c r="C358" s="1">
        <v>13535</v>
      </c>
      <c r="D358" s="1">
        <v>1749095100</v>
      </c>
      <c r="E358" s="1">
        <v>7</v>
      </c>
      <c r="F358" s="1" t="s">
        <v>1762</v>
      </c>
      <c r="G358" s="1" t="s">
        <v>1764</v>
      </c>
      <c r="H358" s="1">
        <v>185</v>
      </c>
    </row>
    <row r="359" spans="1:8" x14ac:dyDescent="0.2">
      <c r="A359" s="1" t="s">
        <v>1760</v>
      </c>
      <c r="B359" s="1" t="s">
        <v>76</v>
      </c>
      <c r="C359" s="1">
        <v>13536</v>
      </c>
      <c r="D359" s="1">
        <v>3263479582</v>
      </c>
      <c r="E359" s="1">
        <v>8</v>
      </c>
      <c r="F359" s="1" t="s">
        <v>1762</v>
      </c>
      <c r="G359" s="1" t="s">
        <v>1764</v>
      </c>
      <c r="H359" s="1">
        <v>231</v>
      </c>
    </row>
    <row r="360" spans="1:8" x14ac:dyDescent="0.2">
      <c r="A360" s="1" t="s">
        <v>1760</v>
      </c>
      <c r="B360" s="1" t="s">
        <v>76</v>
      </c>
      <c r="C360" s="1">
        <v>13539</v>
      </c>
      <c r="D360" s="1">
        <v>6126865918</v>
      </c>
      <c r="E360" s="1">
        <v>7</v>
      </c>
      <c r="F360" s="1" t="s">
        <v>1762</v>
      </c>
      <c r="G360" s="1" t="s">
        <v>1764</v>
      </c>
      <c r="H360" s="1">
        <v>212</v>
      </c>
    </row>
    <row r="361" spans="1:8" x14ac:dyDescent="0.2">
      <c r="A361" s="1" t="s">
        <v>1760</v>
      </c>
      <c r="B361" s="1" t="s">
        <v>76</v>
      </c>
      <c r="C361" s="1">
        <v>13540</v>
      </c>
      <c r="D361" s="1">
        <v>5755068358</v>
      </c>
      <c r="E361" s="1">
        <v>7</v>
      </c>
      <c r="F361" s="1" t="s">
        <v>1762</v>
      </c>
      <c r="G361" s="1" t="s">
        <v>1764</v>
      </c>
      <c r="H361" s="1">
        <v>199</v>
      </c>
    </row>
    <row r="362" spans="1:8" x14ac:dyDescent="0.2">
      <c r="A362" s="1" t="s">
        <v>1760</v>
      </c>
      <c r="B362" s="1" t="s">
        <v>76</v>
      </c>
      <c r="C362" s="1">
        <v>13541</v>
      </c>
      <c r="D362" s="1">
        <v>9467260288</v>
      </c>
      <c r="E362" s="1">
        <v>8</v>
      </c>
      <c r="F362" s="1" t="s">
        <v>1762</v>
      </c>
      <c r="G362" s="1" t="s">
        <v>1764</v>
      </c>
      <c r="H362" s="1">
        <v>188</v>
      </c>
    </row>
    <row r="363" spans="1:8" x14ac:dyDescent="0.2">
      <c r="A363" s="1" t="s">
        <v>1760</v>
      </c>
      <c r="B363" s="1" t="s">
        <v>76</v>
      </c>
      <c r="C363" s="1">
        <v>13542</v>
      </c>
      <c r="D363" s="1">
        <v>2487868874</v>
      </c>
      <c r="E363" s="1">
        <v>7</v>
      </c>
      <c r="F363" s="1" t="s">
        <v>1762</v>
      </c>
      <c r="G363" s="1" t="s">
        <v>1764</v>
      </c>
      <c r="H363" s="1">
        <v>194</v>
      </c>
    </row>
    <row r="364" spans="1:8" x14ac:dyDescent="0.2">
      <c r="A364" s="1" t="s">
        <v>1760</v>
      </c>
      <c r="B364" s="1" t="s">
        <v>76</v>
      </c>
      <c r="C364" s="1">
        <v>13543</v>
      </c>
      <c r="D364" s="1">
        <v>4324076458</v>
      </c>
      <c r="E364" s="1">
        <v>7</v>
      </c>
      <c r="F364" s="1" t="s">
        <v>1762</v>
      </c>
      <c r="G364" s="1" t="s">
        <v>1764</v>
      </c>
      <c r="H364" s="1">
        <v>208</v>
      </c>
    </row>
    <row r="365" spans="1:8" x14ac:dyDescent="0.2">
      <c r="A365" s="1" t="s">
        <v>1760</v>
      </c>
      <c r="B365" s="1" t="s">
        <v>76</v>
      </c>
      <c r="C365" s="1">
        <v>13544</v>
      </c>
      <c r="D365" s="1">
        <v>2778940697</v>
      </c>
      <c r="E365" s="1">
        <v>7</v>
      </c>
      <c r="F365" s="1" t="s">
        <v>1762</v>
      </c>
      <c r="G365" s="1" t="s">
        <v>1764</v>
      </c>
      <c r="H365" s="1">
        <v>180</v>
      </c>
    </row>
    <row r="366" spans="1:8" x14ac:dyDescent="0.2">
      <c r="A366" s="1" t="s">
        <v>1760</v>
      </c>
      <c r="B366" s="1" t="s">
        <v>76</v>
      </c>
      <c r="C366" s="1">
        <v>13548</v>
      </c>
      <c r="D366" s="1">
        <v>2690784257</v>
      </c>
      <c r="E366" s="1">
        <v>7</v>
      </c>
      <c r="F366" s="1" t="s">
        <v>1762</v>
      </c>
      <c r="G366" s="1" t="s">
        <v>1764</v>
      </c>
      <c r="H366" s="1">
        <v>174</v>
      </c>
    </row>
    <row r="367" spans="1:8" x14ac:dyDescent="0.2">
      <c r="A367" s="1" t="s">
        <v>1760</v>
      </c>
      <c r="B367" s="1" t="s">
        <v>76</v>
      </c>
      <c r="C367" s="1">
        <v>13550</v>
      </c>
      <c r="D367" s="1">
        <v>9456721863</v>
      </c>
      <c r="E367" s="1">
        <v>7</v>
      </c>
      <c r="F367" s="1" t="s">
        <v>1762</v>
      </c>
      <c r="G367" s="1" t="s">
        <v>1764</v>
      </c>
      <c r="H367" s="1">
        <v>204</v>
      </c>
    </row>
    <row r="368" spans="1:8" x14ac:dyDescent="0.2">
      <c r="A368" s="1" t="s">
        <v>1760</v>
      </c>
      <c r="B368" s="1" t="s">
        <v>76</v>
      </c>
      <c r="C368" s="1">
        <v>13553</v>
      </c>
      <c r="D368" s="1">
        <v>6910519241</v>
      </c>
      <c r="E368" s="1">
        <v>8</v>
      </c>
      <c r="F368" s="1" t="s">
        <v>1762</v>
      </c>
      <c r="G368" s="1" t="s">
        <v>1764</v>
      </c>
      <c r="H368" s="1">
        <v>225</v>
      </c>
    </row>
    <row r="369" spans="1:8" x14ac:dyDescent="0.2">
      <c r="A369" s="1" t="s">
        <v>1760</v>
      </c>
      <c r="B369" s="1" t="s">
        <v>76</v>
      </c>
      <c r="C369" s="1">
        <v>13555</v>
      </c>
      <c r="D369" s="1">
        <v>8559101891</v>
      </c>
      <c r="E369" s="1">
        <v>7</v>
      </c>
      <c r="F369" s="1" t="s">
        <v>1762</v>
      </c>
      <c r="G369" s="1" t="s">
        <v>1764</v>
      </c>
      <c r="H369" s="1">
        <v>204</v>
      </c>
    </row>
    <row r="370" spans="1:8" x14ac:dyDescent="0.2">
      <c r="A370" s="1" t="s">
        <v>1760</v>
      </c>
      <c r="B370" s="1" t="s">
        <v>76</v>
      </c>
      <c r="C370" s="1">
        <v>13556</v>
      </c>
      <c r="D370" s="1">
        <v>6136973886</v>
      </c>
      <c r="E370" s="1">
        <v>7</v>
      </c>
      <c r="F370" s="1" t="s">
        <v>1762</v>
      </c>
      <c r="G370" s="1" t="s">
        <v>1764</v>
      </c>
      <c r="H370" s="1">
        <v>221</v>
      </c>
    </row>
    <row r="371" spans="1:8" x14ac:dyDescent="0.2">
      <c r="A371" s="1" t="s">
        <v>1760</v>
      </c>
      <c r="B371" s="1" t="s">
        <v>76</v>
      </c>
      <c r="C371" s="1">
        <v>13557</v>
      </c>
      <c r="D371" s="1">
        <v>7543309421</v>
      </c>
      <c r="E371" s="1">
        <v>7</v>
      </c>
      <c r="F371" s="1" t="s">
        <v>1762</v>
      </c>
      <c r="G371" s="1" t="s">
        <v>1764</v>
      </c>
      <c r="H371" s="1">
        <v>210</v>
      </c>
    </row>
    <row r="372" spans="1:8" x14ac:dyDescent="0.2">
      <c r="A372" s="1" t="s">
        <v>1760</v>
      </c>
      <c r="B372" s="1" t="s">
        <v>1761</v>
      </c>
      <c r="C372" s="1">
        <v>13579</v>
      </c>
      <c r="D372" s="1">
        <v>6388371360</v>
      </c>
      <c r="E372" s="1">
        <v>7</v>
      </c>
      <c r="F372" s="1" t="s">
        <v>1762</v>
      </c>
      <c r="G372" s="1" t="s">
        <v>1764</v>
      </c>
      <c r="H372" s="1">
        <v>175</v>
      </c>
    </row>
    <row r="373" spans="1:8" x14ac:dyDescent="0.2">
      <c r="A373" s="1" t="s">
        <v>1760</v>
      </c>
      <c r="B373" s="1" t="s">
        <v>1761</v>
      </c>
      <c r="C373" s="1">
        <v>13586</v>
      </c>
      <c r="D373" s="1">
        <v>8348092086</v>
      </c>
      <c r="E373" s="1">
        <v>7</v>
      </c>
      <c r="F373" s="1" t="s">
        <v>1762</v>
      </c>
      <c r="G373" s="1" t="s">
        <v>1764</v>
      </c>
      <c r="H373" s="1">
        <v>196</v>
      </c>
    </row>
    <row r="374" spans="1:8" x14ac:dyDescent="0.2">
      <c r="A374" s="1" t="s">
        <v>1760</v>
      </c>
      <c r="B374" s="1" t="s">
        <v>1761</v>
      </c>
      <c r="C374" s="1">
        <v>13587</v>
      </c>
      <c r="D374" s="1">
        <v>6141647237</v>
      </c>
      <c r="E374" s="1">
        <v>7</v>
      </c>
      <c r="F374" s="1" t="s">
        <v>1762</v>
      </c>
      <c r="G374" s="1" t="s">
        <v>1764</v>
      </c>
      <c r="H374" s="1">
        <v>191</v>
      </c>
    </row>
    <row r="375" spans="1:8" x14ac:dyDescent="0.2">
      <c r="A375" s="1" t="s">
        <v>1760</v>
      </c>
      <c r="B375" s="1" t="s">
        <v>1761</v>
      </c>
      <c r="C375" s="1">
        <v>13590</v>
      </c>
      <c r="D375" s="1">
        <v>2579025014</v>
      </c>
      <c r="E375" s="1">
        <v>7</v>
      </c>
      <c r="F375" s="1" t="s">
        <v>1762</v>
      </c>
      <c r="G375" s="1" t="s">
        <v>1764</v>
      </c>
      <c r="H375" s="1">
        <v>218</v>
      </c>
    </row>
    <row r="376" spans="1:8" x14ac:dyDescent="0.2">
      <c r="A376" s="1" t="s">
        <v>1760</v>
      </c>
      <c r="B376" s="1" t="s">
        <v>1761</v>
      </c>
      <c r="C376" s="1">
        <v>13594</v>
      </c>
      <c r="D376" s="1">
        <v>6549714854</v>
      </c>
      <c r="E376" s="1">
        <v>7</v>
      </c>
      <c r="F376" s="1" t="s">
        <v>1762</v>
      </c>
      <c r="G376" s="1" t="s">
        <v>1764</v>
      </c>
      <c r="H376" s="1">
        <v>168</v>
      </c>
    </row>
    <row r="377" spans="1:8" x14ac:dyDescent="0.2">
      <c r="A377" s="1" t="s">
        <v>1760</v>
      </c>
      <c r="B377" s="1" t="s">
        <v>1761</v>
      </c>
      <c r="C377" s="1">
        <v>13595</v>
      </c>
      <c r="D377" s="1">
        <v>5205173455</v>
      </c>
      <c r="E377" s="1">
        <v>7</v>
      </c>
      <c r="F377" s="1" t="s">
        <v>1762</v>
      </c>
      <c r="G377" s="1" t="s">
        <v>1764</v>
      </c>
      <c r="H377" s="1">
        <v>217</v>
      </c>
    </row>
    <row r="378" spans="1:8" x14ac:dyDescent="0.2">
      <c r="A378" s="1" t="s">
        <v>1760</v>
      </c>
      <c r="B378" s="1" t="s">
        <v>1761</v>
      </c>
      <c r="C378" s="1">
        <v>13596</v>
      </c>
      <c r="D378" s="1">
        <v>9182893559</v>
      </c>
      <c r="E378" s="1">
        <v>7</v>
      </c>
      <c r="F378" s="1" t="s">
        <v>1762</v>
      </c>
      <c r="G378" s="1" t="s">
        <v>1764</v>
      </c>
      <c r="H378" s="1">
        <v>205</v>
      </c>
    </row>
    <row r="379" spans="1:8" x14ac:dyDescent="0.2">
      <c r="A379" s="1" t="s">
        <v>1760</v>
      </c>
      <c r="B379" s="1" t="s">
        <v>1761</v>
      </c>
      <c r="C379" s="1">
        <v>13600</v>
      </c>
      <c r="D379" s="1">
        <v>4939441470</v>
      </c>
      <c r="E379" s="1">
        <v>7</v>
      </c>
      <c r="F379" s="1" t="s">
        <v>1762</v>
      </c>
      <c r="G379" s="1" t="s">
        <v>1764</v>
      </c>
      <c r="H379" s="1">
        <v>199</v>
      </c>
    </row>
    <row r="380" spans="1:8" x14ac:dyDescent="0.2">
      <c r="A380" s="1" t="s">
        <v>1760</v>
      </c>
      <c r="B380" s="1" t="s">
        <v>1761</v>
      </c>
      <c r="C380" s="1">
        <v>13601</v>
      </c>
      <c r="D380" s="1">
        <v>3591889503</v>
      </c>
      <c r="E380" s="1">
        <v>7</v>
      </c>
      <c r="F380" s="1" t="s">
        <v>1762</v>
      </c>
      <c r="G380" s="1" t="s">
        <v>1764</v>
      </c>
      <c r="H380" s="1">
        <v>203</v>
      </c>
    </row>
    <row r="381" spans="1:8" x14ac:dyDescent="0.2">
      <c r="A381" s="1" t="s">
        <v>1760</v>
      </c>
      <c r="B381" s="1" t="s">
        <v>1761</v>
      </c>
      <c r="C381" s="1">
        <v>13603</v>
      </c>
      <c r="D381" s="1">
        <v>9007192012</v>
      </c>
      <c r="E381" s="1">
        <v>7</v>
      </c>
      <c r="F381" s="1" t="s">
        <v>1762</v>
      </c>
      <c r="G381" s="1" t="s">
        <v>1764</v>
      </c>
      <c r="H381" s="1">
        <v>210</v>
      </c>
    </row>
    <row r="382" spans="1:8" x14ac:dyDescent="0.2">
      <c r="A382" s="1" t="s">
        <v>1760</v>
      </c>
      <c r="B382" s="1" t="s">
        <v>1761</v>
      </c>
      <c r="C382" s="1">
        <v>13604</v>
      </c>
      <c r="D382" s="1">
        <v>6345204671</v>
      </c>
      <c r="E382" s="1">
        <v>7</v>
      </c>
      <c r="F382" s="1" t="s">
        <v>1762</v>
      </c>
      <c r="G382" s="1" t="s">
        <v>1764</v>
      </c>
      <c r="H382" s="1">
        <v>204</v>
      </c>
    </row>
    <row r="383" spans="1:8" x14ac:dyDescent="0.2">
      <c r="A383" s="1" t="s">
        <v>1760</v>
      </c>
      <c r="B383" s="1" t="s">
        <v>1761</v>
      </c>
      <c r="C383" s="1">
        <v>13607</v>
      </c>
      <c r="D383" s="1">
        <v>1040899667</v>
      </c>
      <c r="E383" s="1">
        <v>7</v>
      </c>
      <c r="F383" s="1" t="s">
        <v>1762</v>
      </c>
      <c r="G383" s="1" t="s">
        <v>1764</v>
      </c>
      <c r="H383" s="1">
        <v>213</v>
      </c>
    </row>
    <row r="384" spans="1:8" x14ac:dyDescent="0.2">
      <c r="A384" s="1" t="s">
        <v>1760</v>
      </c>
      <c r="B384" s="1" t="s">
        <v>1761</v>
      </c>
      <c r="C384" s="1">
        <v>13609</v>
      </c>
      <c r="D384" s="1">
        <v>7311588726</v>
      </c>
      <c r="E384" s="1">
        <v>7</v>
      </c>
      <c r="F384" s="1" t="s">
        <v>1762</v>
      </c>
      <c r="G384" s="1" t="s">
        <v>1764</v>
      </c>
      <c r="H384" s="1">
        <v>235</v>
      </c>
    </row>
    <row r="385" spans="1:8" x14ac:dyDescent="0.2">
      <c r="A385" s="1" t="s">
        <v>1760</v>
      </c>
      <c r="B385" s="1" t="s">
        <v>1761</v>
      </c>
      <c r="C385" s="1">
        <v>13611</v>
      </c>
      <c r="D385" s="1">
        <v>3982006326</v>
      </c>
      <c r="E385" s="1">
        <v>7</v>
      </c>
      <c r="F385" s="1" t="s">
        <v>1762</v>
      </c>
      <c r="G385" s="1" t="s">
        <v>1764</v>
      </c>
      <c r="H385" s="1">
        <v>210</v>
      </c>
    </row>
    <row r="386" spans="1:8" x14ac:dyDescent="0.2">
      <c r="A386" s="1" t="s">
        <v>1760</v>
      </c>
      <c r="B386" s="1" t="s">
        <v>1761</v>
      </c>
      <c r="C386" s="1">
        <v>13615</v>
      </c>
      <c r="D386" s="1">
        <v>7769259448</v>
      </c>
      <c r="E386" s="1">
        <v>7</v>
      </c>
      <c r="F386" s="1" t="s">
        <v>1762</v>
      </c>
      <c r="G386" s="1" t="s">
        <v>1764</v>
      </c>
      <c r="H386" s="1">
        <v>183</v>
      </c>
    </row>
    <row r="387" spans="1:8" x14ac:dyDescent="0.2">
      <c r="A387" s="1" t="s">
        <v>1760</v>
      </c>
      <c r="B387" s="1" t="s">
        <v>1761</v>
      </c>
      <c r="C387" s="1">
        <v>13616</v>
      </c>
      <c r="D387" s="1">
        <v>7583126130</v>
      </c>
      <c r="E387" s="1">
        <v>7</v>
      </c>
      <c r="F387" s="1" t="s">
        <v>1762</v>
      </c>
      <c r="G387" s="1" t="s">
        <v>1764</v>
      </c>
      <c r="H387" s="1">
        <v>193</v>
      </c>
    </row>
    <row r="388" spans="1:8" x14ac:dyDescent="0.2">
      <c r="A388" s="1" t="s">
        <v>1760</v>
      </c>
      <c r="B388" s="1" t="s">
        <v>1761</v>
      </c>
      <c r="C388" s="1">
        <v>13617</v>
      </c>
      <c r="D388" s="1">
        <v>3063184165</v>
      </c>
      <c r="E388" s="1">
        <v>7</v>
      </c>
      <c r="F388" s="1" t="s">
        <v>1762</v>
      </c>
      <c r="G388" s="1" t="s">
        <v>1764</v>
      </c>
      <c r="H388" s="1">
        <v>236</v>
      </c>
    </row>
    <row r="389" spans="1:8" x14ac:dyDescent="0.2">
      <c r="A389" s="1" t="s">
        <v>1760</v>
      </c>
      <c r="B389" s="1" t="s">
        <v>1761</v>
      </c>
      <c r="C389" s="1">
        <v>13618</v>
      </c>
      <c r="D389" s="1">
        <v>1100934156</v>
      </c>
      <c r="E389" s="1">
        <v>7</v>
      </c>
      <c r="F389" s="1" t="s">
        <v>1762</v>
      </c>
      <c r="G389" s="1" t="s">
        <v>1764</v>
      </c>
      <c r="H389" s="1">
        <v>184</v>
      </c>
    </row>
    <row r="390" spans="1:8" x14ac:dyDescent="0.2">
      <c r="A390" s="1" t="s">
        <v>1760</v>
      </c>
      <c r="B390" s="1" t="s">
        <v>1761</v>
      </c>
      <c r="C390" s="1">
        <v>13620</v>
      </c>
      <c r="D390" s="1">
        <v>8046397574</v>
      </c>
      <c r="E390" s="1">
        <v>7</v>
      </c>
      <c r="F390" s="1" t="s">
        <v>1762</v>
      </c>
      <c r="G390" s="1" t="s">
        <v>1764</v>
      </c>
      <c r="H390" s="1">
        <v>197</v>
      </c>
    </row>
    <row r="391" spans="1:8" x14ac:dyDescent="0.2">
      <c r="A391" s="1" t="s">
        <v>1760</v>
      </c>
      <c r="B391" s="1" t="s">
        <v>1761</v>
      </c>
      <c r="C391" s="1">
        <v>13621</v>
      </c>
      <c r="D391" s="1">
        <v>1249028526</v>
      </c>
      <c r="E391" s="1">
        <v>7</v>
      </c>
      <c r="F391" s="1" t="s">
        <v>1762</v>
      </c>
      <c r="G391" s="1" t="s">
        <v>1764</v>
      </c>
      <c r="H391" s="1">
        <v>179</v>
      </c>
    </row>
    <row r="392" spans="1:8" x14ac:dyDescent="0.2">
      <c r="A392" s="1" t="s">
        <v>1760</v>
      </c>
      <c r="B392" s="1" t="s">
        <v>1761</v>
      </c>
      <c r="C392" s="1">
        <v>13622</v>
      </c>
      <c r="D392" s="1">
        <v>4428957194</v>
      </c>
      <c r="E392" s="1">
        <v>7</v>
      </c>
      <c r="F392" s="1" t="s">
        <v>1762</v>
      </c>
      <c r="G392" s="1" t="s">
        <v>1764</v>
      </c>
      <c r="H392" s="1">
        <v>210</v>
      </c>
    </row>
    <row r="393" spans="1:8" x14ac:dyDescent="0.2">
      <c r="A393" s="1" t="s">
        <v>1760</v>
      </c>
      <c r="B393" s="1" t="s">
        <v>1761</v>
      </c>
      <c r="C393" s="1">
        <v>13623</v>
      </c>
      <c r="D393" s="1">
        <v>7258296993</v>
      </c>
      <c r="E393" s="1">
        <v>7</v>
      </c>
      <c r="F393" s="1" t="s">
        <v>1762</v>
      </c>
      <c r="G393" s="1" t="s">
        <v>1764</v>
      </c>
      <c r="H393" s="1">
        <v>199</v>
      </c>
    </row>
    <row r="394" spans="1:8" x14ac:dyDescent="0.2">
      <c r="A394" s="1" t="s">
        <v>1760</v>
      </c>
      <c r="B394" s="1" t="s">
        <v>1761</v>
      </c>
      <c r="C394" s="1">
        <v>13624</v>
      </c>
      <c r="D394" s="1">
        <v>4312231604</v>
      </c>
      <c r="E394" s="1">
        <v>7</v>
      </c>
      <c r="F394" s="1" t="s">
        <v>1762</v>
      </c>
      <c r="G394" s="1" t="s">
        <v>1764</v>
      </c>
      <c r="H394" s="1">
        <v>234</v>
      </c>
    </row>
    <row r="395" spans="1:8" x14ac:dyDescent="0.2">
      <c r="A395" s="1" t="s">
        <v>1760</v>
      </c>
      <c r="B395" s="1" t="s">
        <v>1761</v>
      </c>
      <c r="C395" s="1">
        <v>13625</v>
      </c>
      <c r="D395" s="1">
        <v>7989252513</v>
      </c>
      <c r="E395" s="1">
        <v>7</v>
      </c>
      <c r="F395" s="1" t="s">
        <v>1762</v>
      </c>
      <c r="G395" s="1" t="s">
        <v>1764</v>
      </c>
      <c r="H395" s="1">
        <v>222</v>
      </c>
    </row>
    <row r="396" spans="1:8" x14ac:dyDescent="0.2">
      <c r="A396" s="1" t="s">
        <v>1760</v>
      </c>
      <c r="B396" s="1" t="s">
        <v>1761</v>
      </c>
      <c r="C396" s="1">
        <v>13626</v>
      </c>
      <c r="D396" s="1">
        <v>8787351148</v>
      </c>
      <c r="E396" s="1">
        <v>7</v>
      </c>
      <c r="F396" s="1" t="s">
        <v>1762</v>
      </c>
      <c r="G396" s="1" t="s">
        <v>1764</v>
      </c>
      <c r="H396" s="1">
        <v>169</v>
      </c>
    </row>
    <row r="397" spans="1:8" x14ac:dyDescent="0.2">
      <c r="A397" s="1" t="s">
        <v>1760</v>
      </c>
      <c r="B397" s="1" t="s">
        <v>1761</v>
      </c>
      <c r="C397" s="1">
        <v>13627</v>
      </c>
      <c r="D397" s="1">
        <v>2298056275</v>
      </c>
      <c r="E397" s="1">
        <v>7</v>
      </c>
      <c r="F397" s="1" t="s">
        <v>1762</v>
      </c>
      <c r="G397" s="1" t="s">
        <v>1764</v>
      </c>
      <c r="H397" s="1">
        <v>220</v>
      </c>
    </row>
    <row r="398" spans="1:8" x14ac:dyDescent="0.2">
      <c r="A398" s="1" t="s">
        <v>1760</v>
      </c>
      <c r="B398" s="1" t="s">
        <v>1761</v>
      </c>
      <c r="C398" s="1">
        <v>13628</v>
      </c>
      <c r="D398" s="1">
        <v>4742706756</v>
      </c>
      <c r="E398" s="1">
        <v>7</v>
      </c>
      <c r="F398" s="1" t="s">
        <v>1762</v>
      </c>
      <c r="G398" s="1" t="s">
        <v>1764</v>
      </c>
      <c r="H398" s="1">
        <v>217</v>
      </c>
    </row>
    <row r="399" spans="1:8" x14ac:dyDescent="0.2">
      <c r="A399" s="1" t="s">
        <v>1760</v>
      </c>
      <c r="B399" s="1" t="s">
        <v>1761</v>
      </c>
      <c r="C399" s="1">
        <v>13629</v>
      </c>
      <c r="D399" s="1">
        <v>8798739175</v>
      </c>
      <c r="E399" s="1">
        <v>7</v>
      </c>
      <c r="F399" s="1" t="s">
        <v>1762</v>
      </c>
      <c r="G399" s="1" t="s">
        <v>1764</v>
      </c>
      <c r="H399" s="1">
        <v>219</v>
      </c>
    </row>
    <row r="400" spans="1:8" x14ac:dyDescent="0.2">
      <c r="A400" s="1" t="s">
        <v>1760</v>
      </c>
      <c r="B400" s="1" t="s">
        <v>1761</v>
      </c>
      <c r="C400" s="1">
        <v>13630</v>
      </c>
      <c r="D400" s="1">
        <v>5203410524</v>
      </c>
      <c r="E400" s="1">
        <v>7</v>
      </c>
      <c r="F400" s="1" t="s">
        <v>1762</v>
      </c>
      <c r="G400" s="1" t="s">
        <v>1764</v>
      </c>
      <c r="H400" s="1">
        <v>207</v>
      </c>
    </row>
    <row r="401" spans="1:8" x14ac:dyDescent="0.2">
      <c r="A401" s="1" t="s">
        <v>1760</v>
      </c>
      <c r="B401" s="1" t="s">
        <v>1761</v>
      </c>
      <c r="C401" s="1">
        <v>13631</v>
      </c>
      <c r="D401" s="1">
        <v>5966876384</v>
      </c>
      <c r="E401" s="1">
        <v>7</v>
      </c>
      <c r="F401" s="1" t="s">
        <v>1762</v>
      </c>
      <c r="G401" s="1" t="s">
        <v>1764</v>
      </c>
      <c r="H401" s="1">
        <v>193</v>
      </c>
    </row>
    <row r="402" spans="1:8" x14ac:dyDescent="0.2">
      <c r="A402" s="1" t="s">
        <v>1760</v>
      </c>
      <c r="B402" s="1" t="s">
        <v>1761</v>
      </c>
      <c r="C402" s="1">
        <v>13635</v>
      </c>
      <c r="D402" s="1">
        <v>2370979247</v>
      </c>
      <c r="E402" s="1">
        <v>7</v>
      </c>
      <c r="F402" s="1" t="s">
        <v>1762</v>
      </c>
      <c r="G402" s="1" t="s">
        <v>1764</v>
      </c>
      <c r="H402" s="1">
        <v>193</v>
      </c>
    </row>
    <row r="403" spans="1:8" x14ac:dyDescent="0.2">
      <c r="A403" s="1" t="s">
        <v>1760</v>
      </c>
      <c r="B403" s="1" t="s">
        <v>1761</v>
      </c>
      <c r="C403" s="1">
        <v>13636</v>
      </c>
      <c r="D403" s="1">
        <v>7606857802</v>
      </c>
      <c r="E403" s="1">
        <v>7</v>
      </c>
      <c r="F403" s="1" t="s">
        <v>1762</v>
      </c>
      <c r="G403" s="1" t="s">
        <v>1764</v>
      </c>
      <c r="H403" s="1">
        <v>213</v>
      </c>
    </row>
    <row r="404" spans="1:8" x14ac:dyDescent="0.2">
      <c r="A404" s="1" t="s">
        <v>1760</v>
      </c>
      <c r="B404" s="1" t="s">
        <v>1761</v>
      </c>
      <c r="C404" s="1">
        <v>13637</v>
      </c>
      <c r="D404" s="1">
        <v>4771193398</v>
      </c>
      <c r="E404" s="1">
        <v>7</v>
      </c>
      <c r="F404" s="1" t="s">
        <v>1762</v>
      </c>
      <c r="G404" s="1" t="s">
        <v>1764</v>
      </c>
      <c r="H404" s="1">
        <v>213</v>
      </c>
    </row>
    <row r="405" spans="1:8" x14ac:dyDescent="0.2">
      <c r="A405" s="1" t="s">
        <v>1760</v>
      </c>
      <c r="B405" s="1" t="s">
        <v>1761</v>
      </c>
      <c r="C405" s="1">
        <v>13641</v>
      </c>
      <c r="D405" s="1">
        <v>9972023411</v>
      </c>
      <c r="E405" s="1">
        <v>7</v>
      </c>
      <c r="F405" s="1" t="s">
        <v>1762</v>
      </c>
      <c r="G405" s="1" t="s">
        <v>1764</v>
      </c>
      <c r="H405" s="1">
        <v>200</v>
      </c>
    </row>
    <row r="406" spans="1:8" x14ac:dyDescent="0.2">
      <c r="A406" s="1" t="s">
        <v>1760</v>
      </c>
      <c r="B406" s="1" t="s">
        <v>76</v>
      </c>
      <c r="C406" s="1">
        <v>13642</v>
      </c>
      <c r="D406" s="1">
        <v>1536211451</v>
      </c>
      <c r="E406" s="1">
        <v>7</v>
      </c>
      <c r="F406" s="1" t="s">
        <v>1762</v>
      </c>
      <c r="G406" s="1" t="s">
        <v>1764</v>
      </c>
      <c r="H406" s="1">
        <v>217</v>
      </c>
    </row>
    <row r="407" spans="1:8" x14ac:dyDescent="0.2">
      <c r="A407" s="1" t="s">
        <v>1760</v>
      </c>
      <c r="B407" s="1" t="s">
        <v>1761</v>
      </c>
      <c r="C407" s="1">
        <v>13643</v>
      </c>
      <c r="D407" s="1">
        <v>7701144322</v>
      </c>
      <c r="E407" s="1">
        <v>7</v>
      </c>
      <c r="F407" s="1" t="s">
        <v>1762</v>
      </c>
      <c r="G407" s="1" t="s">
        <v>1764</v>
      </c>
      <c r="H407" s="1">
        <v>209</v>
      </c>
    </row>
    <row r="408" spans="1:8" x14ac:dyDescent="0.2">
      <c r="A408" s="1" t="s">
        <v>1760</v>
      </c>
      <c r="B408" s="1" t="s">
        <v>1761</v>
      </c>
      <c r="C408" s="1">
        <v>13644</v>
      </c>
      <c r="D408" s="1">
        <v>8684682074</v>
      </c>
      <c r="E408" s="1">
        <v>7</v>
      </c>
      <c r="F408" s="1" t="s">
        <v>1762</v>
      </c>
      <c r="G408" s="1" t="s">
        <v>1764</v>
      </c>
      <c r="H408" s="1">
        <v>185</v>
      </c>
    </row>
    <row r="409" spans="1:8" x14ac:dyDescent="0.2">
      <c r="A409" s="1" t="s">
        <v>1760</v>
      </c>
      <c r="B409" s="1" t="s">
        <v>1761</v>
      </c>
      <c r="C409" s="1">
        <v>13646</v>
      </c>
      <c r="D409" s="1">
        <v>7059186854</v>
      </c>
      <c r="E409" s="1">
        <v>7</v>
      </c>
      <c r="F409" s="1" t="s">
        <v>1762</v>
      </c>
      <c r="G409" s="1" t="s">
        <v>1764</v>
      </c>
      <c r="H409" s="1">
        <v>229</v>
      </c>
    </row>
    <row r="410" spans="1:8" x14ac:dyDescent="0.2">
      <c r="A410" s="1" t="s">
        <v>1760</v>
      </c>
      <c r="B410" s="1" t="s">
        <v>1761</v>
      </c>
      <c r="C410" s="1">
        <v>13648</v>
      </c>
      <c r="D410" s="1">
        <v>6766883414</v>
      </c>
      <c r="E410" s="1">
        <v>7</v>
      </c>
      <c r="F410" s="1" t="s">
        <v>1762</v>
      </c>
      <c r="G410" s="1" t="s">
        <v>1764</v>
      </c>
      <c r="H410" s="1">
        <v>202</v>
      </c>
    </row>
    <row r="411" spans="1:8" x14ac:dyDescent="0.2">
      <c r="A411" s="1" t="s">
        <v>1760</v>
      </c>
      <c r="B411" s="1" t="s">
        <v>1761</v>
      </c>
      <c r="C411" s="1">
        <v>13653</v>
      </c>
      <c r="D411" s="1">
        <v>7628358172</v>
      </c>
      <c r="E411" s="1">
        <v>7</v>
      </c>
      <c r="F411" s="1" t="s">
        <v>1762</v>
      </c>
      <c r="G411" s="1" t="s">
        <v>1764</v>
      </c>
      <c r="H411" s="1">
        <v>222</v>
      </c>
    </row>
    <row r="412" spans="1:8" x14ac:dyDescent="0.2">
      <c r="A412" s="1" t="s">
        <v>1760</v>
      </c>
      <c r="B412" s="1" t="s">
        <v>1761</v>
      </c>
      <c r="C412" s="1">
        <v>13659</v>
      </c>
      <c r="D412" s="1">
        <v>2318734023</v>
      </c>
      <c r="E412" s="1">
        <v>7</v>
      </c>
      <c r="F412" s="1" t="s">
        <v>1762</v>
      </c>
      <c r="G412" s="1" t="s">
        <v>1764</v>
      </c>
      <c r="H412" s="1">
        <v>200</v>
      </c>
    </row>
    <row r="413" spans="1:8" x14ac:dyDescent="0.2">
      <c r="A413" s="1" t="s">
        <v>1760</v>
      </c>
      <c r="B413" s="1" t="s">
        <v>1761</v>
      </c>
      <c r="C413" s="1">
        <v>13666</v>
      </c>
      <c r="D413" s="1">
        <v>4219403613</v>
      </c>
      <c r="E413" s="1">
        <v>6</v>
      </c>
      <c r="F413" s="1" t="s">
        <v>1762</v>
      </c>
      <c r="G413" s="1" t="s">
        <v>1764</v>
      </c>
      <c r="H413" s="1">
        <v>200</v>
      </c>
    </row>
    <row r="414" spans="1:8" x14ac:dyDescent="0.2">
      <c r="A414" s="1" t="s">
        <v>1760</v>
      </c>
      <c r="B414" s="1" t="s">
        <v>1761</v>
      </c>
      <c r="C414" s="1">
        <v>13670</v>
      </c>
      <c r="D414" s="1">
        <v>4978277853</v>
      </c>
      <c r="E414" s="1">
        <v>6</v>
      </c>
      <c r="F414" s="1" t="s">
        <v>1762</v>
      </c>
      <c r="G414" s="1" t="s">
        <v>1764</v>
      </c>
      <c r="H414" s="1">
        <v>208</v>
      </c>
    </row>
    <row r="415" spans="1:8" x14ac:dyDescent="0.2">
      <c r="A415" s="1" t="s">
        <v>1760</v>
      </c>
      <c r="B415" s="1" t="s">
        <v>1761</v>
      </c>
      <c r="C415" s="1">
        <v>13671</v>
      </c>
      <c r="D415" s="1">
        <v>5535518297</v>
      </c>
      <c r="E415" s="1">
        <v>6</v>
      </c>
      <c r="F415" s="1" t="s">
        <v>1762</v>
      </c>
      <c r="G415" s="1" t="s">
        <v>1764</v>
      </c>
      <c r="H415" s="1">
        <v>219</v>
      </c>
    </row>
    <row r="416" spans="1:8" x14ac:dyDescent="0.2">
      <c r="A416" s="1" t="s">
        <v>1760</v>
      </c>
      <c r="B416" s="1" t="s">
        <v>1761</v>
      </c>
      <c r="C416" s="1">
        <v>13672</v>
      </c>
      <c r="D416" s="1">
        <v>6572540158</v>
      </c>
      <c r="E416" s="1">
        <v>6</v>
      </c>
      <c r="F416" s="1" t="s">
        <v>1762</v>
      </c>
      <c r="G416" s="1" t="s">
        <v>1764</v>
      </c>
      <c r="H416" s="1">
        <v>201</v>
      </c>
    </row>
    <row r="417" spans="1:8" x14ac:dyDescent="0.2">
      <c r="A417" s="1" t="s">
        <v>1760</v>
      </c>
      <c r="B417" s="1" t="s">
        <v>1761</v>
      </c>
      <c r="C417" s="1">
        <v>13674</v>
      </c>
      <c r="D417" s="1">
        <v>3530423665</v>
      </c>
      <c r="E417" s="1">
        <v>6</v>
      </c>
      <c r="F417" s="1" t="s">
        <v>1762</v>
      </c>
      <c r="G417" s="1" t="s">
        <v>1764</v>
      </c>
      <c r="H417" s="1">
        <v>186</v>
      </c>
    </row>
    <row r="418" spans="1:8" x14ac:dyDescent="0.2">
      <c r="A418" s="1" t="s">
        <v>1760</v>
      </c>
      <c r="B418" s="1" t="s">
        <v>76</v>
      </c>
      <c r="C418" s="1">
        <v>13676</v>
      </c>
      <c r="D418" s="1">
        <v>9473289502</v>
      </c>
      <c r="E418" s="1">
        <v>7</v>
      </c>
      <c r="F418" s="1" t="s">
        <v>1762</v>
      </c>
      <c r="G418" s="1" t="s">
        <v>1764</v>
      </c>
      <c r="H418" s="1">
        <v>194</v>
      </c>
    </row>
    <row r="419" spans="1:8" x14ac:dyDescent="0.2">
      <c r="A419" s="1" t="s">
        <v>1760</v>
      </c>
      <c r="B419" s="1" t="s">
        <v>1761</v>
      </c>
      <c r="C419" s="1">
        <v>13680</v>
      </c>
      <c r="D419" s="1">
        <v>1243626693</v>
      </c>
      <c r="E419" s="1">
        <v>7</v>
      </c>
      <c r="F419" s="1" t="s">
        <v>1762</v>
      </c>
      <c r="G419" s="1" t="s">
        <v>1764</v>
      </c>
      <c r="H419" s="1">
        <v>218</v>
      </c>
    </row>
    <row r="420" spans="1:8" x14ac:dyDescent="0.2">
      <c r="A420" s="1" t="s">
        <v>1760</v>
      </c>
      <c r="B420" s="1" t="s">
        <v>1761</v>
      </c>
      <c r="C420" s="1">
        <v>13683</v>
      </c>
      <c r="D420" s="1">
        <v>6329869817</v>
      </c>
      <c r="E420" s="1">
        <v>7</v>
      </c>
      <c r="F420" s="1" t="s">
        <v>1762</v>
      </c>
      <c r="G420" s="1" t="s">
        <v>1764</v>
      </c>
      <c r="H420" s="1">
        <v>206</v>
      </c>
    </row>
    <row r="421" spans="1:8" x14ac:dyDescent="0.2">
      <c r="A421" s="1" t="s">
        <v>1760</v>
      </c>
      <c r="B421" s="1" t="s">
        <v>1761</v>
      </c>
      <c r="C421" s="1">
        <v>13684</v>
      </c>
      <c r="D421" s="1">
        <v>2906117212</v>
      </c>
      <c r="E421" s="1">
        <v>7</v>
      </c>
      <c r="F421" s="1" t="s">
        <v>1762</v>
      </c>
      <c r="G421" s="1" t="s">
        <v>1764</v>
      </c>
      <c r="H421" s="1">
        <v>186</v>
      </c>
    </row>
    <row r="422" spans="1:8" x14ac:dyDescent="0.2">
      <c r="A422" s="1" t="s">
        <v>1760</v>
      </c>
      <c r="B422" s="1" t="s">
        <v>1761</v>
      </c>
      <c r="C422" s="1">
        <v>13686</v>
      </c>
      <c r="D422" s="1">
        <v>1614941842</v>
      </c>
      <c r="E422" s="1">
        <v>7</v>
      </c>
      <c r="F422" s="1" t="s">
        <v>1762</v>
      </c>
      <c r="G422" s="1" t="s">
        <v>1764</v>
      </c>
      <c r="H422" s="1">
        <v>221</v>
      </c>
    </row>
    <row r="423" spans="1:8" x14ac:dyDescent="0.2">
      <c r="A423" s="1" t="s">
        <v>1760</v>
      </c>
      <c r="B423" s="1" t="s">
        <v>1761</v>
      </c>
      <c r="C423" s="1">
        <v>13692</v>
      </c>
      <c r="D423" s="1">
        <v>4154124791</v>
      </c>
      <c r="E423" s="1">
        <v>7</v>
      </c>
      <c r="F423" s="1" t="s">
        <v>1762</v>
      </c>
      <c r="G423" s="1" t="s">
        <v>1764</v>
      </c>
      <c r="H423" s="1">
        <v>203</v>
      </c>
    </row>
    <row r="424" spans="1:8" x14ac:dyDescent="0.2">
      <c r="A424" s="1" t="s">
        <v>1760</v>
      </c>
      <c r="B424" s="1" t="s">
        <v>1761</v>
      </c>
      <c r="C424" s="1">
        <v>13693</v>
      </c>
      <c r="D424" s="1">
        <v>9966750693</v>
      </c>
      <c r="E424" s="1">
        <v>7</v>
      </c>
      <c r="F424" s="1" t="s">
        <v>1762</v>
      </c>
      <c r="G424" s="1" t="s">
        <v>1764</v>
      </c>
      <c r="H424" s="1">
        <v>223</v>
      </c>
    </row>
    <row r="425" spans="1:8" x14ac:dyDescent="0.2">
      <c r="A425" s="1" t="s">
        <v>1760</v>
      </c>
      <c r="B425" s="1" t="s">
        <v>1761</v>
      </c>
      <c r="C425" s="1">
        <v>13696</v>
      </c>
      <c r="D425" s="1">
        <v>5194579950</v>
      </c>
      <c r="E425" s="1">
        <v>7</v>
      </c>
      <c r="F425" s="1" t="s">
        <v>1762</v>
      </c>
      <c r="G425" s="1" t="s">
        <v>1764</v>
      </c>
      <c r="H425" s="1">
        <v>207</v>
      </c>
    </row>
    <row r="426" spans="1:8" x14ac:dyDescent="0.2">
      <c r="A426" s="1" t="s">
        <v>1760</v>
      </c>
      <c r="B426" s="1" t="s">
        <v>1761</v>
      </c>
      <c r="C426" s="1">
        <v>13698</v>
      </c>
      <c r="D426" s="1">
        <v>8051556183</v>
      </c>
      <c r="E426" s="1">
        <v>7</v>
      </c>
      <c r="F426" s="1" t="s">
        <v>1762</v>
      </c>
      <c r="G426" s="1" t="s">
        <v>1764</v>
      </c>
      <c r="H426" s="1">
        <v>202</v>
      </c>
    </row>
    <row r="427" spans="1:8" x14ac:dyDescent="0.2">
      <c r="A427" s="1" t="s">
        <v>1760</v>
      </c>
      <c r="B427" s="1" t="s">
        <v>1761</v>
      </c>
      <c r="C427" s="1">
        <v>13704</v>
      </c>
      <c r="D427" s="1">
        <v>7064615913</v>
      </c>
      <c r="E427" s="1">
        <v>7</v>
      </c>
      <c r="F427" s="1" t="s">
        <v>1762</v>
      </c>
      <c r="G427" s="1" t="s">
        <v>1764</v>
      </c>
      <c r="H427" s="1">
        <v>183</v>
      </c>
    </row>
    <row r="428" spans="1:8" x14ac:dyDescent="0.2">
      <c r="A428" s="1" t="s">
        <v>1760</v>
      </c>
      <c r="B428" s="1" t="s">
        <v>1761</v>
      </c>
      <c r="C428" s="1">
        <v>13720</v>
      </c>
      <c r="D428" s="1">
        <v>7968788155</v>
      </c>
      <c r="E428" s="1">
        <v>7</v>
      </c>
      <c r="F428" s="1" t="s">
        <v>1762</v>
      </c>
      <c r="G428" s="1" t="s">
        <v>1764</v>
      </c>
      <c r="H428" s="1">
        <v>214</v>
      </c>
    </row>
    <row r="429" spans="1:8" x14ac:dyDescent="0.2">
      <c r="A429" s="1" t="s">
        <v>1760</v>
      </c>
      <c r="B429" s="1" t="s">
        <v>1761</v>
      </c>
      <c r="C429" s="1">
        <v>13721</v>
      </c>
      <c r="D429" s="1">
        <v>4360918871</v>
      </c>
      <c r="E429" s="1">
        <v>8</v>
      </c>
      <c r="F429" s="1" t="s">
        <v>1762</v>
      </c>
      <c r="G429" s="1" t="s">
        <v>1764</v>
      </c>
      <c r="H429" s="1">
        <v>231</v>
      </c>
    </row>
    <row r="430" spans="1:8" x14ac:dyDescent="0.2">
      <c r="A430" s="1" t="s">
        <v>1760</v>
      </c>
      <c r="B430" s="1" t="s">
        <v>1761</v>
      </c>
      <c r="C430" s="1">
        <v>13722</v>
      </c>
      <c r="D430" s="1">
        <v>7272413976</v>
      </c>
      <c r="E430" s="1">
        <v>8</v>
      </c>
      <c r="F430" s="1" t="s">
        <v>1762</v>
      </c>
      <c r="G430" s="1" t="s">
        <v>1764</v>
      </c>
      <c r="H430" s="1">
        <v>228</v>
      </c>
    </row>
    <row r="431" spans="1:8" x14ac:dyDescent="0.2">
      <c r="A431" s="1" t="s">
        <v>1760</v>
      </c>
      <c r="B431" s="1" t="s">
        <v>1761</v>
      </c>
      <c r="C431" s="1">
        <v>13723</v>
      </c>
      <c r="D431" s="1">
        <v>4009630836</v>
      </c>
      <c r="E431" s="1">
        <v>8</v>
      </c>
      <c r="F431" s="1" t="s">
        <v>1762</v>
      </c>
      <c r="G431" s="1" t="s">
        <v>1764</v>
      </c>
      <c r="H431" s="1">
        <v>224</v>
      </c>
    </row>
    <row r="432" spans="1:8" x14ac:dyDescent="0.2">
      <c r="A432" s="1" t="s">
        <v>1760</v>
      </c>
      <c r="B432" s="1" t="s">
        <v>1761</v>
      </c>
      <c r="C432" s="1">
        <v>13728</v>
      </c>
      <c r="D432" s="1">
        <v>7068378835</v>
      </c>
      <c r="E432" s="1">
        <v>8</v>
      </c>
      <c r="F432" s="1" t="s">
        <v>1762</v>
      </c>
      <c r="G432" s="1" t="s">
        <v>1764</v>
      </c>
      <c r="H432" s="1">
        <v>211</v>
      </c>
    </row>
    <row r="433" spans="1:8" x14ac:dyDescent="0.2">
      <c r="A433" s="1" t="s">
        <v>1760</v>
      </c>
      <c r="B433" s="1" t="s">
        <v>1761</v>
      </c>
      <c r="C433" s="1">
        <v>13745</v>
      </c>
      <c r="D433" s="1">
        <v>7541211328</v>
      </c>
      <c r="E433" s="1">
        <v>8</v>
      </c>
      <c r="F433" s="1" t="s">
        <v>1762</v>
      </c>
      <c r="G433" s="1" t="s">
        <v>1764</v>
      </c>
      <c r="H433" s="1">
        <v>221</v>
      </c>
    </row>
    <row r="434" spans="1:8" x14ac:dyDescent="0.2">
      <c r="A434" s="1" t="s">
        <v>1760</v>
      </c>
      <c r="B434" s="1" t="s">
        <v>1761</v>
      </c>
      <c r="C434" s="1">
        <v>13750</v>
      </c>
      <c r="D434" s="1">
        <v>7299437692</v>
      </c>
      <c r="E434" s="1">
        <v>7</v>
      </c>
      <c r="F434" s="1" t="s">
        <v>1762</v>
      </c>
      <c r="G434" s="1" t="s">
        <v>1764</v>
      </c>
      <c r="H434" s="1">
        <v>218</v>
      </c>
    </row>
    <row r="435" spans="1:8" x14ac:dyDescent="0.2">
      <c r="A435" s="1" t="s">
        <v>1760</v>
      </c>
      <c r="B435" s="1" t="s">
        <v>1761</v>
      </c>
      <c r="C435" s="1">
        <v>13751</v>
      </c>
      <c r="D435" s="1">
        <v>2622528448</v>
      </c>
      <c r="E435" s="1">
        <v>7</v>
      </c>
      <c r="F435" s="1" t="s">
        <v>1762</v>
      </c>
      <c r="G435" s="1" t="s">
        <v>1764</v>
      </c>
      <c r="H435" s="1">
        <v>172</v>
      </c>
    </row>
    <row r="436" spans="1:8" x14ac:dyDescent="0.2">
      <c r="A436" s="1" t="s">
        <v>1760</v>
      </c>
      <c r="B436" s="1" t="s">
        <v>1761</v>
      </c>
      <c r="C436" s="1">
        <v>13756</v>
      </c>
      <c r="D436" s="1">
        <v>3037921198</v>
      </c>
      <c r="E436" s="1">
        <v>7</v>
      </c>
      <c r="F436" s="1" t="s">
        <v>1762</v>
      </c>
      <c r="G436" s="1" t="s">
        <v>1764</v>
      </c>
      <c r="H436" s="1">
        <v>196</v>
      </c>
    </row>
    <row r="437" spans="1:8" x14ac:dyDescent="0.2">
      <c r="A437" s="1" t="s">
        <v>1760</v>
      </c>
      <c r="B437" s="1" t="s">
        <v>1761</v>
      </c>
      <c r="C437" s="1">
        <v>13758</v>
      </c>
      <c r="D437" s="1">
        <v>9914027275</v>
      </c>
      <c r="E437" s="1">
        <v>7</v>
      </c>
      <c r="F437" s="1" t="s">
        <v>1762</v>
      </c>
      <c r="G437" s="1" t="s">
        <v>1764</v>
      </c>
      <c r="H437" s="1">
        <v>206</v>
      </c>
    </row>
    <row r="438" spans="1:8" x14ac:dyDescent="0.2">
      <c r="A438" s="1" t="s">
        <v>1760</v>
      </c>
      <c r="B438" s="1" t="s">
        <v>1761</v>
      </c>
      <c r="C438" s="1">
        <v>13762</v>
      </c>
      <c r="D438" s="1">
        <v>2963166783</v>
      </c>
      <c r="E438" s="1">
        <v>7</v>
      </c>
      <c r="F438" s="1" t="s">
        <v>1762</v>
      </c>
      <c r="G438" s="1" t="s">
        <v>1764</v>
      </c>
      <c r="H438" s="1">
        <v>182</v>
      </c>
    </row>
    <row r="439" spans="1:8" x14ac:dyDescent="0.2">
      <c r="A439" s="1" t="s">
        <v>1760</v>
      </c>
      <c r="B439" s="1" t="s">
        <v>1761</v>
      </c>
      <c r="C439" s="1">
        <v>13764</v>
      </c>
      <c r="D439" s="1">
        <v>6155358603</v>
      </c>
      <c r="E439" s="1">
        <v>7</v>
      </c>
      <c r="F439" s="1" t="s">
        <v>1762</v>
      </c>
      <c r="G439" s="1" t="s">
        <v>1764</v>
      </c>
      <c r="H439" s="1">
        <v>186</v>
      </c>
    </row>
    <row r="440" spans="1:8" x14ac:dyDescent="0.2">
      <c r="A440" s="1" t="s">
        <v>1760</v>
      </c>
      <c r="B440" s="1" t="s">
        <v>1761</v>
      </c>
      <c r="C440" s="1">
        <v>13770</v>
      </c>
      <c r="D440" s="1">
        <v>5078923582</v>
      </c>
      <c r="E440" s="1">
        <v>7</v>
      </c>
      <c r="F440" s="1" t="s">
        <v>1762</v>
      </c>
      <c r="G440" s="1" t="s">
        <v>1764</v>
      </c>
      <c r="H440" s="1">
        <v>203</v>
      </c>
    </row>
    <row r="441" spans="1:8" x14ac:dyDescent="0.2">
      <c r="A441" s="1" t="s">
        <v>1760</v>
      </c>
      <c r="B441" s="1" t="s">
        <v>1761</v>
      </c>
      <c r="C441" s="1">
        <v>13771</v>
      </c>
      <c r="D441" s="1">
        <v>2988654625</v>
      </c>
      <c r="E441" s="1">
        <v>7</v>
      </c>
      <c r="F441" s="1" t="s">
        <v>1762</v>
      </c>
      <c r="G441" s="1" t="s">
        <v>1764</v>
      </c>
      <c r="H441" s="1">
        <v>220</v>
      </c>
    </row>
    <row r="442" spans="1:8" x14ac:dyDescent="0.2">
      <c r="A442" s="1" t="s">
        <v>1760</v>
      </c>
      <c r="B442" s="1" t="s">
        <v>1761</v>
      </c>
      <c r="C442" s="1">
        <v>13772</v>
      </c>
      <c r="D442" s="1">
        <v>4569329621</v>
      </c>
      <c r="E442" s="1">
        <v>7</v>
      </c>
      <c r="F442" s="1" t="s">
        <v>1762</v>
      </c>
      <c r="G442" s="1" t="s">
        <v>1764</v>
      </c>
      <c r="H442" s="1">
        <v>162</v>
      </c>
    </row>
    <row r="443" spans="1:8" x14ac:dyDescent="0.2">
      <c r="A443" s="1" t="s">
        <v>1760</v>
      </c>
      <c r="B443" s="1" t="s">
        <v>76</v>
      </c>
      <c r="C443" s="1">
        <v>13809</v>
      </c>
      <c r="D443" s="1">
        <v>6693282990</v>
      </c>
      <c r="E443" s="1">
        <v>7</v>
      </c>
      <c r="F443" s="1" t="s">
        <v>1762</v>
      </c>
      <c r="G443" s="1" t="s">
        <v>1764</v>
      </c>
      <c r="H443" s="1">
        <v>222</v>
      </c>
    </row>
    <row r="444" spans="1:8" x14ac:dyDescent="0.2">
      <c r="A444" s="1" t="s">
        <v>1760</v>
      </c>
      <c r="B444" s="1" t="s">
        <v>76</v>
      </c>
      <c r="C444" s="1">
        <v>13813</v>
      </c>
      <c r="D444" s="1">
        <v>2926151144</v>
      </c>
      <c r="E444" s="1">
        <v>7</v>
      </c>
      <c r="F444" s="1" t="s">
        <v>1762</v>
      </c>
      <c r="G444" s="1" t="s">
        <v>1764</v>
      </c>
      <c r="H444" s="1">
        <v>210</v>
      </c>
    </row>
    <row r="445" spans="1:8" x14ac:dyDescent="0.2">
      <c r="A445" s="1" t="s">
        <v>1760</v>
      </c>
      <c r="B445" s="1" t="s">
        <v>76</v>
      </c>
      <c r="C445" s="1">
        <v>13815</v>
      </c>
      <c r="D445" s="1">
        <v>7096282378</v>
      </c>
      <c r="E445" s="1">
        <v>8</v>
      </c>
      <c r="F445" s="1" t="s">
        <v>1762</v>
      </c>
      <c r="G445" s="1" t="s">
        <v>1764</v>
      </c>
      <c r="H445" s="1">
        <v>221</v>
      </c>
    </row>
    <row r="446" spans="1:8" x14ac:dyDescent="0.2">
      <c r="A446" s="1" t="s">
        <v>1760</v>
      </c>
      <c r="B446" s="1" t="s">
        <v>76</v>
      </c>
      <c r="C446" s="1">
        <v>13816</v>
      </c>
      <c r="D446" s="1">
        <v>6538713761</v>
      </c>
      <c r="E446" s="1">
        <v>7</v>
      </c>
      <c r="F446" s="1" t="s">
        <v>1762</v>
      </c>
      <c r="G446" s="1" t="s">
        <v>1764</v>
      </c>
      <c r="H446" s="1">
        <v>225</v>
      </c>
    </row>
    <row r="447" spans="1:8" x14ac:dyDescent="0.2">
      <c r="A447" s="1" t="s">
        <v>1760</v>
      </c>
      <c r="B447" s="1" t="s">
        <v>76</v>
      </c>
      <c r="C447" s="1">
        <v>13820</v>
      </c>
      <c r="D447" s="1">
        <v>7320589233</v>
      </c>
      <c r="E447" s="1">
        <v>7</v>
      </c>
      <c r="F447" s="1" t="s">
        <v>1762</v>
      </c>
      <c r="G447" s="1" t="s">
        <v>1764</v>
      </c>
      <c r="H447" s="1">
        <v>208</v>
      </c>
    </row>
    <row r="448" spans="1:8" x14ac:dyDescent="0.2">
      <c r="A448" s="1" t="s">
        <v>1760</v>
      </c>
      <c r="B448" s="1" t="s">
        <v>76</v>
      </c>
      <c r="C448" s="1">
        <v>13822</v>
      </c>
      <c r="D448" s="1">
        <v>6028050363</v>
      </c>
      <c r="E448" s="1">
        <v>7</v>
      </c>
      <c r="F448" s="1" t="s">
        <v>1762</v>
      </c>
      <c r="G448" s="1" t="s">
        <v>1764</v>
      </c>
      <c r="H448" s="1">
        <v>199</v>
      </c>
    </row>
    <row r="449" spans="1:8" x14ac:dyDescent="0.2">
      <c r="A449" s="1" t="s">
        <v>1760</v>
      </c>
      <c r="B449" s="1" t="s">
        <v>76</v>
      </c>
      <c r="C449" s="1">
        <v>13823</v>
      </c>
      <c r="D449" s="1">
        <v>1495100856</v>
      </c>
      <c r="E449" s="1">
        <v>7</v>
      </c>
      <c r="F449" s="1" t="s">
        <v>1762</v>
      </c>
      <c r="G449" s="1" t="s">
        <v>1764</v>
      </c>
      <c r="H449" s="1">
        <v>182</v>
      </c>
    </row>
    <row r="450" spans="1:8" x14ac:dyDescent="0.2">
      <c r="A450" s="1" t="s">
        <v>1760</v>
      </c>
      <c r="B450" s="1" t="s">
        <v>76</v>
      </c>
      <c r="C450" s="1">
        <v>13825</v>
      </c>
      <c r="D450" s="1">
        <v>8161651563</v>
      </c>
      <c r="E450" s="1">
        <v>7</v>
      </c>
      <c r="F450" s="1" t="s">
        <v>1762</v>
      </c>
      <c r="G450" s="1" t="s">
        <v>1764</v>
      </c>
      <c r="H450" s="1">
        <v>208</v>
      </c>
    </row>
    <row r="451" spans="1:8" x14ac:dyDescent="0.2">
      <c r="A451" s="1" t="s">
        <v>1760</v>
      </c>
      <c r="B451" s="1" t="s">
        <v>76</v>
      </c>
      <c r="C451" s="1">
        <v>13831</v>
      </c>
      <c r="D451" s="1">
        <v>1151362124</v>
      </c>
      <c r="E451" s="1">
        <v>7</v>
      </c>
      <c r="F451" s="1" t="s">
        <v>1762</v>
      </c>
      <c r="G451" s="1" t="s">
        <v>1764</v>
      </c>
      <c r="H451" s="1">
        <v>208</v>
      </c>
    </row>
    <row r="452" spans="1:8" x14ac:dyDescent="0.2">
      <c r="A452" s="1" t="s">
        <v>1760</v>
      </c>
      <c r="B452" s="1" t="s">
        <v>76</v>
      </c>
      <c r="C452" s="1">
        <v>13833</v>
      </c>
      <c r="D452" s="1">
        <v>8322809376</v>
      </c>
      <c r="E452" s="1">
        <v>7</v>
      </c>
      <c r="F452" s="1" t="s">
        <v>1762</v>
      </c>
      <c r="G452" s="1" t="s">
        <v>1764</v>
      </c>
      <c r="H452" s="1">
        <v>196</v>
      </c>
    </row>
    <row r="453" spans="1:8" x14ac:dyDescent="0.2">
      <c r="A453" s="1" t="s">
        <v>1760</v>
      </c>
      <c r="B453" s="1" t="s">
        <v>1761</v>
      </c>
      <c r="C453" s="1">
        <v>13837</v>
      </c>
      <c r="D453" s="1">
        <v>1007374230</v>
      </c>
      <c r="E453" s="1">
        <v>7</v>
      </c>
      <c r="F453" s="1" t="s">
        <v>1762</v>
      </c>
      <c r="G453" s="1" t="s">
        <v>1764</v>
      </c>
      <c r="H453" s="1">
        <v>164</v>
      </c>
    </row>
    <row r="454" spans="1:8" x14ac:dyDescent="0.2">
      <c r="A454" s="1" t="s">
        <v>1760</v>
      </c>
      <c r="B454" s="1" t="s">
        <v>1761</v>
      </c>
      <c r="C454" s="1">
        <v>13845</v>
      </c>
      <c r="D454" s="1">
        <v>5707679411</v>
      </c>
      <c r="E454" s="1">
        <v>7</v>
      </c>
      <c r="F454" s="1" t="s">
        <v>1762</v>
      </c>
      <c r="G454" s="1" t="s">
        <v>1764</v>
      </c>
      <c r="H454" s="1">
        <v>198</v>
      </c>
    </row>
    <row r="455" spans="1:8" x14ac:dyDescent="0.2">
      <c r="A455" s="1" t="s">
        <v>1760</v>
      </c>
      <c r="B455" s="1" t="s">
        <v>1761</v>
      </c>
      <c r="C455" s="1">
        <v>13847</v>
      </c>
      <c r="D455" s="1">
        <v>9279722193</v>
      </c>
      <c r="E455" s="1">
        <v>6</v>
      </c>
      <c r="F455" s="1" t="s">
        <v>1762</v>
      </c>
      <c r="G455" s="1" t="s">
        <v>1764</v>
      </c>
      <c r="H455" s="1">
        <v>214</v>
      </c>
    </row>
    <row r="456" spans="1:8" x14ac:dyDescent="0.2">
      <c r="A456" s="1" t="s">
        <v>1760</v>
      </c>
      <c r="B456" s="1" t="s">
        <v>1761</v>
      </c>
      <c r="C456" s="1">
        <v>13848</v>
      </c>
      <c r="D456" s="1">
        <v>3158765098</v>
      </c>
      <c r="E456" s="1">
        <v>7</v>
      </c>
      <c r="F456" s="1" t="s">
        <v>1762</v>
      </c>
      <c r="G456" s="1" t="s">
        <v>1764</v>
      </c>
      <c r="H456" s="1">
        <v>201</v>
      </c>
    </row>
    <row r="457" spans="1:8" x14ac:dyDescent="0.2">
      <c r="A457" s="1" t="s">
        <v>1760</v>
      </c>
      <c r="B457" s="1" t="s">
        <v>1761</v>
      </c>
      <c r="C457" s="1">
        <v>13850</v>
      </c>
      <c r="D457" s="1">
        <v>1936771233</v>
      </c>
      <c r="E457" s="1">
        <v>6</v>
      </c>
      <c r="F457" s="1" t="s">
        <v>1762</v>
      </c>
      <c r="G457" s="1" t="s">
        <v>1764</v>
      </c>
      <c r="H457" s="1">
        <v>212</v>
      </c>
    </row>
    <row r="458" spans="1:8" x14ac:dyDescent="0.2">
      <c r="A458" s="1" t="s">
        <v>1760</v>
      </c>
      <c r="B458" s="1" t="s">
        <v>1761</v>
      </c>
      <c r="C458" s="1">
        <v>13854</v>
      </c>
      <c r="D458" s="1">
        <v>5513564733</v>
      </c>
      <c r="E458" s="1">
        <v>7</v>
      </c>
      <c r="F458" s="1" t="s">
        <v>1762</v>
      </c>
      <c r="G458" s="1" t="s">
        <v>1764</v>
      </c>
      <c r="H458" s="1">
        <v>215</v>
      </c>
    </row>
    <row r="459" spans="1:8" x14ac:dyDescent="0.2">
      <c r="A459" s="1" t="s">
        <v>1760</v>
      </c>
      <c r="B459" s="1" t="s">
        <v>76</v>
      </c>
      <c r="C459" s="1">
        <v>13860</v>
      </c>
      <c r="D459" s="1">
        <v>9467514630</v>
      </c>
      <c r="E459" s="1">
        <v>7</v>
      </c>
      <c r="F459" s="1" t="s">
        <v>1762</v>
      </c>
      <c r="G459" s="1" t="s">
        <v>1764</v>
      </c>
      <c r="H459" s="1">
        <v>230</v>
      </c>
    </row>
    <row r="460" spans="1:8" x14ac:dyDescent="0.2">
      <c r="A460" s="1" t="s">
        <v>1760</v>
      </c>
      <c r="B460" s="1" t="s">
        <v>76</v>
      </c>
      <c r="C460" s="1">
        <v>13861</v>
      </c>
      <c r="D460" s="1">
        <v>6382870468</v>
      </c>
      <c r="E460" s="1">
        <v>7</v>
      </c>
      <c r="F460" s="1" t="s">
        <v>1762</v>
      </c>
      <c r="G460" s="1" t="s">
        <v>1764</v>
      </c>
      <c r="H460" s="1">
        <v>202</v>
      </c>
    </row>
    <row r="461" spans="1:8" x14ac:dyDescent="0.2">
      <c r="A461" s="1" t="s">
        <v>1760</v>
      </c>
      <c r="B461" s="1" t="s">
        <v>1761</v>
      </c>
      <c r="C461" s="1">
        <v>13863</v>
      </c>
      <c r="D461" s="1">
        <v>1714312080</v>
      </c>
      <c r="E461" s="1">
        <v>7</v>
      </c>
      <c r="F461" s="1" t="s">
        <v>1762</v>
      </c>
      <c r="G461" s="1" t="s">
        <v>1764</v>
      </c>
      <c r="H461" s="1">
        <v>173</v>
      </c>
    </row>
    <row r="462" spans="1:8" x14ac:dyDescent="0.2">
      <c r="A462" s="1" t="s">
        <v>1760</v>
      </c>
      <c r="B462" s="1" t="s">
        <v>76</v>
      </c>
      <c r="C462" s="1">
        <v>13864</v>
      </c>
      <c r="D462" s="1">
        <v>5692449475</v>
      </c>
      <c r="E462" s="1">
        <v>7</v>
      </c>
      <c r="F462" s="1" t="s">
        <v>1762</v>
      </c>
      <c r="G462" s="1" t="s">
        <v>1764</v>
      </c>
      <c r="H462" s="1">
        <v>233</v>
      </c>
    </row>
    <row r="463" spans="1:8" x14ac:dyDescent="0.2">
      <c r="A463" s="1" t="s">
        <v>1760</v>
      </c>
      <c r="B463" s="1" t="s">
        <v>76</v>
      </c>
      <c r="C463" s="1">
        <v>13866</v>
      </c>
      <c r="D463" s="1">
        <v>9524574213</v>
      </c>
      <c r="E463" s="1">
        <v>7</v>
      </c>
      <c r="F463" s="1" t="s">
        <v>1762</v>
      </c>
      <c r="G463" s="1" t="s">
        <v>1764</v>
      </c>
      <c r="H463" s="1">
        <v>190</v>
      </c>
    </row>
    <row r="464" spans="1:8" x14ac:dyDescent="0.2">
      <c r="A464" s="1" t="s">
        <v>1760</v>
      </c>
      <c r="B464" s="1" t="s">
        <v>76</v>
      </c>
      <c r="C464" s="1">
        <v>13868</v>
      </c>
      <c r="D464" s="1">
        <v>3194526857</v>
      </c>
      <c r="E464" s="1">
        <v>7</v>
      </c>
      <c r="F464" s="1" t="s">
        <v>1762</v>
      </c>
      <c r="G464" s="1" t="s">
        <v>1764</v>
      </c>
      <c r="H464" s="1">
        <v>227</v>
      </c>
    </row>
    <row r="465" spans="1:8" x14ac:dyDescent="0.2">
      <c r="A465" s="1" t="s">
        <v>1760</v>
      </c>
      <c r="B465" s="1" t="s">
        <v>1761</v>
      </c>
      <c r="C465" s="1">
        <v>13968</v>
      </c>
      <c r="D465" s="1">
        <v>2526967348</v>
      </c>
      <c r="E465" s="1">
        <v>8</v>
      </c>
      <c r="F465" s="1" t="s">
        <v>1762</v>
      </c>
      <c r="G465" s="1" t="s">
        <v>1764</v>
      </c>
      <c r="H465" s="1">
        <v>191</v>
      </c>
    </row>
    <row r="466" spans="1:8" x14ac:dyDescent="0.2">
      <c r="A466" s="1" t="s">
        <v>1760</v>
      </c>
      <c r="B466" s="1" t="s">
        <v>1761</v>
      </c>
      <c r="C466" s="1">
        <v>13969</v>
      </c>
      <c r="D466" s="1">
        <v>5995735042</v>
      </c>
      <c r="E466" s="1">
        <v>8</v>
      </c>
      <c r="F466" s="1" t="s">
        <v>1762</v>
      </c>
      <c r="G466" s="1" t="s">
        <v>1764</v>
      </c>
      <c r="H466" s="1">
        <v>151</v>
      </c>
    </row>
    <row r="467" spans="1:8" x14ac:dyDescent="0.2">
      <c r="A467" s="1" t="s">
        <v>1760</v>
      </c>
      <c r="B467" s="1" t="s">
        <v>1761</v>
      </c>
      <c r="C467" s="1">
        <v>13970</v>
      </c>
      <c r="D467" s="1">
        <v>9464567668</v>
      </c>
      <c r="E467" s="1">
        <v>8</v>
      </c>
      <c r="F467" s="1" t="s">
        <v>1762</v>
      </c>
      <c r="G467" s="1" t="s">
        <v>1764</v>
      </c>
      <c r="H467" s="1">
        <v>227</v>
      </c>
    </row>
    <row r="468" spans="1:8" x14ac:dyDescent="0.2">
      <c r="A468" s="1" t="s">
        <v>1760</v>
      </c>
      <c r="B468" s="1" t="s">
        <v>1761</v>
      </c>
      <c r="C468" s="1">
        <v>13971</v>
      </c>
      <c r="D468" s="1">
        <v>8151692938</v>
      </c>
      <c r="E468" s="1">
        <v>8</v>
      </c>
      <c r="F468" s="1" t="s">
        <v>1762</v>
      </c>
      <c r="G468" s="1" t="s">
        <v>1764</v>
      </c>
      <c r="H468" s="1">
        <v>208</v>
      </c>
    </row>
    <row r="469" spans="1:8" x14ac:dyDescent="0.2">
      <c r="A469" s="1" t="s">
        <v>1760</v>
      </c>
      <c r="B469" s="1" t="s">
        <v>1761</v>
      </c>
      <c r="C469" s="1">
        <v>13972</v>
      </c>
      <c r="D469" s="1">
        <v>2678981883</v>
      </c>
      <c r="E469" s="1">
        <v>8</v>
      </c>
      <c r="F469" s="1" t="s">
        <v>1762</v>
      </c>
      <c r="G469" s="1" t="s">
        <v>1764</v>
      </c>
      <c r="H469" s="1">
        <v>223</v>
      </c>
    </row>
    <row r="470" spans="1:8" x14ac:dyDescent="0.2">
      <c r="A470" s="1" t="s">
        <v>1760</v>
      </c>
      <c r="B470" s="1" t="s">
        <v>1761</v>
      </c>
      <c r="C470" s="1">
        <v>13974</v>
      </c>
      <c r="D470" s="1">
        <v>8152337597</v>
      </c>
      <c r="E470" s="1">
        <v>8</v>
      </c>
      <c r="F470" s="1" t="s">
        <v>1762</v>
      </c>
      <c r="G470" s="1" t="s">
        <v>1764</v>
      </c>
      <c r="H470" s="1">
        <v>229</v>
      </c>
    </row>
    <row r="471" spans="1:8" x14ac:dyDescent="0.2">
      <c r="A471" s="1" t="s">
        <v>1760</v>
      </c>
      <c r="B471" s="1" t="s">
        <v>1761</v>
      </c>
      <c r="C471" s="1">
        <v>13975</v>
      </c>
      <c r="D471" s="1">
        <v>9485952480</v>
      </c>
      <c r="E471" s="1">
        <v>8</v>
      </c>
      <c r="F471" s="1" t="s">
        <v>1762</v>
      </c>
      <c r="G471" s="1" t="s">
        <v>1764</v>
      </c>
      <c r="H471" s="1">
        <v>222</v>
      </c>
    </row>
    <row r="472" spans="1:8" x14ac:dyDescent="0.2">
      <c r="A472" s="1" t="s">
        <v>1760</v>
      </c>
      <c r="B472" s="1" t="s">
        <v>1761</v>
      </c>
      <c r="C472" s="1">
        <v>13980</v>
      </c>
      <c r="D472" s="1">
        <v>6428127194</v>
      </c>
      <c r="E472" s="1">
        <v>7</v>
      </c>
      <c r="F472" s="1" t="s">
        <v>1762</v>
      </c>
      <c r="G472" s="1" t="s">
        <v>1764</v>
      </c>
      <c r="H472" s="1">
        <v>212</v>
      </c>
    </row>
    <row r="473" spans="1:8" x14ac:dyDescent="0.2">
      <c r="A473" s="1" t="s">
        <v>1760</v>
      </c>
      <c r="B473" s="1" t="s">
        <v>76</v>
      </c>
      <c r="C473" s="1">
        <v>13994</v>
      </c>
      <c r="D473" s="1">
        <v>4476673517</v>
      </c>
      <c r="E473" s="1">
        <v>7</v>
      </c>
      <c r="F473" s="1" t="s">
        <v>1762</v>
      </c>
      <c r="G473" s="1" t="s">
        <v>1764</v>
      </c>
      <c r="H473" s="1">
        <v>192</v>
      </c>
    </row>
    <row r="474" spans="1:8" x14ac:dyDescent="0.2">
      <c r="A474" s="1" t="s">
        <v>1760</v>
      </c>
      <c r="B474" s="1" t="s">
        <v>1761</v>
      </c>
      <c r="C474" s="1">
        <v>13997</v>
      </c>
      <c r="D474" s="1">
        <v>6723136901</v>
      </c>
      <c r="E474" s="1">
        <v>7</v>
      </c>
      <c r="F474" s="1" t="s">
        <v>1762</v>
      </c>
      <c r="G474" s="1" t="s">
        <v>1764</v>
      </c>
      <c r="H474" s="1">
        <v>213</v>
      </c>
    </row>
    <row r="475" spans="1:8" x14ac:dyDescent="0.2">
      <c r="A475" s="1" t="s">
        <v>1760</v>
      </c>
      <c r="B475" s="1" t="s">
        <v>1761</v>
      </c>
      <c r="C475" s="1">
        <v>13998</v>
      </c>
      <c r="D475" s="1">
        <v>3046031864</v>
      </c>
      <c r="E475" s="1">
        <v>8</v>
      </c>
      <c r="F475" s="1" t="s">
        <v>1762</v>
      </c>
      <c r="G475" s="1" t="s">
        <v>1764</v>
      </c>
      <c r="H475" s="1">
        <v>211</v>
      </c>
    </row>
    <row r="476" spans="1:8" x14ac:dyDescent="0.2">
      <c r="A476" s="1" t="s">
        <v>1760</v>
      </c>
      <c r="B476" s="1" t="s">
        <v>1761</v>
      </c>
      <c r="C476" s="1">
        <v>14001</v>
      </c>
      <c r="D476" s="1">
        <v>4123568226</v>
      </c>
      <c r="E476" s="1">
        <v>8</v>
      </c>
      <c r="F476" s="1" t="s">
        <v>1762</v>
      </c>
      <c r="G476" s="1" t="s">
        <v>1764</v>
      </c>
      <c r="H476" s="1">
        <v>215</v>
      </c>
    </row>
    <row r="477" spans="1:8" x14ac:dyDescent="0.2">
      <c r="A477" s="1" t="s">
        <v>1760</v>
      </c>
      <c r="B477" s="1" t="s">
        <v>76</v>
      </c>
      <c r="C477" s="1">
        <v>14005</v>
      </c>
      <c r="D477" s="1">
        <v>3938491596</v>
      </c>
      <c r="E477" s="1">
        <v>7</v>
      </c>
      <c r="F477" s="1" t="s">
        <v>1762</v>
      </c>
      <c r="G477" s="1" t="s">
        <v>1764</v>
      </c>
      <c r="H477" s="1">
        <v>226</v>
      </c>
    </row>
    <row r="478" spans="1:8" x14ac:dyDescent="0.2">
      <c r="A478" s="1" t="s">
        <v>1760</v>
      </c>
      <c r="B478" s="1" t="s">
        <v>1761</v>
      </c>
      <c r="C478" s="1">
        <v>14007</v>
      </c>
      <c r="D478" s="1">
        <v>1255718924</v>
      </c>
      <c r="E478" s="1">
        <v>6</v>
      </c>
      <c r="F478" s="1" t="s">
        <v>1762</v>
      </c>
      <c r="G478" s="1" t="s">
        <v>1764</v>
      </c>
      <c r="H478" s="1">
        <v>194</v>
      </c>
    </row>
    <row r="479" spans="1:8" x14ac:dyDescent="0.2">
      <c r="A479" s="1" t="s">
        <v>1760</v>
      </c>
      <c r="B479" s="1" t="s">
        <v>76</v>
      </c>
      <c r="C479" s="1">
        <v>14014</v>
      </c>
      <c r="D479" s="1">
        <v>6531735892</v>
      </c>
      <c r="E479" s="1">
        <v>7</v>
      </c>
      <c r="F479" s="1" t="s">
        <v>1762</v>
      </c>
      <c r="G479" s="1" t="s">
        <v>1764</v>
      </c>
      <c r="H479" s="1">
        <v>182</v>
      </c>
    </row>
    <row r="480" spans="1:8" x14ac:dyDescent="0.2">
      <c r="A480" s="1" t="s">
        <v>1760</v>
      </c>
      <c r="B480" s="1" t="s">
        <v>1761</v>
      </c>
      <c r="C480" s="1">
        <v>14015</v>
      </c>
      <c r="D480" s="1">
        <v>4347160255</v>
      </c>
      <c r="E480" s="1">
        <v>7</v>
      </c>
      <c r="F480" s="1" t="s">
        <v>1762</v>
      </c>
      <c r="G480" s="1" t="s">
        <v>1764</v>
      </c>
      <c r="H480" s="1">
        <v>222</v>
      </c>
    </row>
    <row r="481" spans="1:8" x14ac:dyDescent="0.2">
      <c r="A481" s="1" t="s">
        <v>1760</v>
      </c>
      <c r="B481" s="1" t="s">
        <v>76</v>
      </c>
      <c r="C481" s="1">
        <v>14017</v>
      </c>
      <c r="D481" s="1">
        <v>6134124251</v>
      </c>
      <c r="E481" s="1">
        <v>7</v>
      </c>
      <c r="F481" s="1" t="s">
        <v>1762</v>
      </c>
      <c r="G481" s="1" t="s">
        <v>1764</v>
      </c>
      <c r="H481" s="1">
        <v>212</v>
      </c>
    </row>
    <row r="482" spans="1:8" x14ac:dyDescent="0.2">
      <c r="A482" s="1" t="s">
        <v>1760</v>
      </c>
      <c r="B482" s="1" t="s">
        <v>76</v>
      </c>
      <c r="C482" s="1">
        <v>14020</v>
      </c>
      <c r="D482" s="1">
        <v>9791499521</v>
      </c>
      <c r="E482" s="1">
        <v>7</v>
      </c>
      <c r="F482" s="1" t="s">
        <v>1762</v>
      </c>
      <c r="G482" s="1" t="s">
        <v>1764</v>
      </c>
      <c r="H482" s="1">
        <v>220</v>
      </c>
    </row>
    <row r="483" spans="1:8" x14ac:dyDescent="0.2">
      <c r="A483" s="1" t="s">
        <v>1760</v>
      </c>
      <c r="B483" s="1" t="s">
        <v>1761</v>
      </c>
      <c r="C483" s="1">
        <v>14024</v>
      </c>
      <c r="D483" s="1">
        <v>2256713122</v>
      </c>
      <c r="E483" s="1">
        <v>7</v>
      </c>
      <c r="F483" s="1" t="s">
        <v>1762</v>
      </c>
      <c r="G483" s="1" t="s">
        <v>1764</v>
      </c>
      <c r="H483" s="1">
        <v>192</v>
      </c>
    </row>
    <row r="484" spans="1:8" x14ac:dyDescent="0.2">
      <c r="A484" s="1" t="s">
        <v>1760</v>
      </c>
      <c r="B484" s="1" t="s">
        <v>1761</v>
      </c>
      <c r="C484" s="1">
        <v>14025</v>
      </c>
      <c r="D484" s="1">
        <v>1009224156</v>
      </c>
      <c r="E484" s="1">
        <v>8</v>
      </c>
      <c r="F484" s="1" t="s">
        <v>1762</v>
      </c>
      <c r="G484" s="1" t="s">
        <v>1764</v>
      </c>
      <c r="H484" s="1">
        <v>223</v>
      </c>
    </row>
    <row r="485" spans="1:8" x14ac:dyDescent="0.2">
      <c r="A485" s="1" t="s">
        <v>1760</v>
      </c>
      <c r="B485" s="1" t="s">
        <v>76</v>
      </c>
      <c r="C485" s="1">
        <v>14026</v>
      </c>
      <c r="D485" s="1">
        <v>2191851123</v>
      </c>
      <c r="E485" s="1">
        <v>8</v>
      </c>
      <c r="F485" s="1" t="s">
        <v>1762</v>
      </c>
      <c r="G485" s="1" t="s">
        <v>1764</v>
      </c>
      <c r="H485" s="1">
        <v>179</v>
      </c>
    </row>
    <row r="486" spans="1:8" x14ac:dyDescent="0.2">
      <c r="A486" s="1" t="s">
        <v>1760</v>
      </c>
      <c r="B486" s="1" t="s">
        <v>76</v>
      </c>
      <c r="C486" s="1">
        <v>14027</v>
      </c>
      <c r="D486" s="1">
        <v>5345345788</v>
      </c>
      <c r="E486" s="1">
        <v>8</v>
      </c>
      <c r="F486" s="1" t="s">
        <v>1762</v>
      </c>
      <c r="G486" s="1" t="s">
        <v>1764</v>
      </c>
      <c r="H486" s="1">
        <v>197</v>
      </c>
    </row>
    <row r="487" spans="1:8" x14ac:dyDescent="0.2">
      <c r="A487" s="1" t="s">
        <v>1760</v>
      </c>
      <c r="B487" s="1" t="s">
        <v>76</v>
      </c>
      <c r="C487" s="1">
        <v>14028</v>
      </c>
      <c r="D487" s="1">
        <v>2607702884</v>
      </c>
      <c r="E487" s="1">
        <v>7</v>
      </c>
      <c r="F487" s="1" t="s">
        <v>1762</v>
      </c>
      <c r="G487" s="1" t="s">
        <v>1764</v>
      </c>
      <c r="H487" s="1">
        <v>195</v>
      </c>
    </row>
    <row r="488" spans="1:8" x14ac:dyDescent="0.2">
      <c r="A488" s="1" t="s">
        <v>1760</v>
      </c>
      <c r="B488" s="1" t="s">
        <v>1761</v>
      </c>
      <c r="C488" s="1">
        <v>14032</v>
      </c>
      <c r="D488" s="1">
        <v>3058046796</v>
      </c>
      <c r="E488" s="1">
        <v>8</v>
      </c>
      <c r="F488" s="1" t="s">
        <v>1762</v>
      </c>
      <c r="G488" s="1" t="s">
        <v>1764</v>
      </c>
      <c r="H488" s="1">
        <v>211</v>
      </c>
    </row>
    <row r="489" spans="1:8" x14ac:dyDescent="0.2">
      <c r="A489" s="1" t="s">
        <v>1760</v>
      </c>
      <c r="B489" s="1" t="s">
        <v>1761</v>
      </c>
      <c r="C489" s="1">
        <v>14035</v>
      </c>
      <c r="D489" s="1">
        <v>4364972818</v>
      </c>
      <c r="E489" s="1">
        <v>8</v>
      </c>
      <c r="F489" s="1" t="s">
        <v>1762</v>
      </c>
      <c r="G489" s="1" t="s">
        <v>1764</v>
      </c>
      <c r="H489" s="1">
        <v>218</v>
      </c>
    </row>
    <row r="490" spans="1:8" x14ac:dyDescent="0.2">
      <c r="A490" s="1" t="s">
        <v>1760</v>
      </c>
      <c r="B490" s="1" t="s">
        <v>1761</v>
      </c>
      <c r="C490" s="1">
        <v>14038</v>
      </c>
      <c r="D490" s="1">
        <v>8943997252</v>
      </c>
      <c r="E490" s="1">
        <v>6</v>
      </c>
      <c r="F490" s="1" t="s">
        <v>1762</v>
      </c>
      <c r="G490" s="1" t="s">
        <v>1764</v>
      </c>
      <c r="H490" s="1">
        <v>222</v>
      </c>
    </row>
    <row r="491" spans="1:8" x14ac:dyDescent="0.2">
      <c r="A491" s="1" t="s">
        <v>1760</v>
      </c>
      <c r="B491" s="1" t="s">
        <v>1761</v>
      </c>
      <c r="C491" s="1">
        <v>14040</v>
      </c>
      <c r="D491" s="1">
        <v>6761790066</v>
      </c>
      <c r="E491" s="1">
        <v>8</v>
      </c>
      <c r="F491" s="1" t="s">
        <v>1762</v>
      </c>
      <c r="G491" s="1" t="s">
        <v>1764</v>
      </c>
      <c r="H491" s="1">
        <v>209</v>
      </c>
    </row>
    <row r="492" spans="1:8" x14ac:dyDescent="0.2">
      <c r="A492" s="1" t="s">
        <v>1760</v>
      </c>
      <c r="B492" s="1" t="s">
        <v>1761</v>
      </c>
      <c r="C492" s="1">
        <v>14047</v>
      </c>
      <c r="D492" s="1">
        <v>6575757682</v>
      </c>
      <c r="E492" s="1">
        <v>6</v>
      </c>
      <c r="F492" s="1" t="s">
        <v>1762</v>
      </c>
      <c r="G492" s="1" t="s">
        <v>1764</v>
      </c>
      <c r="H492" s="1">
        <v>183</v>
      </c>
    </row>
    <row r="493" spans="1:8" x14ac:dyDescent="0.2">
      <c r="A493" s="1" t="s">
        <v>1760</v>
      </c>
      <c r="B493" s="1" t="s">
        <v>76</v>
      </c>
      <c r="C493" s="1">
        <v>14053</v>
      </c>
      <c r="D493" s="1">
        <v>7942321326</v>
      </c>
      <c r="E493" s="1">
        <v>7</v>
      </c>
      <c r="F493" s="1" t="s">
        <v>1762</v>
      </c>
      <c r="G493" s="1" t="s">
        <v>1764</v>
      </c>
      <c r="H493" s="1">
        <v>181</v>
      </c>
    </row>
    <row r="494" spans="1:8" x14ac:dyDescent="0.2">
      <c r="A494" s="1" t="s">
        <v>1760</v>
      </c>
      <c r="B494" s="1" t="s">
        <v>76</v>
      </c>
      <c r="C494" s="1">
        <v>14059</v>
      </c>
      <c r="D494" s="1">
        <v>5363447973</v>
      </c>
      <c r="E494" s="1">
        <v>7</v>
      </c>
      <c r="F494" s="1" t="s">
        <v>1762</v>
      </c>
      <c r="G494" s="1" t="s">
        <v>1764</v>
      </c>
      <c r="H494" s="1">
        <v>196</v>
      </c>
    </row>
    <row r="495" spans="1:8" x14ac:dyDescent="0.2">
      <c r="A495" s="1" t="s">
        <v>1760</v>
      </c>
      <c r="B495" s="1" t="s">
        <v>76</v>
      </c>
      <c r="C495" s="1">
        <v>14060</v>
      </c>
      <c r="D495" s="1">
        <v>8359608835</v>
      </c>
      <c r="E495" s="1">
        <v>8</v>
      </c>
      <c r="F495" s="1" t="s">
        <v>1762</v>
      </c>
      <c r="G495" s="1" t="s">
        <v>1764</v>
      </c>
      <c r="H495" s="1">
        <v>217</v>
      </c>
    </row>
    <row r="496" spans="1:8" x14ac:dyDescent="0.2">
      <c r="A496" s="1" t="s">
        <v>1760</v>
      </c>
      <c r="B496" s="1" t="s">
        <v>76</v>
      </c>
      <c r="C496" s="1">
        <v>14071</v>
      </c>
      <c r="D496" s="1">
        <v>5233586005</v>
      </c>
      <c r="E496" s="1">
        <v>6</v>
      </c>
      <c r="F496" s="1" t="s">
        <v>1762</v>
      </c>
      <c r="G496" s="1" t="s">
        <v>1764</v>
      </c>
      <c r="H496" s="1">
        <v>222</v>
      </c>
    </row>
    <row r="497" spans="1:8" x14ac:dyDescent="0.2">
      <c r="A497" s="1" t="s">
        <v>1760</v>
      </c>
      <c r="B497" s="1" t="s">
        <v>76</v>
      </c>
      <c r="C497" s="1">
        <v>14076</v>
      </c>
      <c r="D497" s="1">
        <v>3425176001</v>
      </c>
      <c r="E497" s="1">
        <v>6</v>
      </c>
      <c r="F497" s="1" t="s">
        <v>1762</v>
      </c>
      <c r="G497" s="1" t="s">
        <v>1764</v>
      </c>
      <c r="H497" s="1">
        <v>196</v>
      </c>
    </row>
    <row r="498" spans="1:8" x14ac:dyDescent="0.2">
      <c r="A498" s="1" t="s">
        <v>1760</v>
      </c>
      <c r="B498" s="1" t="s">
        <v>76</v>
      </c>
      <c r="C498" s="1">
        <v>14077</v>
      </c>
      <c r="D498" s="1">
        <v>9550645740</v>
      </c>
      <c r="E498" s="1">
        <v>6</v>
      </c>
      <c r="F498" s="1" t="s">
        <v>1762</v>
      </c>
      <c r="G498" s="1" t="s">
        <v>1764</v>
      </c>
      <c r="H498" s="1">
        <v>216</v>
      </c>
    </row>
    <row r="499" spans="1:8" x14ac:dyDescent="0.2">
      <c r="A499" s="1" t="s">
        <v>1760</v>
      </c>
      <c r="B499" s="1" t="s">
        <v>76</v>
      </c>
      <c r="C499" s="1">
        <v>14078</v>
      </c>
      <c r="D499" s="1">
        <v>5344328700</v>
      </c>
      <c r="E499" s="1">
        <v>6</v>
      </c>
      <c r="F499" s="1" t="s">
        <v>1762</v>
      </c>
      <c r="G499" s="1" t="s">
        <v>1764</v>
      </c>
      <c r="H499" s="1">
        <v>218</v>
      </c>
    </row>
    <row r="500" spans="1:8" x14ac:dyDescent="0.2">
      <c r="A500" s="1" t="s">
        <v>1760</v>
      </c>
      <c r="B500" s="1" t="s">
        <v>76</v>
      </c>
      <c r="C500" s="1">
        <v>14080</v>
      </c>
      <c r="D500" s="1">
        <v>4356281946</v>
      </c>
      <c r="E500" s="1">
        <v>6</v>
      </c>
      <c r="F500" s="1" t="s">
        <v>1762</v>
      </c>
      <c r="G500" s="1" t="s">
        <v>1764</v>
      </c>
      <c r="H500" s="1">
        <v>206</v>
      </c>
    </row>
    <row r="501" spans="1:8" x14ac:dyDescent="0.2">
      <c r="A501" s="1" t="s">
        <v>1760</v>
      </c>
      <c r="B501" s="1" t="s">
        <v>76</v>
      </c>
      <c r="C501" s="1">
        <v>14081</v>
      </c>
      <c r="D501" s="1">
        <v>3997694272</v>
      </c>
      <c r="E501" s="1">
        <v>6</v>
      </c>
      <c r="F501" s="1" t="s">
        <v>1762</v>
      </c>
      <c r="G501" s="1" t="s">
        <v>1764</v>
      </c>
      <c r="H501" s="1">
        <v>207</v>
      </c>
    </row>
    <row r="502" spans="1:8" x14ac:dyDescent="0.2">
      <c r="A502" s="1" t="s">
        <v>1760</v>
      </c>
      <c r="B502" s="1" t="s">
        <v>76</v>
      </c>
      <c r="C502" s="1">
        <v>14082</v>
      </c>
      <c r="E502" s="1">
        <v>6</v>
      </c>
      <c r="F502" s="1" t="s">
        <v>1762</v>
      </c>
      <c r="G502" s="1" t="s">
        <v>1764</v>
      </c>
      <c r="H502" s="1">
        <v>207</v>
      </c>
    </row>
    <row r="503" spans="1:8" x14ac:dyDescent="0.2">
      <c r="A503" s="1" t="s">
        <v>1760</v>
      </c>
      <c r="B503" s="1" t="s">
        <v>76</v>
      </c>
      <c r="C503" s="1">
        <v>14083</v>
      </c>
      <c r="D503" s="1">
        <v>2763561194</v>
      </c>
      <c r="E503" s="1">
        <v>6</v>
      </c>
      <c r="F503" s="1" t="s">
        <v>1762</v>
      </c>
      <c r="G503" s="1" t="s">
        <v>1764</v>
      </c>
      <c r="H503" s="1">
        <v>221</v>
      </c>
    </row>
    <row r="504" spans="1:8" x14ac:dyDescent="0.2">
      <c r="A504" s="1" t="s">
        <v>1760</v>
      </c>
      <c r="B504" s="1" t="s">
        <v>76</v>
      </c>
      <c r="C504" s="1">
        <v>14084</v>
      </c>
      <c r="D504" s="1">
        <v>7537616921</v>
      </c>
      <c r="E504" s="1">
        <v>6</v>
      </c>
      <c r="F504" s="1" t="s">
        <v>1762</v>
      </c>
      <c r="G504" s="1" t="s">
        <v>1764</v>
      </c>
      <c r="H504" s="1">
        <v>238</v>
      </c>
    </row>
    <row r="505" spans="1:8" x14ac:dyDescent="0.2">
      <c r="A505" s="1" t="s">
        <v>1760</v>
      </c>
      <c r="B505" s="1" t="s">
        <v>76</v>
      </c>
      <c r="C505" s="1">
        <v>14085</v>
      </c>
      <c r="D505" s="1">
        <v>6050426466</v>
      </c>
      <c r="E505" s="1">
        <v>6</v>
      </c>
      <c r="F505" s="1" t="s">
        <v>1762</v>
      </c>
      <c r="G505" s="1" t="s">
        <v>1764</v>
      </c>
      <c r="H505" s="1">
        <v>201</v>
      </c>
    </row>
    <row r="506" spans="1:8" x14ac:dyDescent="0.2">
      <c r="A506" s="1" t="s">
        <v>1760</v>
      </c>
      <c r="B506" s="1" t="s">
        <v>76</v>
      </c>
      <c r="C506" s="1">
        <v>14086</v>
      </c>
      <c r="D506" s="1">
        <v>8597441474</v>
      </c>
      <c r="E506" s="1">
        <v>6</v>
      </c>
      <c r="F506" s="1" t="s">
        <v>1762</v>
      </c>
      <c r="G506" s="1" t="s">
        <v>1764</v>
      </c>
      <c r="H506" s="1">
        <v>226</v>
      </c>
    </row>
    <row r="507" spans="1:8" x14ac:dyDescent="0.2">
      <c r="A507" s="1" t="s">
        <v>1760</v>
      </c>
      <c r="B507" s="1" t="s">
        <v>76</v>
      </c>
      <c r="C507" s="1">
        <v>14088</v>
      </c>
      <c r="E507" s="1">
        <v>6</v>
      </c>
      <c r="F507" s="1" t="s">
        <v>1762</v>
      </c>
      <c r="G507" s="1" t="s">
        <v>1764</v>
      </c>
      <c r="H507" s="1">
        <v>176</v>
      </c>
    </row>
    <row r="508" spans="1:8" x14ac:dyDescent="0.2">
      <c r="A508" s="1" t="s">
        <v>1760</v>
      </c>
      <c r="B508" s="1" t="s">
        <v>76</v>
      </c>
      <c r="C508" s="1">
        <v>14089</v>
      </c>
      <c r="D508" s="1">
        <v>9531869848</v>
      </c>
      <c r="E508" s="1">
        <v>6</v>
      </c>
      <c r="F508" s="1" t="s">
        <v>1762</v>
      </c>
      <c r="G508" s="1" t="s">
        <v>1764</v>
      </c>
      <c r="H508" s="1">
        <v>203</v>
      </c>
    </row>
    <row r="509" spans="1:8" x14ac:dyDescent="0.2">
      <c r="A509" s="1" t="s">
        <v>1760</v>
      </c>
      <c r="B509" s="1" t="s">
        <v>76</v>
      </c>
      <c r="C509" s="1">
        <v>14090</v>
      </c>
      <c r="D509" s="1">
        <v>1497805446</v>
      </c>
      <c r="E509" s="1">
        <v>6</v>
      </c>
      <c r="F509" s="1" t="s">
        <v>1762</v>
      </c>
      <c r="G509" s="1" t="s">
        <v>1764</v>
      </c>
      <c r="H509" s="1">
        <v>215</v>
      </c>
    </row>
    <row r="510" spans="1:8" x14ac:dyDescent="0.2">
      <c r="A510" s="1" t="s">
        <v>1760</v>
      </c>
      <c r="B510" s="1" t="s">
        <v>76</v>
      </c>
      <c r="C510" s="1">
        <v>14091</v>
      </c>
      <c r="D510" s="1">
        <v>8562357156</v>
      </c>
      <c r="E510" s="1">
        <v>6</v>
      </c>
      <c r="F510" s="1" t="s">
        <v>1762</v>
      </c>
      <c r="G510" s="1" t="s">
        <v>1764</v>
      </c>
      <c r="H510" s="1">
        <v>217</v>
      </c>
    </row>
    <row r="511" spans="1:8" x14ac:dyDescent="0.2">
      <c r="A511" s="1" t="s">
        <v>1760</v>
      </c>
      <c r="B511" s="1" t="s">
        <v>76</v>
      </c>
      <c r="C511" s="1">
        <v>14092</v>
      </c>
      <c r="D511" s="1">
        <v>4579288187</v>
      </c>
      <c r="E511" s="1">
        <v>6</v>
      </c>
      <c r="F511" s="1" t="s">
        <v>1762</v>
      </c>
      <c r="G511" s="1" t="s">
        <v>1764</v>
      </c>
      <c r="H511" s="1">
        <v>202</v>
      </c>
    </row>
    <row r="512" spans="1:8" x14ac:dyDescent="0.2">
      <c r="A512" s="1" t="s">
        <v>1760</v>
      </c>
      <c r="B512" s="1" t="s">
        <v>76</v>
      </c>
      <c r="C512" s="1">
        <v>14093</v>
      </c>
      <c r="D512" s="1">
        <v>3433173636</v>
      </c>
      <c r="E512" s="1">
        <v>6</v>
      </c>
      <c r="F512" s="1" t="s">
        <v>1762</v>
      </c>
      <c r="G512" s="1" t="s">
        <v>1764</v>
      </c>
      <c r="H512" s="1">
        <v>233</v>
      </c>
    </row>
    <row r="513" spans="1:8" x14ac:dyDescent="0.2">
      <c r="A513" s="1" t="s">
        <v>1760</v>
      </c>
      <c r="B513" s="1" t="s">
        <v>76</v>
      </c>
      <c r="C513" s="1">
        <v>14094</v>
      </c>
      <c r="D513" s="1">
        <v>1754749282</v>
      </c>
      <c r="E513" s="1">
        <v>6</v>
      </c>
      <c r="F513" s="1" t="s">
        <v>1762</v>
      </c>
      <c r="G513" s="1" t="s">
        <v>1764</v>
      </c>
      <c r="H513" s="1">
        <v>223</v>
      </c>
    </row>
    <row r="514" spans="1:8" x14ac:dyDescent="0.2">
      <c r="A514" s="1" t="s">
        <v>1760</v>
      </c>
      <c r="B514" s="1" t="s">
        <v>76</v>
      </c>
      <c r="C514" s="1">
        <v>14095</v>
      </c>
      <c r="D514" s="1">
        <v>7750917663</v>
      </c>
      <c r="E514" s="1">
        <v>6</v>
      </c>
      <c r="F514" s="1" t="s">
        <v>1762</v>
      </c>
      <c r="G514" s="1" t="s">
        <v>1764</v>
      </c>
      <c r="H514" s="1">
        <v>222</v>
      </c>
    </row>
    <row r="515" spans="1:8" x14ac:dyDescent="0.2">
      <c r="A515" s="1" t="s">
        <v>1760</v>
      </c>
      <c r="B515" s="1" t="s">
        <v>76</v>
      </c>
      <c r="C515" s="1">
        <v>14096</v>
      </c>
      <c r="D515" s="1">
        <v>2736195276</v>
      </c>
      <c r="E515" s="1">
        <v>6</v>
      </c>
      <c r="F515" s="1" t="s">
        <v>1762</v>
      </c>
      <c r="G515" s="1" t="s">
        <v>1764</v>
      </c>
      <c r="H515" s="1">
        <v>202</v>
      </c>
    </row>
    <row r="516" spans="1:8" x14ac:dyDescent="0.2">
      <c r="A516" s="1" t="s">
        <v>1760</v>
      </c>
      <c r="B516" s="1" t="s">
        <v>76</v>
      </c>
      <c r="C516" s="1">
        <v>14097</v>
      </c>
      <c r="D516" s="1">
        <v>3759090827</v>
      </c>
      <c r="E516" s="1">
        <v>6</v>
      </c>
      <c r="F516" s="1" t="s">
        <v>1762</v>
      </c>
      <c r="G516" s="1" t="s">
        <v>1764</v>
      </c>
      <c r="H516" s="1">
        <v>218</v>
      </c>
    </row>
    <row r="517" spans="1:8" x14ac:dyDescent="0.2">
      <c r="A517" s="1" t="s">
        <v>1760</v>
      </c>
      <c r="B517" s="1" t="s">
        <v>76</v>
      </c>
      <c r="C517" s="1">
        <v>14098</v>
      </c>
      <c r="D517" s="1">
        <v>2109486284</v>
      </c>
      <c r="E517" s="1">
        <v>6</v>
      </c>
      <c r="F517" s="1" t="s">
        <v>1762</v>
      </c>
      <c r="G517" s="1" t="s">
        <v>1764</v>
      </c>
      <c r="H517" s="1">
        <v>222</v>
      </c>
    </row>
    <row r="518" spans="1:8" x14ac:dyDescent="0.2">
      <c r="A518" s="1" t="s">
        <v>1760</v>
      </c>
      <c r="B518" s="1" t="s">
        <v>76</v>
      </c>
      <c r="C518" s="1">
        <v>14099</v>
      </c>
      <c r="D518" s="1">
        <v>8998708590</v>
      </c>
      <c r="E518" s="1">
        <v>6</v>
      </c>
      <c r="F518" s="1" t="s">
        <v>1762</v>
      </c>
      <c r="G518" s="1" t="s">
        <v>1764</v>
      </c>
      <c r="H518" s="1">
        <v>227</v>
      </c>
    </row>
    <row r="519" spans="1:8" x14ac:dyDescent="0.2">
      <c r="A519" s="1" t="s">
        <v>1760</v>
      </c>
      <c r="B519" s="1" t="s">
        <v>76</v>
      </c>
      <c r="C519" s="1">
        <v>14100</v>
      </c>
      <c r="D519" s="1">
        <v>3098600572</v>
      </c>
      <c r="E519" s="1">
        <v>7</v>
      </c>
      <c r="F519" s="1" t="s">
        <v>1762</v>
      </c>
      <c r="G519" s="1" t="s">
        <v>1764</v>
      </c>
      <c r="H519" s="1">
        <v>220</v>
      </c>
    </row>
    <row r="520" spans="1:8" x14ac:dyDescent="0.2">
      <c r="A520" s="1" t="s">
        <v>1760</v>
      </c>
      <c r="B520" s="1" t="s">
        <v>76</v>
      </c>
      <c r="C520" s="1">
        <v>14101</v>
      </c>
      <c r="D520" s="1">
        <v>3044177357</v>
      </c>
      <c r="E520" s="1">
        <v>6</v>
      </c>
      <c r="F520" s="1" t="s">
        <v>1762</v>
      </c>
      <c r="G520" s="1" t="s">
        <v>1764</v>
      </c>
      <c r="H520" s="1">
        <v>192</v>
      </c>
    </row>
    <row r="521" spans="1:8" x14ac:dyDescent="0.2">
      <c r="A521" s="1" t="s">
        <v>1760</v>
      </c>
      <c r="B521" s="1" t="s">
        <v>76</v>
      </c>
      <c r="C521" s="1">
        <v>14102</v>
      </c>
      <c r="D521" s="1">
        <v>6500443814</v>
      </c>
      <c r="E521" s="1">
        <v>6</v>
      </c>
      <c r="F521" s="1" t="s">
        <v>1762</v>
      </c>
      <c r="G521" s="1" t="s">
        <v>1764</v>
      </c>
      <c r="H521" s="1">
        <v>183</v>
      </c>
    </row>
    <row r="522" spans="1:8" x14ac:dyDescent="0.2">
      <c r="A522" s="1" t="s">
        <v>1760</v>
      </c>
      <c r="B522" s="1" t="s">
        <v>76</v>
      </c>
      <c r="C522" s="1">
        <v>14103</v>
      </c>
      <c r="D522" s="1">
        <v>9001701450</v>
      </c>
      <c r="E522" s="1">
        <v>6</v>
      </c>
      <c r="F522" s="1" t="s">
        <v>1762</v>
      </c>
      <c r="G522" s="1" t="s">
        <v>1764</v>
      </c>
      <c r="H522" s="1">
        <v>206</v>
      </c>
    </row>
    <row r="523" spans="1:8" x14ac:dyDescent="0.2">
      <c r="A523" s="1" t="s">
        <v>1760</v>
      </c>
      <c r="B523" s="1" t="s">
        <v>76</v>
      </c>
      <c r="C523" s="1">
        <v>14104</v>
      </c>
      <c r="D523" s="1">
        <v>8671418706</v>
      </c>
      <c r="E523" s="1">
        <v>6</v>
      </c>
      <c r="F523" s="1" t="s">
        <v>1762</v>
      </c>
      <c r="G523" s="1" t="s">
        <v>1764</v>
      </c>
      <c r="H523" s="1">
        <v>229</v>
      </c>
    </row>
    <row r="524" spans="1:8" x14ac:dyDescent="0.2">
      <c r="A524" s="1" t="s">
        <v>1760</v>
      </c>
      <c r="B524" s="1" t="s">
        <v>76</v>
      </c>
      <c r="C524" s="1">
        <v>14105</v>
      </c>
      <c r="D524" s="1">
        <v>3315360925</v>
      </c>
      <c r="E524" s="1">
        <v>8</v>
      </c>
      <c r="F524" s="1" t="s">
        <v>1762</v>
      </c>
      <c r="G524" s="1" t="s">
        <v>1764</v>
      </c>
      <c r="H524" s="1">
        <v>188</v>
      </c>
    </row>
    <row r="525" spans="1:8" x14ac:dyDescent="0.2">
      <c r="A525" s="1" t="s">
        <v>1760</v>
      </c>
      <c r="B525" s="1" t="s">
        <v>76</v>
      </c>
      <c r="C525" s="1">
        <v>14106</v>
      </c>
      <c r="D525" s="1">
        <v>1478110972</v>
      </c>
      <c r="E525" s="1">
        <v>6</v>
      </c>
      <c r="F525" s="1" t="s">
        <v>1762</v>
      </c>
      <c r="G525" s="1" t="s">
        <v>1764</v>
      </c>
      <c r="H525" s="1">
        <v>205</v>
      </c>
    </row>
    <row r="526" spans="1:8" x14ac:dyDescent="0.2">
      <c r="A526" s="1" t="s">
        <v>1760</v>
      </c>
      <c r="B526" s="1" t="s">
        <v>76</v>
      </c>
      <c r="C526" s="1">
        <v>14107</v>
      </c>
      <c r="D526" s="1">
        <v>2252336837</v>
      </c>
      <c r="E526" s="1">
        <v>8</v>
      </c>
      <c r="F526" s="1" t="s">
        <v>1762</v>
      </c>
      <c r="G526" s="1" t="s">
        <v>1764</v>
      </c>
      <c r="H526" s="1">
        <v>194</v>
      </c>
    </row>
    <row r="527" spans="1:8" x14ac:dyDescent="0.2">
      <c r="A527" s="1" t="s">
        <v>1760</v>
      </c>
      <c r="B527" s="1" t="s">
        <v>76</v>
      </c>
      <c r="C527" s="1">
        <v>14108</v>
      </c>
      <c r="D527" s="1">
        <v>8759312177</v>
      </c>
      <c r="E527" s="1">
        <v>6</v>
      </c>
      <c r="F527" s="1" t="s">
        <v>1762</v>
      </c>
      <c r="G527" s="1" t="s">
        <v>1764</v>
      </c>
      <c r="H527" s="1">
        <v>213</v>
      </c>
    </row>
    <row r="528" spans="1:8" x14ac:dyDescent="0.2">
      <c r="A528" s="1" t="s">
        <v>1760</v>
      </c>
      <c r="B528" s="1" t="s">
        <v>76</v>
      </c>
      <c r="C528" s="1">
        <v>14109</v>
      </c>
      <c r="D528" s="1">
        <v>7987587322</v>
      </c>
      <c r="E528" s="1">
        <v>6</v>
      </c>
      <c r="F528" s="1" t="s">
        <v>1762</v>
      </c>
      <c r="G528" s="1" t="s">
        <v>1764</v>
      </c>
      <c r="H528" s="1">
        <v>197</v>
      </c>
    </row>
    <row r="529" spans="1:8" x14ac:dyDescent="0.2">
      <c r="A529" s="1" t="s">
        <v>1760</v>
      </c>
      <c r="B529" s="1" t="s">
        <v>76</v>
      </c>
      <c r="C529" s="1">
        <v>14110</v>
      </c>
      <c r="D529" s="1">
        <v>5188056030</v>
      </c>
      <c r="E529" s="1">
        <v>6</v>
      </c>
      <c r="F529" s="1" t="s">
        <v>1762</v>
      </c>
      <c r="G529" s="1" t="s">
        <v>1764</v>
      </c>
      <c r="H529" s="1">
        <v>190</v>
      </c>
    </row>
    <row r="530" spans="1:8" x14ac:dyDescent="0.2">
      <c r="A530" s="1" t="s">
        <v>1760</v>
      </c>
      <c r="B530" s="1" t="s">
        <v>76</v>
      </c>
      <c r="C530" s="1">
        <v>14113</v>
      </c>
      <c r="D530" s="1">
        <v>9196228664</v>
      </c>
      <c r="E530" s="1">
        <v>6</v>
      </c>
      <c r="F530" s="1" t="s">
        <v>1762</v>
      </c>
      <c r="G530" s="1" t="s">
        <v>1764</v>
      </c>
      <c r="H530" s="1">
        <v>213</v>
      </c>
    </row>
    <row r="531" spans="1:8" x14ac:dyDescent="0.2">
      <c r="A531" s="1" t="s">
        <v>1760</v>
      </c>
      <c r="B531" s="1" t="s">
        <v>76</v>
      </c>
      <c r="C531" s="1">
        <v>14114</v>
      </c>
      <c r="D531" s="1">
        <v>3163561841</v>
      </c>
      <c r="E531" s="1">
        <v>6</v>
      </c>
      <c r="F531" s="1" t="s">
        <v>1762</v>
      </c>
      <c r="G531" s="1" t="s">
        <v>1764</v>
      </c>
      <c r="H531" s="1">
        <v>217</v>
      </c>
    </row>
    <row r="532" spans="1:8" x14ac:dyDescent="0.2">
      <c r="A532" s="1" t="s">
        <v>1760</v>
      </c>
      <c r="B532" s="1" t="s">
        <v>76</v>
      </c>
      <c r="C532" s="1">
        <v>14115</v>
      </c>
      <c r="D532" s="1">
        <v>3317173211</v>
      </c>
      <c r="E532" s="1">
        <v>6</v>
      </c>
      <c r="F532" s="1" t="s">
        <v>1762</v>
      </c>
      <c r="G532" s="1" t="s">
        <v>1764</v>
      </c>
      <c r="H532" s="1">
        <v>194</v>
      </c>
    </row>
    <row r="533" spans="1:8" x14ac:dyDescent="0.2">
      <c r="A533" s="1" t="s">
        <v>1760</v>
      </c>
      <c r="B533" s="1" t="s">
        <v>76</v>
      </c>
      <c r="C533" s="1">
        <v>14116</v>
      </c>
      <c r="D533" s="1">
        <v>4272267126</v>
      </c>
      <c r="E533" s="1">
        <v>6</v>
      </c>
      <c r="F533" s="1" t="s">
        <v>1762</v>
      </c>
      <c r="G533" s="1" t="s">
        <v>1764</v>
      </c>
      <c r="H533" s="1">
        <v>197</v>
      </c>
    </row>
    <row r="534" spans="1:8" x14ac:dyDescent="0.2">
      <c r="A534" s="1" t="s">
        <v>1760</v>
      </c>
      <c r="B534" s="1" t="s">
        <v>76</v>
      </c>
      <c r="C534" s="1">
        <v>14117</v>
      </c>
      <c r="D534" s="1">
        <v>7387358747</v>
      </c>
      <c r="E534" s="1">
        <v>6</v>
      </c>
      <c r="F534" s="1" t="s">
        <v>1762</v>
      </c>
      <c r="G534" s="1" t="s">
        <v>1764</v>
      </c>
      <c r="H534" s="1">
        <v>228</v>
      </c>
    </row>
    <row r="535" spans="1:8" x14ac:dyDescent="0.2">
      <c r="A535" s="1" t="s">
        <v>1760</v>
      </c>
      <c r="B535" s="1" t="s">
        <v>76</v>
      </c>
      <c r="C535" s="1">
        <v>14118</v>
      </c>
      <c r="D535" s="1">
        <v>6048774876</v>
      </c>
      <c r="E535" s="1">
        <v>6</v>
      </c>
      <c r="F535" s="1" t="s">
        <v>1762</v>
      </c>
      <c r="G535" s="1" t="s">
        <v>1764</v>
      </c>
      <c r="H535" s="1">
        <v>209</v>
      </c>
    </row>
    <row r="536" spans="1:8" x14ac:dyDescent="0.2">
      <c r="A536" s="1" t="s">
        <v>1760</v>
      </c>
      <c r="B536" s="1" t="s">
        <v>76</v>
      </c>
      <c r="C536" s="1">
        <v>14119</v>
      </c>
      <c r="D536" s="1">
        <v>9231767741</v>
      </c>
      <c r="E536" s="1">
        <v>6</v>
      </c>
      <c r="F536" s="1" t="s">
        <v>1762</v>
      </c>
      <c r="G536" s="1" t="s">
        <v>1764</v>
      </c>
      <c r="H536" s="1">
        <v>197</v>
      </c>
    </row>
    <row r="537" spans="1:8" x14ac:dyDescent="0.2">
      <c r="A537" s="1" t="s">
        <v>1760</v>
      </c>
      <c r="B537" s="1" t="s">
        <v>76</v>
      </c>
      <c r="C537" s="1">
        <v>14120</v>
      </c>
      <c r="E537" s="1">
        <v>6</v>
      </c>
      <c r="F537" s="1" t="s">
        <v>1762</v>
      </c>
      <c r="G537" s="1" t="s">
        <v>1764</v>
      </c>
      <c r="H537" s="1">
        <v>201</v>
      </c>
    </row>
    <row r="538" spans="1:8" x14ac:dyDescent="0.2">
      <c r="A538" s="1" t="s">
        <v>1760</v>
      </c>
      <c r="B538" s="1" t="s">
        <v>76</v>
      </c>
      <c r="C538" s="1">
        <v>14121</v>
      </c>
      <c r="D538" s="1">
        <v>9577017832</v>
      </c>
      <c r="E538" s="1">
        <v>6</v>
      </c>
      <c r="F538" s="1" t="s">
        <v>1762</v>
      </c>
      <c r="G538" s="1" t="s">
        <v>1764</v>
      </c>
      <c r="H538" s="1">
        <v>196</v>
      </c>
    </row>
    <row r="539" spans="1:8" x14ac:dyDescent="0.2">
      <c r="A539" s="1" t="s">
        <v>1760</v>
      </c>
      <c r="B539" s="1" t="s">
        <v>76</v>
      </c>
      <c r="C539" s="1">
        <v>14122</v>
      </c>
      <c r="D539" s="1">
        <v>2925002992</v>
      </c>
      <c r="E539" s="1">
        <v>6</v>
      </c>
      <c r="F539" s="1" t="s">
        <v>1762</v>
      </c>
      <c r="G539" s="1" t="s">
        <v>1764</v>
      </c>
      <c r="H539" s="1">
        <v>234</v>
      </c>
    </row>
    <row r="540" spans="1:8" x14ac:dyDescent="0.2">
      <c r="A540" s="1" t="s">
        <v>1760</v>
      </c>
      <c r="B540" s="1" t="s">
        <v>76</v>
      </c>
      <c r="C540" s="1">
        <v>14124</v>
      </c>
      <c r="D540" s="1">
        <v>5693451276</v>
      </c>
      <c r="E540" s="1">
        <v>6</v>
      </c>
      <c r="F540" s="1" t="s">
        <v>1762</v>
      </c>
      <c r="G540" s="1" t="s">
        <v>1764</v>
      </c>
      <c r="H540" s="1">
        <v>227</v>
      </c>
    </row>
    <row r="541" spans="1:8" x14ac:dyDescent="0.2">
      <c r="A541" s="1" t="s">
        <v>1760</v>
      </c>
      <c r="B541" s="1" t="s">
        <v>76</v>
      </c>
      <c r="C541" s="1">
        <v>14125</v>
      </c>
      <c r="D541" s="1">
        <v>7964473691</v>
      </c>
      <c r="E541" s="1">
        <v>6</v>
      </c>
      <c r="F541" s="1" t="s">
        <v>1762</v>
      </c>
      <c r="G541" s="1" t="s">
        <v>1764</v>
      </c>
      <c r="H541" s="1">
        <v>220</v>
      </c>
    </row>
    <row r="542" spans="1:8" x14ac:dyDescent="0.2">
      <c r="A542" s="1" t="s">
        <v>1760</v>
      </c>
      <c r="B542" s="1" t="s">
        <v>76</v>
      </c>
      <c r="C542" s="1">
        <v>14126</v>
      </c>
      <c r="D542" s="1">
        <v>7124001614</v>
      </c>
      <c r="E542" s="1">
        <v>8</v>
      </c>
      <c r="F542" s="1" t="s">
        <v>1762</v>
      </c>
      <c r="G542" s="1" t="s">
        <v>1764</v>
      </c>
      <c r="H542" s="1">
        <v>203</v>
      </c>
    </row>
    <row r="543" spans="1:8" x14ac:dyDescent="0.2">
      <c r="A543" s="1" t="s">
        <v>1760</v>
      </c>
      <c r="B543" s="1" t="s">
        <v>76</v>
      </c>
      <c r="C543" s="1">
        <v>14127</v>
      </c>
      <c r="D543" s="1">
        <v>2757593046</v>
      </c>
      <c r="E543" s="1">
        <v>6</v>
      </c>
      <c r="F543" s="1" t="s">
        <v>1762</v>
      </c>
      <c r="G543" s="1" t="s">
        <v>1764</v>
      </c>
      <c r="H543" s="1">
        <v>212</v>
      </c>
    </row>
    <row r="544" spans="1:8" x14ac:dyDescent="0.2">
      <c r="A544" s="1" t="s">
        <v>1760</v>
      </c>
      <c r="B544" s="1" t="s">
        <v>76</v>
      </c>
      <c r="C544" s="1">
        <v>14128</v>
      </c>
      <c r="D544" s="1">
        <v>2551576432</v>
      </c>
      <c r="E544" s="1">
        <v>6</v>
      </c>
      <c r="F544" s="1" t="s">
        <v>1762</v>
      </c>
      <c r="G544" s="1" t="s">
        <v>1764</v>
      </c>
      <c r="H544" s="1">
        <v>194</v>
      </c>
    </row>
    <row r="545" spans="1:8" x14ac:dyDescent="0.2">
      <c r="A545" s="1" t="s">
        <v>1760</v>
      </c>
      <c r="B545" s="1" t="s">
        <v>76</v>
      </c>
      <c r="C545" s="1">
        <v>14129</v>
      </c>
      <c r="D545" s="1">
        <v>7685393231</v>
      </c>
      <c r="E545" s="1">
        <v>6</v>
      </c>
      <c r="F545" s="1" t="s">
        <v>1762</v>
      </c>
      <c r="G545" s="1" t="s">
        <v>1764</v>
      </c>
      <c r="H545" s="1">
        <v>194</v>
      </c>
    </row>
    <row r="546" spans="1:8" x14ac:dyDescent="0.2">
      <c r="A546" s="1" t="s">
        <v>1760</v>
      </c>
      <c r="B546" s="1" t="s">
        <v>76</v>
      </c>
      <c r="C546" s="1">
        <v>14130</v>
      </c>
      <c r="E546" s="1">
        <v>6</v>
      </c>
      <c r="F546" s="1" t="s">
        <v>1762</v>
      </c>
      <c r="G546" s="1" t="s">
        <v>1764</v>
      </c>
      <c r="H546" s="1">
        <v>231</v>
      </c>
    </row>
    <row r="547" spans="1:8" x14ac:dyDescent="0.2">
      <c r="A547" s="1" t="s">
        <v>1760</v>
      </c>
      <c r="B547" s="1" t="s">
        <v>76</v>
      </c>
      <c r="C547" s="1">
        <v>14131</v>
      </c>
      <c r="D547" s="1">
        <v>7937116492</v>
      </c>
      <c r="E547" s="1">
        <v>6</v>
      </c>
      <c r="F547" s="1" t="s">
        <v>1762</v>
      </c>
      <c r="G547" s="1" t="s">
        <v>1764</v>
      </c>
      <c r="H547" s="1">
        <v>226</v>
      </c>
    </row>
    <row r="548" spans="1:8" x14ac:dyDescent="0.2">
      <c r="A548" s="1" t="s">
        <v>1760</v>
      </c>
      <c r="B548" s="1" t="s">
        <v>76</v>
      </c>
      <c r="C548" s="1">
        <v>14132</v>
      </c>
      <c r="D548" s="1">
        <v>2110263647</v>
      </c>
      <c r="E548" s="1">
        <v>6</v>
      </c>
      <c r="F548" s="1" t="s">
        <v>1762</v>
      </c>
      <c r="G548" s="1" t="s">
        <v>1764</v>
      </c>
      <c r="H548" s="1">
        <v>211</v>
      </c>
    </row>
    <row r="549" spans="1:8" x14ac:dyDescent="0.2">
      <c r="A549" s="1" t="s">
        <v>1760</v>
      </c>
      <c r="B549" s="1" t="s">
        <v>76</v>
      </c>
      <c r="C549" s="1">
        <v>14133</v>
      </c>
      <c r="D549" s="1">
        <v>5397175236</v>
      </c>
      <c r="E549" s="1">
        <v>6</v>
      </c>
      <c r="F549" s="1" t="s">
        <v>1762</v>
      </c>
      <c r="G549" s="1" t="s">
        <v>1764</v>
      </c>
      <c r="H549" s="1">
        <v>212</v>
      </c>
    </row>
    <row r="550" spans="1:8" x14ac:dyDescent="0.2">
      <c r="A550" s="1" t="s">
        <v>1760</v>
      </c>
      <c r="B550" s="1" t="s">
        <v>76</v>
      </c>
      <c r="C550" s="1">
        <v>14134</v>
      </c>
      <c r="D550" s="1">
        <v>6257279913</v>
      </c>
      <c r="E550" s="1">
        <v>6</v>
      </c>
      <c r="F550" s="1" t="s">
        <v>1762</v>
      </c>
      <c r="G550" s="1" t="s">
        <v>1764</v>
      </c>
      <c r="H550" s="1">
        <v>215</v>
      </c>
    </row>
    <row r="551" spans="1:8" x14ac:dyDescent="0.2">
      <c r="A551" s="1" t="s">
        <v>1760</v>
      </c>
      <c r="B551" s="1" t="s">
        <v>76</v>
      </c>
      <c r="C551" s="1">
        <v>14135</v>
      </c>
      <c r="D551" s="1">
        <v>6462108810</v>
      </c>
      <c r="E551" s="1">
        <v>7</v>
      </c>
      <c r="F551" s="1" t="s">
        <v>1762</v>
      </c>
      <c r="G551" s="1" t="s">
        <v>1764</v>
      </c>
      <c r="H551" s="1">
        <v>191</v>
      </c>
    </row>
    <row r="552" spans="1:8" x14ac:dyDescent="0.2">
      <c r="A552" s="1" t="s">
        <v>1760</v>
      </c>
      <c r="B552" s="1" t="s">
        <v>76</v>
      </c>
      <c r="C552" s="1">
        <v>14136</v>
      </c>
      <c r="D552" s="1">
        <v>4368991476</v>
      </c>
      <c r="E552" s="1">
        <v>6</v>
      </c>
      <c r="F552" s="1" t="s">
        <v>1762</v>
      </c>
      <c r="G552" s="1" t="s">
        <v>1764</v>
      </c>
      <c r="H552" s="1">
        <v>202</v>
      </c>
    </row>
    <row r="553" spans="1:8" x14ac:dyDescent="0.2">
      <c r="A553" s="1" t="s">
        <v>1760</v>
      </c>
      <c r="B553" s="1" t="s">
        <v>76</v>
      </c>
      <c r="C553" s="1">
        <v>14137</v>
      </c>
      <c r="D553" s="1">
        <v>2342601988</v>
      </c>
      <c r="E553" s="1">
        <v>6</v>
      </c>
      <c r="F553" s="1" t="s">
        <v>1762</v>
      </c>
      <c r="G553" s="1" t="s">
        <v>1764</v>
      </c>
      <c r="H553" s="1">
        <v>219</v>
      </c>
    </row>
    <row r="554" spans="1:8" x14ac:dyDescent="0.2">
      <c r="A554" s="1" t="s">
        <v>1760</v>
      </c>
      <c r="B554" s="1" t="s">
        <v>76</v>
      </c>
      <c r="C554" s="1">
        <v>14138</v>
      </c>
      <c r="D554" s="1">
        <v>4526627310</v>
      </c>
      <c r="E554" s="1">
        <v>6</v>
      </c>
      <c r="F554" s="1" t="s">
        <v>1762</v>
      </c>
      <c r="G554" s="1" t="s">
        <v>1764</v>
      </c>
      <c r="H554" s="1">
        <v>206</v>
      </c>
    </row>
    <row r="555" spans="1:8" x14ac:dyDescent="0.2">
      <c r="A555" s="1" t="s">
        <v>1760</v>
      </c>
      <c r="B555" s="1" t="s">
        <v>76</v>
      </c>
      <c r="C555" s="1">
        <v>14140</v>
      </c>
      <c r="D555" s="1">
        <v>6516538378</v>
      </c>
      <c r="E555" s="1">
        <v>6</v>
      </c>
      <c r="F555" s="1" t="s">
        <v>1762</v>
      </c>
      <c r="G555" s="1" t="s">
        <v>1764</v>
      </c>
      <c r="H555" s="1">
        <v>205</v>
      </c>
    </row>
    <row r="556" spans="1:8" x14ac:dyDescent="0.2">
      <c r="A556" s="1" t="s">
        <v>1760</v>
      </c>
      <c r="B556" s="1" t="s">
        <v>76</v>
      </c>
      <c r="C556" s="1">
        <v>14141</v>
      </c>
      <c r="D556" s="1">
        <v>9319381229</v>
      </c>
      <c r="E556" s="1">
        <v>6</v>
      </c>
      <c r="F556" s="1" t="s">
        <v>1762</v>
      </c>
      <c r="G556" s="1" t="s">
        <v>1764</v>
      </c>
      <c r="H556" s="1">
        <v>215</v>
      </c>
    </row>
    <row r="557" spans="1:8" x14ac:dyDescent="0.2">
      <c r="A557" s="1" t="s">
        <v>1760</v>
      </c>
      <c r="B557" s="1" t="s">
        <v>76</v>
      </c>
      <c r="C557" s="1">
        <v>14144</v>
      </c>
      <c r="D557" s="1">
        <v>1695496408</v>
      </c>
      <c r="E557" s="1">
        <v>6</v>
      </c>
      <c r="F557" s="1" t="s">
        <v>1762</v>
      </c>
      <c r="G557" s="1" t="s">
        <v>1764</v>
      </c>
      <c r="H557" s="1">
        <v>234</v>
      </c>
    </row>
    <row r="558" spans="1:8" x14ac:dyDescent="0.2">
      <c r="A558" s="1" t="s">
        <v>1760</v>
      </c>
      <c r="B558" s="1" t="s">
        <v>76</v>
      </c>
      <c r="C558" s="1">
        <v>14146</v>
      </c>
      <c r="D558" s="1">
        <v>3151122118</v>
      </c>
      <c r="E558" s="1">
        <v>6</v>
      </c>
      <c r="F558" s="1" t="s">
        <v>1762</v>
      </c>
      <c r="G558" s="1" t="s">
        <v>1764</v>
      </c>
      <c r="H558" s="1">
        <v>224</v>
      </c>
    </row>
    <row r="559" spans="1:8" x14ac:dyDescent="0.2">
      <c r="A559" s="1" t="s">
        <v>1760</v>
      </c>
      <c r="B559" s="1" t="s">
        <v>76</v>
      </c>
      <c r="C559" s="1">
        <v>14149</v>
      </c>
      <c r="D559" s="1">
        <v>2989865024</v>
      </c>
      <c r="E559" s="1">
        <v>6</v>
      </c>
      <c r="F559" s="1" t="s">
        <v>1762</v>
      </c>
      <c r="G559" s="1" t="s">
        <v>1764</v>
      </c>
      <c r="H559" s="1">
        <v>212</v>
      </c>
    </row>
    <row r="560" spans="1:8" x14ac:dyDescent="0.2">
      <c r="A560" s="1" t="s">
        <v>1760</v>
      </c>
      <c r="B560" s="1" t="s">
        <v>76</v>
      </c>
      <c r="C560" s="1">
        <v>14150</v>
      </c>
      <c r="D560" s="1">
        <v>2103139967</v>
      </c>
      <c r="E560" s="1">
        <v>7</v>
      </c>
      <c r="F560" s="1" t="s">
        <v>1762</v>
      </c>
      <c r="G560" s="1" t="s">
        <v>1764</v>
      </c>
      <c r="H560" s="1">
        <v>240</v>
      </c>
    </row>
    <row r="561" spans="1:8" x14ac:dyDescent="0.2">
      <c r="A561" s="1" t="s">
        <v>1760</v>
      </c>
      <c r="B561" s="1" t="s">
        <v>76</v>
      </c>
      <c r="C561" s="1">
        <v>14151</v>
      </c>
      <c r="E561" s="1">
        <v>6</v>
      </c>
      <c r="F561" s="1" t="s">
        <v>1762</v>
      </c>
      <c r="G561" s="1" t="s">
        <v>1764</v>
      </c>
      <c r="H561" s="1">
        <v>215</v>
      </c>
    </row>
    <row r="562" spans="1:8" x14ac:dyDescent="0.2">
      <c r="A562" s="1" t="s">
        <v>1760</v>
      </c>
      <c r="B562" s="1" t="s">
        <v>76</v>
      </c>
      <c r="C562" s="1">
        <v>14152</v>
      </c>
      <c r="D562" s="1">
        <v>6406211880</v>
      </c>
      <c r="E562" s="1">
        <v>6</v>
      </c>
      <c r="F562" s="1" t="s">
        <v>1762</v>
      </c>
      <c r="G562" s="1" t="s">
        <v>1764</v>
      </c>
      <c r="H562" s="1">
        <v>220</v>
      </c>
    </row>
    <row r="563" spans="1:8" x14ac:dyDescent="0.2">
      <c r="A563" s="1" t="s">
        <v>1760</v>
      </c>
      <c r="B563" s="1" t="s">
        <v>76</v>
      </c>
      <c r="C563" s="1">
        <v>14153</v>
      </c>
      <c r="D563" s="1">
        <v>3148114847</v>
      </c>
      <c r="E563" s="1">
        <v>6</v>
      </c>
      <c r="F563" s="1" t="s">
        <v>1762</v>
      </c>
      <c r="G563" s="1" t="s">
        <v>1764</v>
      </c>
      <c r="H563" s="1">
        <v>225</v>
      </c>
    </row>
    <row r="564" spans="1:8" x14ac:dyDescent="0.2">
      <c r="A564" s="1" t="s">
        <v>1760</v>
      </c>
      <c r="B564" s="1" t="s">
        <v>76</v>
      </c>
      <c r="C564" s="1">
        <v>14154</v>
      </c>
      <c r="E564" s="1">
        <v>6</v>
      </c>
      <c r="F564" s="1" t="s">
        <v>1762</v>
      </c>
      <c r="G564" s="1" t="s">
        <v>1764</v>
      </c>
      <c r="H564" s="1">
        <v>202</v>
      </c>
    </row>
    <row r="565" spans="1:8" x14ac:dyDescent="0.2">
      <c r="A565" s="1" t="s">
        <v>1760</v>
      </c>
      <c r="B565" s="1" t="s">
        <v>76</v>
      </c>
      <c r="C565" s="1">
        <v>14155</v>
      </c>
      <c r="D565" s="1">
        <v>6928051410</v>
      </c>
      <c r="E565" s="1">
        <v>6</v>
      </c>
      <c r="F565" s="1" t="s">
        <v>1762</v>
      </c>
      <c r="G565" s="1" t="s">
        <v>1764</v>
      </c>
      <c r="H565" s="1">
        <v>167</v>
      </c>
    </row>
    <row r="566" spans="1:8" x14ac:dyDescent="0.2">
      <c r="A566" s="1" t="s">
        <v>1760</v>
      </c>
      <c r="B566" s="1" t="s">
        <v>76</v>
      </c>
      <c r="C566" s="1">
        <v>14156</v>
      </c>
      <c r="D566" s="1">
        <v>3267558551</v>
      </c>
      <c r="E566" s="1">
        <v>7</v>
      </c>
      <c r="F566" s="1" t="s">
        <v>1762</v>
      </c>
      <c r="G566" s="1" t="s">
        <v>1764</v>
      </c>
      <c r="H566" s="1">
        <v>202</v>
      </c>
    </row>
    <row r="567" spans="1:8" x14ac:dyDescent="0.2">
      <c r="A567" s="1" t="s">
        <v>1760</v>
      </c>
      <c r="B567" s="1" t="s">
        <v>76</v>
      </c>
      <c r="C567" s="1">
        <v>14157</v>
      </c>
      <c r="D567" s="1">
        <v>4665962395</v>
      </c>
      <c r="E567" s="1">
        <v>6</v>
      </c>
      <c r="F567" s="1" t="s">
        <v>1762</v>
      </c>
      <c r="G567" s="1" t="s">
        <v>1764</v>
      </c>
      <c r="H567" s="1">
        <v>209</v>
      </c>
    </row>
    <row r="568" spans="1:8" x14ac:dyDescent="0.2">
      <c r="A568" s="1" t="s">
        <v>1760</v>
      </c>
      <c r="B568" s="1" t="s">
        <v>76</v>
      </c>
      <c r="C568" s="1">
        <v>14158</v>
      </c>
      <c r="D568" s="1">
        <v>6961377677</v>
      </c>
      <c r="E568" s="1">
        <v>6</v>
      </c>
      <c r="F568" s="1" t="s">
        <v>1762</v>
      </c>
      <c r="G568" s="1" t="s">
        <v>1764</v>
      </c>
      <c r="H568" s="1">
        <v>203</v>
      </c>
    </row>
    <row r="569" spans="1:8" x14ac:dyDescent="0.2">
      <c r="A569" s="1" t="s">
        <v>1760</v>
      </c>
      <c r="B569" s="1" t="s">
        <v>76</v>
      </c>
      <c r="C569" s="1">
        <v>14160</v>
      </c>
      <c r="D569" s="1">
        <v>5170992153</v>
      </c>
      <c r="E569" s="1">
        <v>6</v>
      </c>
      <c r="F569" s="1" t="s">
        <v>1762</v>
      </c>
      <c r="G569" s="1" t="s">
        <v>1764</v>
      </c>
      <c r="H569" s="1">
        <v>219</v>
      </c>
    </row>
    <row r="570" spans="1:8" x14ac:dyDescent="0.2">
      <c r="A570" s="1" t="s">
        <v>1760</v>
      </c>
      <c r="B570" s="1" t="s">
        <v>76</v>
      </c>
      <c r="C570" s="1">
        <v>14162</v>
      </c>
      <c r="D570" s="1">
        <v>8368661790</v>
      </c>
      <c r="E570" s="1">
        <v>8</v>
      </c>
      <c r="F570" s="1" t="s">
        <v>1762</v>
      </c>
      <c r="G570" s="1" t="s">
        <v>1764</v>
      </c>
      <c r="H570" s="1">
        <v>207</v>
      </c>
    </row>
    <row r="571" spans="1:8" x14ac:dyDescent="0.2">
      <c r="A571" s="1" t="s">
        <v>1760</v>
      </c>
      <c r="B571" s="1" t="s">
        <v>76</v>
      </c>
      <c r="C571" s="1">
        <v>14163</v>
      </c>
      <c r="E571" s="1">
        <v>6</v>
      </c>
      <c r="F571" s="1" t="s">
        <v>1762</v>
      </c>
      <c r="G571" s="1" t="s">
        <v>1764</v>
      </c>
      <c r="H571" s="1">
        <v>186</v>
      </c>
    </row>
    <row r="572" spans="1:8" x14ac:dyDescent="0.2">
      <c r="A572" s="1" t="s">
        <v>1760</v>
      </c>
      <c r="B572" s="1" t="s">
        <v>76</v>
      </c>
      <c r="C572" s="1">
        <v>14164</v>
      </c>
      <c r="D572" s="1">
        <v>3572640033</v>
      </c>
      <c r="E572" s="1">
        <v>6</v>
      </c>
      <c r="F572" s="1" t="s">
        <v>1762</v>
      </c>
      <c r="G572" s="1" t="s">
        <v>1764</v>
      </c>
      <c r="H572" s="1">
        <v>217</v>
      </c>
    </row>
    <row r="573" spans="1:8" x14ac:dyDescent="0.2">
      <c r="A573" s="1" t="s">
        <v>1760</v>
      </c>
      <c r="B573" s="1" t="s">
        <v>76</v>
      </c>
      <c r="C573" s="1">
        <v>14165</v>
      </c>
      <c r="D573" s="1">
        <v>2497329393</v>
      </c>
      <c r="E573" s="1">
        <v>7</v>
      </c>
      <c r="F573" s="1" t="s">
        <v>1762</v>
      </c>
      <c r="G573" s="1" t="s">
        <v>1764</v>
      </c>
      <c r="H573" s="1">
        <v>220</v>
      </c>
    </row>
    <row r="574" spans="1:8" x14ac:dyDescent="0.2">
      <c r="A574" s="1" t="s">
        <v>1760</v>
      </c>
      <c r="B574" s="1" t="s">
        <v>76</v>
      </c>
      <c r="C574" s="1">
        <v>14166</v>
      </c>
      <c r="D574" s="1">
        <v>2181646078</v>
      </c>
      <c r="E574" s="1">
        <v>6</v>
      </c>
      <c r="F574" s="1" t="s">
        <v>1762</v>
      </c>
      <c r="G574" s="1" t="s">
        <v>1764</v>
      </c>
      <c r="H574" s="1">
        <v>204</v>
      </c>
    </row>
    <row r="575" spans="1:8" x14ac:dyDescent="0.2">
      <c r="A575" s="1" t="s">
        <v>1760</v>
      </c>
      <c r="B575" s="1" t="s">
        <v>76</v>
      </c>
      <c r="C575" s="1">
        <v>14168</v>
      </c>
      <c r="D575" s="1">
        <v>9359153032</v>
      </c>
      <c r="E575" s="1">
        <v>6</v>
      </c>
      <c r="F575" s="1" t="s">
        <v>1762</v>
      </c>
      <c r="G575" s="1" t="s">
        <v>1764</v>
      </c>
      <c r="H575" s="1">
        <v>214</v>
      </c>
    </row>
    <row r="576" spans="1:8" x14ac:dyDescent="0.2">
      <c r="A576" s="1" t="s">
        <v>1760</v>
      </c>
      <c r="B576" s="1" t="s">
        <v>76</v>
      </c>
      <c r="C576" s="1">
        <v>14169</v>
      </c>
      <c r="D576" s="1">
        <v>9585564480</v>
      </c>
      <c r="E576" s="1">
        <v>7</v>
      </c>
      <c r="F576" s="1" t="s">
        <v>1762</v>
      </c>
      <c r="G576" s="1" t="s">
        <v>1764</v>
      </c>
      <c r="H576" s="1">
        <v>236</v>
      </c>
    </row>
    <row r="577" spans="1:8" x14ac:dyDescent="0.2">
      <c r="A577" s="1" t="s">
        <v>1760</v>
      </c>
      <c r="B577" s="1" t="s">
        <v>76</v>
      </c>
      <c r="C577" s="1">
        <v>14170</v>
      </c>
      <c r="D577" s="1">
        <v>5442672813</v>
      </c>
      <c r="E577" s="1">
        <v>6</v>
      </c>
      <c r="F577" s="1" t="s">
        <v>1762</v>
      </c>
      <c r="G577" s="1" t="s">
        <v>1764</v>
      </c>
      <c r="H577" s="1">
        <v>217</v>
      </c>
    </row>
    <row r="578" spans="1:8" x14ac:dyDescent="0.2">
      <c r="A578" s="1" t="s">
        <v>1760</v>
      </c>
      <c r="B578" s="1" t="s">
        <v>76</v>
      </c>
      <c r="C578" s="1">
        <v>14171</v>
      </c>
      <c r="D578" s="1">
        <v>8323935467</v>
      </c>
      <c r="E578" s="1">
        <v>6</v>
      </c>
      <c r="F578" s="1" t="s">
        <v>1762</v>
      </c>
      <c r="G578" s="1" t="s">
        <v>1764</v>
      </c>
      <c r="H578" s="1">
        <v>199</v>
      </c>
    </row>
    <row r="579" spans="1:8" x14ac:dyDescent="0.2">
      <c r="A579" s="1" t="s">
        <v>1760</v>
      </c>
      <c r="B579" s="1" t="s">
        <v>76</v>
      </c>
      <c r="C579" s="1">
        <v>14172</v>
      </c>
      <c r="D579" s="1">
        <v>8034564936</v>
      </c>
      <c r="E579" s="1">
        <v>6</v>
      </c>
      <c r="F579" s="1" t="s">
        <v>1762</v>
      </c>
      <c r="G579" s="1" t="s">
        <v>1764</v>
      </c>
      <c r="H579" s="1">
        <v>203</v>
      </c>
    </row>
    <row r="580" spans="1:8" x14ac:dyDescent="0.2">
      <c r="A580" s="1" t="s">
        <v>1760</v>
      </c>
      <c r="B580" s="1" t="s">
        <v>76</v>
      </c>
      <c r="C580" s="1">
        <v>14173</v>
      </c>
      <c r="D580" s="1">
        <v>9112711904</v>
      </c>
      <c r="E580" s="1">
        <v>6</v>
      </c>
      <c r="F580" s="1" t="s">
        <v>1762</v>
      </c>
      <c r="G580" s="1" t="s">
        <v>1764</v>
      </c>
      <c r="H580" s="1">
        <v>212</v>
      </c>
    </row>
    <row r="581" spans="1:8" x14ac:dyDescent="0.2">
      <c r="A581" s="1" t="s">
        <v>1760</v>
      </c>
      <c r="B581" s="1" t="s">
        <v>76</v>
      </c>
      <c r="C581" s="1">
        <v>14174</v>
      </c>
      <c r="D581" s="1">
        <v>2521150402</v>
      </c>
      <c r="E581" s="1">
        <v>6</v>
      </c>
      <c r="F581" s="1" t="s">
        <v>1762</v>
      </c>
      <c r="G581" s="1" t="s">
        <v>1764</v>
      </c>
      <c r="H581" s="1">
        <v>208</v>
      </c>
    </row>
    <row r="582" spans="1:8" x14ac:dyDescent="0.2">
      <c r="A582" s="1" t="s">
        <v>1760</v>
      </c>
      <c r="B582" s="1" t="s">
        <v>76</v>
      </c>
      <c r="C582" s="1">
        <v>14175</v>
      </c>
      <c r="D582" s="1">
        <v>7148029318</v>
      </c>
      <c r="E582" s="1">
        <v>7</v>
      </c>
      <c r="F582" s="1" t="s">
        <v>1762</v>
      </c>
      <c r="G582" s="1" t="s">
        <v>1764</v>
      </c>
      <c r="H582" s="1">
        <v>193</v>
      </c>
    </row>
    <row r="583" spans="1:8" x14ac:dyDescent="0.2">
      <c r="A583" s="1" t="s">
        <v>1760</v>
      </c>
      <c r="B583" s="1" t="s">
        <v>76</v>
      </c>
      <c r="C583" s="1">
        <v>14177</v>
      </c>
      <c r="D583" s="1">
        <v>5088418604</v>
      </c>
      <c r="E583" s="1">
        <v>6</v>
      </c>
      <c r="F583" s="1" t="s">
        <v>1762</v>
      </c>
      <c r="G583" s="1" t="s">
        <v>1764</v>
      </c>
      <c r="H583" s="1">
        <v>202</v>
      </c>
    </row>
    <row r="584" spans="1:8" x14ac:dyDescent="0.2">
      <c r="A584" s="1" t="s">
        <v>1760</v>
      </c>
      <c r="B584" s="1" t="s">
        <v>76</v>
      </c>
      <c r="C584" s="1">
        <v>14178</v>
      </c>
      <c r="D584" s="1">
        <v>1597691834</v>
      </c>
      <c r="E584" s="1">
        <v>6</v>
      </c>
      <c r="F584" s="1" t="s">
        <v>1762</v>
      </c>
      <c r="G584" s="1" t="s">
        <v>1764</v>
      </c>
      <c r="H584" s="1">
        <v>211</v>
      </c>
    </row>
    <row r="585" spans="1:8" x14ac:dyDescent="0.2">
      <c r="A585" s="1" t="s">
        <v>1760</v>
      </c>
      <c r="B585" s="1" t="s">
        <v>76</v>
      </c>
      <c r="C585" s="1">
        <v>14179</v>
      </c>
      <c r="D585" s="1">
        <v>2717061592</v>
      </c>
      <c r="E585" s="1">
        <v>6</v>
      </c>
      <c r="F585" s="1" t="s">
        <v>1762</v>
      </c>
      <c r="G585" s="1" t="s">
        <v>1764</v>
      </c>
      <c r="H585" s="1">
        <v>206</v>
      </c>
    </row>
    <row r="586" spans="1:8" x14ac:dyDescent="0.2">
      <c r="A586" s="1" t="s">
        <v>1760</v>
      </c>
      <c r="B586" s="1" t="s">
        <v>76</v>
      </c>
      <c r="C586" s="1">
        <v>14182</v>
      </c>
      <c r="D586" s="1">
        <v>5232880350</v>
      </c>
      <c r="E586" s="1">
        <v>7</v>
      </c>
      <c r="F586" s="1" t="s">
        <v>1762</v>
      </c>
      <c r="G586" s="1" t="s">
        <v>1764</v>
      </c>
      <c r="H586" s="1">
        <v>210</v>
      </c>
    </row>
    <row r="587" spans="1:8" x14ac:dyDescent="0.2">
      <c r="A587" s="1" t="s">
        <v>1760</v>
      </c>
      <c r="B587" s="1" t="s">
        <v>76</v>
      </c>
      <c r="C587" s="1">
        <v>14183</v>
      </c>
      <c r="D587" s="1">
        <v>2553032531</v>
      </c>
      <c r="E587" s="1">
        <v>6</v>
      </c>
      <c r="F587" s="1" t="s">
        <v>1762</v>
      </c>
      <c r="G587" s="1" t="s">
        <v>1764</v>
      </c>
      <c r="H587" s="1">
        <v>197</v>
      </c>
    </row>
    <row r="588" spans="1:8" x14ac:dyDescent="0.2">
      <c r="A588" s="1" t="s">
        <v>1760</v>
      </c>
      <c r="B588" s="1" t="s">
        <v>76</v>
      </c>
      <c r="C588" s="1">
        <v>14184</v>
      </c>
      <c r="D588" s="1">
        <v>6373893352</v>
      </c>
      <c r="E588" s="1">
        <v>6</v>
      </c>
      <c r="F588" s="1" t="s">
        <v>1762</v>
      </c>
      <c r="G588" s="1" t="s">
        <v>1764</v>
      </c>
      <c r="H588" s="1">
        <v>205</v>
      </c>
    </row>
    <row r="589" spans="1:8" x14ac:dyDescent="0.2">
      <c r="A589" s="1" t="s">
        <v>1760</v>
      </c>
      <c r="B589" s="1" t="s">
        <v>1761</v>
      </c>
      <c r="C589" s="1">
        <v>14192</v>
      </c>
      <c r="D589" s="1">
        <v>4257420974</v>
      </c>
      <c r="E589" s="1">
        <v>6</v>
      </c>
      <c r="F589" s="1" t="s">
        <v>1762</v>
      </c>
      <c r="G589" s="1" t="s">
        <v>1764</v>
      </c>
      <c r="H589" s="1">
        <v>184</v>
      </c>
    </row>
    <row r="590" spans="1:8" x14ac:dyDescent="0.2">
      <c r="A590" s="1" t="s">
        <v>1760</v>
      </c>
      <c r="B590" s="1" t="s">
        <v>1761</v>
      </c>
      <c r="C590" s="1">
        <v>14196</v>
      </c>
      <c r="D590" s="1">
        <v>9614462231</v>
      </c>
      <c r="E590" s="1">
        <v>6</v>
      </c>
      <c r="F590" s="1" t="s">
        <v>1762</v>
      </c>
      <c r="G590" s="1" t="s">
        <v>1764</v>
      </c>
      <c r="H590" s="1">
        <v>206</v>
      </c>
    </row>
    <row r="591" spans="1:8" x14ac:dyDescent="0.2">
      <c r="A591" s="1" t="s">
        <v>1760</v>
      </c>
      <c r="B591" s="1" t="s">
        <v>1761</v>
      </c>
      <c r="C591" s="1">
        <v>14198</v>
      </c>
      <c r="D591" s="1">
        <v>6354480611</v>
      </c>
      <c r="E591" s="1">
        <v>6</v>
      </c>
      <c r="F591" s="1" t="s">
        <v>1762</v>
      </c>
      <c r="G591" s="1" t="s">
        <v>1764</v>
      </c>
      <c r="H591" s="1">
        <v>232</v>
      </c>
    </row>
    <row r="592" spans="1:8" x14ac:dyDescent="0.2">
      <c r="A592" s="1" t="s">
        <v>1760</v>
      </c>
      <c r="B592" s="1" t="s">
        <v>1761</v>
      </c>
      <c r="C592" s="1">
        <v>14199</v>
      </c>
      <c r="D592" s="1">
        <v>4704612570</v>
      </c>
      <c r="E592" s="1">
        <v>6</v>
      </c>
      <c r="F592" s="1" t="s">
        <v>1762</v>
      </c>
      <c r="G592" s="1" t="s">
        <v>1764</v>
      </c>
      <c r="H592" s="1">
        <v>217</v>
      </c>
    </row>
    <row r="593" spans="1:8" x14ac:dyDescent="0.2">
      <c r="A593" s="1" t="s">
        <v>1760</v>
      </c>
      <c r="B593" s="1" t="s">
        <v>1761</v>
      </c>
      <c r="C593" s="1">
        <v>14200</v>
      </c>
      <c r="D593" s="1">
        <v>1407601023</v>
      </c>
      <c r="E593" s="1">
        <v>7</v>
      </c>
      <c r="F593" s="1" t="s">
        <v>1762</v>
      </c>
      <c r="G593" s="1" t="s">
        <v>1764</v>
      </c>
      <c r="H593" s="1">
        <v>211</v>
      </c>
    </row>
    <row r="594" spans="1:8" x14ac:dyDescent="0.2">
      <c r="A594" s="1" t="s">
        <v>1760</v>
      </c>
      <c r="B594" s="1" t="s">
        <v>1761</v>
      </c>
      <c r="C594" s="1">
        <v>14203</v>
      </c>
      <c r="D594" s="1">
        <v>5141394685</v>
      </c>
      <c r="E594" s="1">
        <v>7</v>
      </c>
      <c r="F594" s="1" t="s">
        <v>1762</v>
      </c>
      <c r="G594" s="1" t="s">
        <v>1764</v>
      </c>
      <c r="H594" s="1">
        <v>197</v>
      </c>
    </row>
    <row r="595" spans="1:8" x14ac:dyDescent="0.2">
      <c r="A595" s="1" t="s">
        <v>1760</v>
      </c>
      <c r="B595" s="1" t="s">
        <v>1761</v>
      </c>
      <c r="C595" s="1">
        <v>14204</v>
      </c>
      <c r="D595" s="1">
        <v>4782522352</v>
      </c>
      <c r="E595" s="1">
        <v>6</v>
      </c>
      <c r="F595" s="1" t="s">
        <v>1762</v>
      </c>
      <c r="G595" s="1" t="s">
        <v>1764</v>
      </c>
      <c r="H595" s="1">
        <v>203</v>
      </c>
    </row>
    <row r="596" spans="1:8" x14ac:dyDescent="0.2">
      <c r="A596" s="1" t="s">
        <v>1760</v>
      </c>
      <c r="B596" s="1" t="s">
        <v>1761</v>
      </c>
      <c r="C596" s="1">
        <v>14210</v>
      </c>
      <c r="D596" s="1">
        <v>8324410926</v>
      </c>
      <c r="E596" s="1">
        <v>7</v>
      </c>
      <c r="F596" s="1" t="s">
        <v>1762</v>
      </c>
      <c r="G596" s="1" t="s">
        <v>1764</v>
      </c>
      <c r="H596" s="1">
        <v>209</v>
      </c>
    </row>
    <row r="597" spans="1:8" x14ac:dyDescent="0.2">
      <c r="A597" s="1" t="s">
        <v>1760</v>
      </c>
      <c r="B597" s="1" t="s">
        <v>1761</v>
      </c>
      <c r="C597" s="1">
        <v>14212</v>
      </c>
      <c r="D597" s="1">
        <v>4397294880</v>
      </c>
      <c r="E597" s="1">
        <v>6</v>
      </c>
      <c r="F597" s="1" t="s">
        <v>1762</v>
      </c>
      <c r="G597" s="1" t="s">
        <v>1764</v>
      </c>
      <c r="H597" s="1">
        <v>201</v>
      </c>
    </row>
    <row r="598" spans="1:8" x14ac:dyDescent="0.2">
      <c r="A598" s="1" t="s">
        <v>1760</v>
      </c>
      <c r="B598" s="1" t="s">
        <v>1761</v>
      </c>
      <c r="C598" s="1">
        <v>14213</v>
      </c>
      <c r="D598" s="1">
        <v>9969971624</v>
      </c>
      <c r="E598" s="1">
        <v>7</v>
      </c>
      <c r="F598" s="1" t="s">
        <v>1762</v>
      </c>
      <c r="G598" s="1" t="s">
        <v>1764</v>
      </c>
      <c r="H598" s="1">
        <v>169</v>
      </c>
    </row>
    <row r="599" spans="1:8" x14ac:dyDescent="0.2">
      <c r="A599" s="1" t="s">
        <v>1760</v>
      </c>
      <c r="B599" s="1" t="s">
        <v>1761</v>
      </c>
      <c r="C599" s="1">
        <v>14214</v>
      </c>
      <c r="D599" s="1">
        <v>9197389901</v>
      </c>
      <c r="E599" s="1">
        <v>7</v>
      </c>
      <c r="F599" s="1" t="s">
        <v>1762</v>
      </c>
      <c r="G599" s="1" t="s">
        <v>1764</v>
      </c>
      <c r="H599" s="1">
        <v>172</v>
      </c>
    </row>
    <row r="600" spans="1:8" x14ac:dyDescent="0.2">
      <c r="A600" s="1" t="s">
        <v>1760</v>
      </c>
      <c r="B600" s="1" t="s">
        <v>1761</v>
      </c>
      <c r="C600" s="1">
        <v>14216</v>
      </c>
      <c r="D600" s="1">
        <v>3268203568</v>
      </c>
      <c r="E600" s="1">
        <v>6</v>
      </c>
      <c r="F600" s="1" t="s">
        <v>1762</v>
      </c>
      <c r="G600" s="1" t="s">
        <v>1764</v>
      </c>
      <c r="H600" s="1">
        <v>188</v>
      </c>
    </row>
    <row r="601" spans="1:8" x14ac:dyDescent="0.2">
      <c r="A601" s="1" t="s">
        <v>1760</v>
      </c>
      <c r="B601" s="1" t="s">
        <v>1761</v>
      </c>
      <c r="C601" s="1">
        <v>14217</v>
      </c>
      <c r="D601" s="1">
        <v>3015690388</v>
      </c>
      <c r="E601" s="1">
        <v>7</v>
      </c>
      <c r="F601" s="1" t="s">
        <v>1762</v>
      </c>
      <c r="G601" s="1" t="s">
        <v>1764</v>
      </c>
      <c r="H601" s="1">
        <v>219</v>
      </c>
    </row>
    <row r="602" spans="1:8" x14ac:dyDescent="0.2">
      <c r="A602" s="1" t="s">
        <v>1760</v>
      </c>
      <c r="B602" s="1" t="s">
        <v>1761</v>
      </c>
      <c r="C602" s="1">
        <v>14221</v>
      </c>
      <c r="D602" s="1">
        <v>9595354217</v>
      </c>
      <c r="E602" s="1">
        <v>7</v>
      </c>
      <c r="F602" s="1" t="s">
        <v>1762</v>
      </c>
      <c r="G602" s="1" t="s">
        <v>1764</v>
      </c>
      <c r="H602" s="1">
        <v>221</v>
      </c>
    </row>
    <row r="603" spans="1:8" x14ac:dyDescent="0.2">
      <c r="A603" s="1" t="s">
        <v>1760</v>
      </c>
      <c r="B603" s="1" t="s">
        <v>1761</v>
      </c>
      <c r="C603" s="1">
        <v>14229</v>
      </c>
      <c r="D603" s="1">
        <v>8784560711</v>
      </c>
      <c r="E603" s="1">
        <v>6</v>
      </c>
      <c r="F603" s="1" t="s">
        <v>1762</v>
      </c>
      <c r="G603" s="1" t="s">
        <v>1764</v>
      </c>
      <c r="H603" s="1">
        <v>223</v>
      </c>
    </row>
    <row r="604" spans="1:8" x14ac:dyDescent="0.2">
      <c r="A604" s="1" t="s">
        <v>1760</v>
      </c>
      <c r="B604" s="1" t="s">
        <v>1761</v>
      </c>
      <c r="C604" s="1">
        <v>14231</v>
      </c>
      <c r="D604" s="1">
        <v>8020483817</v>
      </c>
      <c r="E604" s="1">
        <v>6</v>
      </c>
      <c r="F604" s="1" t="s">
        <v>1762</v>
      </c>
      <c r="G604" s="1" t="s">
        <v>1764</v>
      </c>
      <c r="H604" s="1">
        <v>189</v>
      </c>
    </row>
    <row r="605" spans="1:8" x14ac:dyDescent="0.2">
      <c r="A605" s="1" t="s">
        <v>1760</v>
      </c>
      <c r="B605" s="1" t="s">
        <v>1761</v>
      </c>
      <c r="C605" s="1">
        <v>14232</v>
      </c>
      <c r="D605" s="1">
        <v>9773823025</v>
      </c>
      <c r="E605" s="1">
        <v>7</v>
      </c>
      <c r="F605" s="1" t="s">
        <v>1762</v>
      </c>
      <c r="G605" s="1" t="s">
        <v>1764</v>
      </c>
      <c r="H605" s="1">
        <v>210</v>
      </c>
    </row>
    <row r="606" spans="1:8" x14ac:dyDescent="0.2">
      <c r="A606" s="1" t="s">
        <v>1760</v>
      </c>
      <c r="B606" s="1" t="s">
        <v>1761</v>
      </c>
      <c r="C606" s="1">
        <v>14234</v>
      </c>
      <c r="D606" s="1">
        <v>2097296908</v>
      </c>
      <c r="E606" s="1">
        <v>7</v>
      </c>
      <c r="F606" s="1" t="s">
        <v>1762</v>
      </c>
      <c r="G606" s="1" t="s">
        <v>1764</v>
      </c>
      <c r="H606" s="1">
        <v>212</v>
      </c>
    </row>
    <row r="607" spans="1:8" x14ac:dyDescent="0.2">
      <c r="A607" s="1" t="s">
        <v>1760</v>
      </c>
      <c r="B607" s="1" t="s">
        <v>1761</v>
      </c>
      <c r="C607" s="1">
        <v>14235</v>
      </c>
      <c r="D607" s="1">
        <v>4613069946</v>
      </c>
      <c r="E607" s="1">
        <v>6</v>
      </c>
      <c r="F607" s="1" t="s">
        <v>1762</v>
      </c>
      <c r="G607" s="1" t="s">
        <v>1764</v>
      </c>
      <c r="H607" s="1">
        <v>210</v>
      </c>
    </row>
    <row r="608" spans="1:8" x14ac:dyDescent="0.2">
      <c r="A608" s="1" t="s">
        <v>1760</v>
      </c>
      <c r="B608" s="1" t="s">
        <v>1761</v>
      </c>
      <c r="C608" s="1">
        <v>14236</v>
      </c>
      <c r="D608" s="1">
        <v>3246707564</v>
      </c>
      <c r="E608" s="1">
        <v>6</v>
      </c>
      <c r="F608" s="1" t="s">
        <v>1762</v>
      </c>
      <c r="G608" s="1" t="s">
        <v>1764</v>
      </c>
      <c r="H608" s="1">
        <v>195</v>
      </c>
    </row>
    <row r="609" spans="1:8" x14ac:dyDescent="0.2">
      <c r="A609" s="1" t="s">
        <v>1760</v>
      </c>
      <c r="B609" s="1" t="s">
        <v>1761</v>
      </c>
      <c r="C609" s="1">
        <v>14240</v>
      </c>
      <c r="D609" s="1">
        <v>7900739965</v>
      </c>
      <c r="E609" s="1">
        <v>6</v>
      </c>
      <c r="F609" s="1" t="s">
        <v>1762</v>
      </c>
      <c r="G609" s="1" t="s">
        <v>1764</v>
      </c>
      <c r="H609" s="1">
        <v>193</v>
      </c>
    </row>
    <row r="610" spans="1:8" x14ac:dyDescent="0.2">
      <c r="A610" s="1" t="s">
        <v>1760</v>
      </c>
      <c r="B610" s="1" t="s">
        <v>1761</v>
      </c>
      <c r="C610" s="1">
        <v>14243</v>
      </c>
      <c r="D610" s="1">
        <v>1746291262</v>
      </c>
      <c r="E610" s="1">
        <v>8</v>
      </c>
      <c r="F610" s="1" t="s">
        <v>1762</v>
      </c>
      <c r="G610" s="1" t="s">
        <v>1764</v>
      </c>
      <c r="H610" s="1">
        <v>203</v>
      </c>
    </row>
    <row r="611" spans="1:8" x14ac:dyDescent="0.2">
      <c r="A611" s="1" t="s">
        <v>1760</v>
      </c>
      <c r="B611" s="1" t="s">
        <v>1761</v>
      </c>
      <c r="C611" s="1">
        <v>14246</v>
      </c>
      <c r="D611" s="1">
        <v>5623140813</v>
      </c>
      <c r="E611" s="1">
        <v>7</v>
      </c>
      <c r="F611" s="1" t="s">
        <v>1762</v>
      </c>
      <c r="G611" s="1" t="s">
        <v>1764</v>
      </c>
      <c r="H611" s="1">
        <v>183</v>
      </c>
    </row>
    <row r="612" spans="1:8" x14ac:dyDescent="0.2">
      <c r="A612" s="1" t="s">
        <v>1760</v>
      </c>
      <c r="B612" s="1" t="s">
        <v>1761</v>
      </c>
      <c r="C612" s="1">
        <v>14250</v>
      </c>
      <c r="D612" s="1">
        <v>3383652521</v>
      </c>
      <c r="E612" s="1">
        <v>6</v>
      </c>
      <c r="F612" s="1" t="s">
        <v>1762</v>
      </c>
      <c r="G612" s="1" t="s">
        <v>1764</v>
      </c>
      <c r="H612" s="1">
        <v>217</v>
      </c>
    </row>
    <row r="613" spans="1:8" x14ac:dyDescent="0.2">
      <c r="A613" s="1" t="s">
        <v>1760</v>
      </c>
      <c r="B613" s="1" t="s">
        <v>1761</v>
      </c>
      <c r="C613" s="1">
        <v>14254</v>
      </c>
      <c r="D613" s="1">
        <v>1213989265</v>
      </c>
      <c r="E613" s="1">
        <v>6</v>
      </c>
      <c r="F613" s="1" t="s">
        <v>1762</v>
      </c>
      <c r="G613" s="1" t="s">
        <v>1764</v>
      </c>
      <c r="H613" s="1">
        <v>231</v>
      </c>
    </row>
    <row r="614" spans="1:8" x14ac:dyDescent="0.2">
      <c r="A614" s="1" t="s">
        <v>1760</v>
      </c>
      <c r="B614" s="1" t="s">
        <v>1761</v>
      </c>
      <c r="C614" s="1">
        <v>14257</v>
      </c>
      <c r="D614" s="1">
        <v>4183671352</v>
      </c>
      <c r="E614" s="1">
        <v>7</v>
      </c>
      <c r="F614" s="1" t="s">
        <v>1762</v>
      </c>
      <c r="G614" s="1" t="s">
        <v>1764</v>
      </c>
      <c r="H614" s="1">
        <v>210</v>
      </c>
    </row>
    <row r="615" spans="1:8" x14ac:dyDescent="0.2">
      <c r="A615" s="1" t="s">
        <v>1760</v>
      </c>
      <c r="B615" s="1" t="s">
        <v>1761</v>
      </c>
      <c r="C615" s="1">
        <v>14258</v>
      </c>
      <c r="D615" s="1">
        <v>5192637704</v>
      </c>
      <c r="E615" s="1">
        <v>8</v>
      </c>
      <c r="F615" s="1" t="s">
        <v>1762</v>
      </c>
      <c r="G615" s="1" t="s">
        <v>1764</v>
      </c>
      <c r="H615" s="1">
        <v>200</v>
      </c>
    </row>
    <row r="616" spans="1:8" x14ac:dyDescent="0.2">
      <c r="A616" s="1" t="s">
        <v>1760</v>
      </c>
      <c r="B616" s="1" t="s">
        <v>1761</v>
      </c>
      <c r="C616" s="1">
        <v>14259</v>
      </c>
      <c r="D616" s="1">
        <v>8907337168</v>
      </c>
      <c r="E616" s="1">
        <v>6</v>
      </c>
      <c r="F616" s="1" t="s">
        <v>1762</v>
      </c>
      <c r="G616" s="1" t="s">
        <v>1764</v>
      </c>
      <c r="H616" s="1">
        <v>210</v>
      </c>
    </row>
    <row r="617" spans="1:8" x14ac:dyDescent="0.2">
      <c r="A617" s="1" t="s">
        <v>1760</v>
      </c>
      <c r="B617" s="1" t="s">
        <v>1761</v>
      </c>
      <c r="C617" s="1">
        <v>14260</v>
      </c>
      <c r="D617" s="1">
        <v>3487548688</v>
      </c>
      <c r="E617" s="1">
        <v>6</v>
      </c>
      <c r="F617" s="1" t="s">
        <v>1762</v>
      </c>
      <c r="G617" s="1" t="s">
        <v>1764</v>
      </c>
      <c r="H617" s="1">
        <v>194</v>
      </c>
    </row>
    <row r="618" spans="1:8" x14ac:dyDescent="0.2">
      <c r="A618" s="1" t="s">
        <v>1760</v>
      </c>
      <c r="B618" s="1" t="s">
        <v>1761</v>
      </c>
      <c r="C618" s="1">
        <v>14262</v>
      </c>
      <c r="D618" s="1">
        <v>1901132403</v>
      </c>
      <c r="E618" s="1">
        <v>6</v>
      </c>
      <c r="F618" s="1" t="s">
        <v>1762</v>
      </c>
      <c r="G618" s="1" t="s">
        <v>1764</v>
      </c>
      <c r="H618" s="1">
        <v>180</v>
      </c>
    </row>
    <row r="619" spans="1:8" x14ac:dyDescent="0.2">
      <c r="A619" s="1" t="s">
        <v>1760</v>
      </c>
      <c r="B619" s="1" t="s">
        <v>1761</v>
      </c>
      <c r="C619" s="1">
        <v>14268</v>
      </c>
      <c r="D619" s="1">
        <v>1583903779</v>
      </c>
      <c r="E619" s="1">
        <v>8</v>
      </c>
      <c r="F619" s="1" t="s">
        <v>1762</v>
      </c>
      <c r="G619" s="1" t="s">
        <v>1764</v>
      </c>
      <c r="H619" s="1">
        <v>223</v>
      </c>
    </row>
    <row r="620" spans="1:8" x14ac:dyDescent="0.2">
      <c r="A620" s="1" t="s">
        <v>1760</v>
      </c>
      <c r="B620" s="1" t="s">
        <v>1761</v>
      </c>
      <c r="C620" s="1">
        <v>14272</v>
      </c>
      <c r="D620" s="1">
        <v>5436843873</v>
      </c>
      <c r="E620" s="1">
        <v>7</v>
      </c>
      <c r="F620" s="1" t="s">
        <v>1762</v>
      </c>
      <c r="G620" s="1" t="s">
        <v>1764</v>
      </c>
      <c r="H620" s="1">
        <v>194</v>
      </c>
    </row>
    <row r="621" spans="1:8" x14ac:dyDescent="0.2">
      <c r="A621" s="1" t="s">
        <v>1760</v>
      </c>
      <c r="B621" s="1" t="s">
        <v>1761</v>
      </c>
      <c r="C621" s="1">
        <v>14277</v>
      </c>
      <c r="D621" s="1">
        <v>8157096720</v>
      </c>
      <c r="E621" s="1">
        <v>6</v>
      </c>
      <c r="F621" s="1" t="s">
        <v>1762</v>
      </c>
      <c r="G621" s="1" t="s">
        <v>1764</v>
      </c>
      <c r="H621" s="1">
        <v>203</v>
      </c>
    </row>
    <row r="622" spans="1:8" x14ac:dyDescent="0.2">
      <c r="A622" s="1" t="s">
        <v>1760</v>
      </c>
      <c r="B622" s="1" t="s">
        <v>1761</v>
      </c>
      <c r="C622" s="1">
        <v>14280</v>
      </c>
      <c r="D622" s="1">
        <v>3536229543</v>
      </c>
      <c r="E622" s="1">
        <v>6</v>
      </c>
      <c r="F622" s="1" t="s">
        <v>1762</v>
      </c>
      <c r="G622" s="1" t="s">
        <v>1764</v>
      </c>
      <c r="H622" s="1">
        <v>219</v>
      </c>
    </row>
    <row r="623" spans="1:8" x14ac:dyDescent="0.2">
      <c r="A623" s="1" t="s">
        <v>1760</v>
      </c>
      <c r="B623" s="1" t="s">
        <v>1761</v>
      </c>
      <c r="C623" s="1">
        <v>14281</v>
      </c>
      <c r="D623" s="1">
        <v>2064970484</v>
      </c>
      <c r="E623" s="1">
        <v>7</v>
      </c>
      <c r="F623" s="1" t="s">
        <v>1762</v>
      </c>
      <c r="G623" s="1" t="s">
        <v>1764</v>
      </c>
      <c r="H623" s="1">
        <v>182</v>
      </c>
    </row>
    <row r="624" spans="1:8" x14ac:dyDescent="0.2">
      <c r="A624" s="1" t="s">
        <v>1760</v>
      </c>
      <c r="B624" s="1" t="s">
        <v>1761</v>
      </c>
      <c r="C624" s="1">
        <v>14284</v>
      </c>
      <c r="D624" s="1">
        <v>5973214511</v>
      </c>
      <c r="E624" s="1">
        <v>6</v>
      </c>
      <c r="F624" s="1" t="s">
        <v>1762</v>
      </c>
      <c r="G624" s="1" t="s">
        <v>1764</v>
      </c>
      <c r="H624" s="1">
        <v>172</v>
      </c>
    </row>
    <row r="625" spans="1:8" x14ac:dyDescent="0.2">
      <c r="A625" s="1" t="s">
        <v>1760</v>
      </c>
      <c r="B625" s="1" t="s">
        <v>1761</v>
      </c>
      <c r="C625" s="1">
        <v>14287</v>
      </c>
      <c r="D625" s="1">
        <v>4033525263</v>
      </c>
      <c r="E625" s="1">
        <v>6</v>
      </c>
      <c r="F625" s="1" t="s">
        <v>1762</v>
      </c>
      <c r="G625" s="1" t="s">
        <v>1764</v>
      </c>
      <c r="H625" s="1">
        <v>210</v>
      </c>
    </row>
    <row r="626" spans="1:8" x14ac:dyDescent="0.2">
      <c r="A626" s="1" t="s">
        <v>1760</v>
      </c>
      <c r="B626" s="1" t="s">
        <v>1761</v>
      </c>
      <c r="C626" s="1">
        <v>14290</v>
      </c>
      <c r="D626" s="1">
        <v>6283749688</v>
      </c>
      <c r="E626" s="1">
        <v>7</v>
      </c>
      <c r="F626" s="1" t="s">
        <v>1762</v>
      </c>
      <c r="G626" s="1" t="s">
        <v>1764</v>
      </c>
      <c r="H626" s="1">
        <v>192</v>
      </c>
    </row>
    <row r="627" spans="1:8" x14ac:dyDescent="0.2">
      <c r="A627" s="1" t="s">
        <v>1760</v>
      </c>
      <c r="B627" s="1" t="s">
        <v>1761</v>
      </c>
      <c r="C627" s="1">
        <v>14292</v>
      </c>
      <c r="D627" s="1">
        <v>5695410093</v>
      </c>
      <c r="E627" s="1">
        <v>6</v>
      </c>
      <c r="F627" s="1" t="s">
        <v>1762</v>
      </c>
      <c r="G627" s="1" t="s">
        <v>1764</v>
      </c>
      <c r="H627" s="1">
        <v>162</v>
      </c>
    </row>
    <row r="628" spans="1:8" x14ac:dyDescent="0.2">
      <c r="A628" s="1" t="s">
        <v>1760</v>
      </c>
      <c r="B628" s="1" t="s">
        <v>1761</v>
      </c>
      <c r="C628" s="1">
        <v>14295</v>
      </c>
      <c r="D628" s="1">
        <v>2215664212</v>
      </c>
      <c r="E628" s="1">
        <v>6</v>
      </c>
      <c r="F628" s="1" t="s">
        <v>1762</v>
      </c>
      <c r="G628" s="1" t="s">
        <v>1764</v>
      </c>
      <c r="H628" s="1">
        <v>202</v>
      </c>
    </row>
    <row r="629" spans="1:8" x14ac:dyDescent="0.2">
      <c r="A629" s="1" t="s">
        <v>1760</v>
      </c>
      <c r="B629" s="1" t="s">
        <v>1761</v>
      </c>
      <c r="C629" s="1">
        <v>14298</v>
      </c>
      <c r="D629" s="1">
        <v>9337949640</v>
      </c>
      <c r="E629" s="1">
        <v>7</v>
      </c>
      <c r="F629" s="1" t="s">
        <v>1762</v>
      </c>
      <c r="G629" s="1" t="s">
        <v>1764</v>
      </c>
      <c r="H629" s="1">
        <v>198</v>
      </c>
    </row>
    <row r="630" spans="1:8" x14ac:dyDescent="0.2">
      <c r="A630" s="1" t="s">
        <v>1760</v>
      </c>
      <c r="B630" s="1" t="s">
        <v>1761</v>
      </c>
      <c r="C630" s="1">
        <v>14301</v>
      </c>
      <c r="D630" s="1">
        <v>4234318018</v>
      </c>
      <c r="E630" s="1">
        <v>6</v>
      </c>
      <c r="F630" s="1" t="s">
        <v>1762</v>
      </c>
      <c r="G630" s="1" t="s">
        <v>1764</v>
      </c>
      <c r="H630" s="1">
        <v>188</v>
      </c>
    </row>
    <row r="631" spans="1:8" x14ac:dyDescent="0.2">
      <c r="A631" s="1" t="s">
        <v>1760</v>
      </c>
      <c r="B631" s="1" t="s">
        <v>1761</v>
      </c>
      <c r="C631" s="1">
        <v>14305</v>
      </c>
      <c r="D631" s="1">
        <v>5343893550</v>
      </c>
      <c r="E631" s="1">
        <v>6</v>
      </c>
      <c r="F631" s="1" t="s">
        <v>1762</v>
      </c>
      <c r="G631" s="1" t="s">
        <v>1764</v>
      </c>
      <c r="H631" s="1">
        <v>186</v>
      </c>
    </row>
    <row r="632" spans="1:8" x14ac:dyDescent="0.2">
      <c r="A632" s="1" t="s">
        <v>1760</v>
      </c>
      <c r="B632" s="1" t="s">
        <v>1761</v>
      </c>
      <c r="C632" s="1">
        <v>14307</v>
      </c>
      <c r="D632" s="1">
        <v>2776093964</v>
      </c>
      <c r="E632" s="1">
        <v>6</v>
      </c>
      <c r="F632" s="1" t="s">
        <v>1762</v>
      </c>
      <c r="G632" s="1" t="s">
        <v>1764</v>
      </c>
      <c r="H632" s="1">
        <v>197</v>
      </c>
    </row>
    <row r="633" spans="1:8" x14ac:dyDescent="0.2">
      <c r="A633" s="1" t="s">
        <v>1760</v>
      </c>
      <c r="B633" s="1" t="s">
        <v>1761</v>
      </c>
      <c r="C633" s="1">
        <v>14310</v>
      </c>
      <c r="D633" s="1">
        <v>9926973270</v>
      </c>
      <c r="E633" s="1">
        <v>8</v>
      </c>
      <c r="F633" s="1" t="s">
        <v>1762</v>
      </c>
      <c r="G633" s="1" t="s">
        <v>1764</v>
      </c>
      <c r="H633" s="1">
        <v>204</v>
      </c>
    </row>
    <row r="634" spans="1:8" x14ac:dyDescent="0.2">
      <c r="A634" s="1" t="s">
        <v>1760</v>
      </c>
      <c r="B634" s="1" t="s">
        <v>1761</v>
      </c>
      <c r="C634" s="1">
        <v>14329</v>
      </c>
      <c r="D634" s="1">
        <v>2486566822</v>
      </c>
      <c r="E634" s="1">
        <v>6</v>
      </c>
      <c r="F634" s="1" t="s">
        <v>1762</v>
      </c>
      <c r="G634" s="1" t="s">
        <v>1764</v>
      </c>
      <c r="H634" s="1">
        <v>196</v>
      </c>
    </row>
    <row r="635" spans="1:8" x14ac:dyDescent="0.2">
      <c r="A635" s="1" t="s">
        <v>1760</v>
      </c>
      <c r="B635" s="1" t="s">
        <v>1761</v>
      </c>
      <c r="C635" s="1">
        <v>14341</v>
      </c>
      <c r="D635" s="1">
        <v>1205837425</v>
      </c>
      <c r="E635" s="1">
        <v>6</v>
      </c>
      <c r="F635" s="1" t="s">
        <v>1762</v>
      </c>
      <c r="G635" s="1" t="s">
        <v>1764</v>
      </c>
      <c r="H635" s="1">
        <v>179</v>
      </c>
    </row>
    <row r="636" spans="1:8" x14ac:dyDescent="0.2">
      <c r="A636" s="1" t="s">
        <v>1760</v>
      </c>
      <c r="B636" s="1" t="s">
        <v>1761</v>
      </c>
      <c r="C636" s="1">
        <v>14342</v>
      </c>
      <c r="D636" s="1">
        <v>3399273494</v>
      </c>
      <c r="E636" s="1">
        <v>6</v>
      </c>
      <c r="F636" s="1" t="s">
        <v>1762</v>
      </c>
      <c r="G636" s="1" t="s">
        <v>1764</v>
      </c>
      <c r="H636" s="1">
        <v>196</v>
      </c>
    </row>
    <row r="637" spans="1:8" x14ac:dyDescent="0.2">
      <c r="A637" s="1" t="s">
        <v>1760</v>
      </c>
      <c r="B637" s="1" t="s">
        <v>1761</v>
      </c>
      <c r="C637" s="1">
        <v>14355</v>
      </c>
      <c r="D637" s="1">
        <v>9952926535</v>
      </c>
      <c r="E637" s="1">
        <v>7</v>
      </c>
      <c r="F637" s="1" t="s">
        <v>1762</v>
      </c>
      <c r="G637" s="1" t="s">
        <v>1764</v>
      </c>
      <c r="H637" s="1">
        <v>190</v>
      </c>
    </row>
    <row r="638" spans="1:8" x14ac:dyDescent="0.2">
      <c r="A638" s="1" t="s">
        <v>1760</v>
      </c>
      <c r="B638" s="1" t="s">
        <v>1761</v>
      </c>
      <c r="C638" s="1">
        <v>14358</v>
      </c>
      <c r="D638" s="1">
        <v>5950921228</v>
      </c>
      <c r="E638" s="1">
        <v>6</v>
      </c>
      <c r="F638" s="1" t="s">
        <v>1762</v>
      </c>
      <c r="G638" s="1" t="s">
        <v>1764</v>
      </c>
      <c r="H638" s="1">
        <v>189</v>
      </c>
    </row>
    <row r="639" spans="1:8" x14ac:dyDescent="0.2">
      <c r="A639" s="1" t="s">
        <v>1760</v>
      </c>
      <c r="B639" s="1" t="s">
        <v>1761</v>
      </c>
      <c r="C639" s="1">
        <v>14360</v>
      </c>
      <c r="D639" s="1">
        <v>3934505338</v>
      </c>
      <c r="E639" s="1">
        <v>6</v>
      </c>
      <c r="F639" s="1" t="s">
        <v>1762</v>
      </c>
      <c r="G639" s="1" t="s">
        <v>1764</v>
      </c>
      <c r="H639" s="1">
        <v>224</v>
      </c>
    </row>
    <row r="640" spans="1:8" x14ac:dyDescent="0.2">
      <c r="A640" s="1" t="s">
        <v>1760</v>
      </c>
      <c r="B640" s="1" t="s">
        <v>1761</v>
      </c>
      <c r="C640" s="1">
        <v>14364</v>
      </c>
      <c r="D640" s="1">
        <v>3977550145</v>
      </c>
      <c r="E640" s="1">
        <v>6</v>
      </c>
      <c r="F640" s="1" t="s">
        <v>1762</v>
      </c>
      <c r="G640" s="1" t="s">
        <v>1764</v>
      </c>
      <c r="H640" s="1">
        <v>182</v>
      </c>
    </row>
    <row r="641" spans="1:8" x14ac:dyDescent="0.2">
      <c r="A641" s="1" t="s">
        <v>1760</v>
      </c>
      <c r="B641" s="1" t="s">
        <v>1761</v>
      </c>
      <c r="C641" s="1">
        <v>14365</v>
      </c>
      <c r="D641" s="1">
        <v>5925566722</v>
      </c>
      <c r="E641" s="1">
        <v>7</v>
      </c>
      <c r="F641" s="1" t="s">
        <v>1762</v>
      </c>
      <c r="G641" s="1" t="s">
        <v>1764</v>
      </c>
      <c r="H641" s="1">
        <v>206</v>
      </c>
    </row>
    <row r="642" spans="1:8" x14ac:dyDescent="0.2">
      <c r="A642" s="1" t="s">
        <v>1760</v>
      </c>
      <c r="B642" s="1" t="s">
        <v>1761</v>
      </c>
      <c r="C642" s="1">
        <v>14366</v>
      </c>
      <c r="D642" s="1">
        <v>1754850205</v>
      </c>
      <c r="E642" s="1">
        <v>7</v>
      </c>
      <c r="F642" s="1" t="s">
        <v>1762</v>
      </c>
      <c r="G642" s="1" t="s">
        <v>1764</v>
      </c>
      <c r="H642" s="1">
        <v>211</v>
      </c>
    </row>
    <row r="643" spans="1:8" x14ac:dyDescent="0.2">
      <c r="A643" s="1" t="s">
        <v>1760</v>
      </c>
      <c r="B643" s="1" t="s">
        <v>1761</v>
      </c>
      <c r="C643" s="1">
        <v>14367</v>
      </c>
      <c r="D643" s="1">
        <v>6563368721</v>
      </c>
      <c r="E643" s="1">
        <v>7</v>
      </c>
      <c r="F643" s="1" t="s">
        <v>1762</v>
      </c>
      <c r="G643" s="1" t="s">
        <v>1764</v>
      </c>
      <c r="H643" s="1">
        <v>218</v>
      </c>
    </row>
    <row r="644" spans="1:8" x14ac:dyDescent="0.2">
      <c r="A644" s="1" t="s">
        <v>1760</v>
      </c>
      <c r="B644" s="1" t="s">
        <v>1761</v>
      </c>
      <c r="C644" s="1">
        <v>14371</v>
      </c>
      <c r="D644" s="1">
        <v>9173327760</v>
      </c>
      <c r="E644" s="1">
        <v>6</v>
      </c>
      <c r="F644" s="1" t="s">
        <v>1762</v>
      </c>
      <c r="G644" s="1" t="s">
        <v>1764</v>
      </c>
      <c r="H644" s="1">
        <v>218</v>
      </c>
    </row>
    <row r="645" spans="1:8" x14ac:dyDescent="0.2">
      <c r="A645" s="1" t="s">
        <v>1760</v>
      </c>
      <c r="B645" s="1" t="s">
        <v>1761</v>
      </c>
      <c r="C645" s="1">
        <v>14372</v>
      </c>
      <c r="D645" s="1">
        <v>7550873188</v>
      </c>
      <c r="E645" s="1">
        <v>7</v>
      </c>
      <c r="F645" s="1" t="s">
        <v>1762</v>
      </c>
      <c r="G645" s="1" t="s">
        <v>1764</v>
      </c>
      <c r="H645" s="1">
        <v>191</v>
      </c>
    </row>
    <row r="646" spans="1:8" x14ac:dyDescent="0.2">
      <c r="A646" s="1" t="s">
        <v>1760</v>
      </c>
      <c r="B646" s="1" t="s">
        <v>1761</v>
      </c>
      <c r="C646" s="1">
        <v>14373</v>
      </c>
      <c r="D646" s="1">
        <v>2538065665</v>
      </c>
      <c r="E646" s="1">
        <v>7</v>
      </c>
      <c r="F646" s="1" t="s">
        <v>1762</v>
      </c>
      <c r="G646" s="1" t="s">
        <v>1764</v>
      </c>
      <c r="H646" s="1">
        <v>208</v>
      </c>
    </row>
    <row r="647" spans="1:8" x14ac:dyDescent="0.2">
      <c r="A647" s="1" t="s">
        <v>1760</v>
      </c>
      <c r="B647" s="1" t="s">
        <v>1761</v>
      </c>
      <c r="C647" s="1">
        <v>14379</v>
      </c>
      <c r="D647" s="1">
        <v>9263411335</v>
      </c>
      <c r="E647" s="1">
        <v>6</v>
      </c>
      <c r="F647" s="1" t="s">
        <v>1762</v>
      </c>
      <c r="G647" s="1" t="s">
        <v>1764</v>
      </c>
      <c r="H647" s="1">
        <v>176</v>
      </c>
    </row>
    <row r="648" spans="1:8" x14ac:dyDescent="0.2">
      <c r="A648" s="1" t="s">
        <v>1760</v>
      </c>
      <c r="B648" s="1" t="s">
        <v>1761</v>
      </c>
      <c r="C648" s="1">
        <v>14380</v>
      </c>
      <c r="D648" s="1">
        <v>7989114104</v>
      </c>
      <c r="E648" s="1">
        <v>6</v>
      </c>
      <c r="F648" s="1" t="s">
        <v>1762</v>
      </c>
      <c r="G648" s="1" t="s">
        <v>1764</v>
      </c>
      <c r="H648" s="1">
        <v>208</v>
      </c>
    </row>
    <row r="649" spans="1:8" x14ac:dyDescent="0.2">
      <c r="A649" s="1" t="s">
        <v>1760</v>
      </c>
      <c r="B649" s="1" t="s">
        <v>1761</v>
      </c>
      <c r="C649" s="1">
        <v>14391</v>
      </c>
      <c r="D649" s="1">
        <v>5564028598</v>
      </c>
      <c r="E649" s="1">
        <v>7</v>
      </c>
      <c r="F649" s="1" t="s">
        <v>1762</v>
      </c>
      <c r="G649" s="1" t="s">
        <v>1764</v>
      </c>
      <c r="H649" s="1">
        <v>185</v>
      </c>
    </row>
    <row r="650" spans="1:8" x14ac:dyDescent="0.2">
      <c r="A650" s="1" t="s">
        <v>1760</v>
      </c>
      <c r="B650" s="1" t="s">
        <v>1761</v>
      </c>
      <c r="C650" s="1">
        <v>14395</v>
      </c>
      <c r="D650" s="1">
        <v>2705171962</v>
      </c>
      <c r="E650" s="1">
        <v>8</v>
      </c>
      <c r="F650" s="1" t="s">
        <v>1762</v>
      </c>
      <c r="G650" s="1" t="s">
        <v>1764</v>
      </c>
      <c r="H650" s="1">
        <v>218</v>
      </c>
    </row>
    <row r="651" spans="1:8" x14ac:dyDescent="0.2">
      <c r="A651" s="1" t="s">
        <v>1760</v>
      </c>
      <c r="B651" s="1" t="s">
        <v>76</v>
      </c>
      <c r="C651" s="1">
        <v>14396</v>
      </c>
      <c r="D651" s="1">
        <v>8510802276</v>
      </c>
      <c r="E651" s="1">
        <v>6</v>
      </c>
      <c r="F651" s="1" t="s">
        <v>1762</v>
      </c>
      <c r="G651" s="1" t="s">
        <v>1764</v>
      </c>
      <c r="H651" s="1">
        <v>186</v>
      </c>
    </row>
    <row r="652" spans="1:8" x14ac:dyDescent="0.2">
      <c r="A652" s="1" t="s">
        <v>1760</v>
      </c>
      <c r="B652" s="1" t="s">
        <v>1761</v>
      </c>
      <c r="C652" s="1">
        <v>14397</v>
      </c>
      <c r="D652" s="1">
        <v>1477983824</v>
      </c>
      <c r="E652" s="1">
        <v>7</v>
      </c>
      <c r="F652" s="1" t="s">
        <v>1762</v>
      </c>
      <c r="G652" s="1" t="s">
        <v>1764</v>
      </c>
      <c r="H652" s="1">
        <v>203</v>
      </c>
    </row>
    <row r="653" spans="1:8" x14ac:dyDescent="0.2">
      <c r="A653" s="1" t="s">
        <v>1760</v>
      </c>
      <c r="B653" s="1" t="s">
        <v>1761</v>
      </c>
      <c r="C653" s="1">
        <v>14400</v>
      </c>
      <c r="D653" s="1">
        <v>8286946446</v>
      </c>
      <c r="E653" s="1">
        <v>6</v>
      </c>
      <c r="F653" s="1" t="s">
        <v>1762</v>
      </c>
      <c r="G653" s="1" t="s">
        <v>1764</v>
      </c>
      <c r="H653" s="1">
        <v>189</v>
      </c>
    </row>
    <row r="654" spans="1:8" x14ac:dyDescent="0.2">
      <c r="A654" s="1" t="s">
        <v>1760</v>
      </c>
      <c r="B654" s="1" t="s">
        <v>1761</v>
      </c>
      <c r="C654" s="1">
        <v>14403</v>
      </c>
      <c r="D654" s="1">
        <v>6456215608</v>
      </c>
      <c r="E654" s="1">
        <v>7</v>
      </c>
      <c r="F654" s="1" t="s">
        <v>1762</v>
      </c>
      <c r="G654" s="1" t="s">
        <v>1764</v>
      </c>
      <c r="H654" s="1">
        <v>199</v>
      </c>
    </row>
    <row r="655" spans="1:8" x14ac:dyDescent="0.2">
      <c r="A655" s="1" t="s">
        <v>1760</v>
      </c>
      <c r="B655" s="1" t="s">
        <v>1761</v>
      </c>
      <c r="C655" s="1">
        <v>14404</v>
      </c>
      <c r="D655" s="1">
        <v>7138448785</v>
      </c>
      <c r="E655" s="1">
        <v>7</v>
      </c>
      <c r="F655" s="1" t="s">
        <v>1762</v>
      </c>
      <c r="G655" s="1" t="s">
        <v>1764</v>
      </c>
      <c r="H655" s="1">
        <v>201</v>
      </c>
    </row>
    <row r="656" spans="1:8" x14ac:dyDescent="0.2">
      <c r="A656" s="1" t="s">
        <v>1760</v>
      </c>
      <c r="B656" s="1" t="s">
        <v>1761</v>
      </c>
      <c r="C656" s="1">
        <v>14405</v>
      </c>
      <c r="D656" s="1">
        <v>8370178942</v>
      </c>
      <c r="E656" s="1">
        <v>7</v>
      </c>
      <c r="F656" s="1" t="s">
        <v>1762</v>
      </c>
      <c r="G656" s="1" t="s">
        <v>1764</v>
      </c>
      <c r="H656" s="1">
        <v>205</v>
      </c>
    </row>
    <row r="657" spans="1:8" x14ac:dyDescent="0.2">
      <c r="A657" s="1" t="s">
        <v>1760</v>
      </c>
      <c r="B657" s="1" t="s">
        <v>76</v>
      </c>
      <c r="C657" s="1">
        <v>14411</v>
      </c>
      <c r="D657" s="1">
        <v>5145787181</v>
      </c>
      <c r="E657" s="1">
        <v>6</v>
      </c>
      <c r="F657" s="1" t="s">
        <v>1762</v>
      </c>
      <c r="G657" s="1" t="s">
        <v>1764</v>
      </c>
      <c r="H657" s="1">
        <v>211</v>
      </c>
    </row>
    <row r="658" spans="1:8" x14ac:dyDescent="0.2">
      <c r="A658" s="1" t="s">
        <v>1760</v>
      </c>
      <c r="B658" s="1" t="s">
        <v>76</v>
      </c>
      <c r="C658" s="1">
        <v>14416</v>
      </c>
      <c r="D658" s="1">
        <v>9719891414</v>
      </c>
      <c r="E658" s="1">
        <v>6</v>
      </c>
      <c r="F658" s="1" t="s">
        <v>1762</v>
      </c>
      <c r="G658" s="1" t="s">
        <v>1764</v>
      </c>
      <c r="H658" s="1">
        <v>197</v>
      </c>
    </row>
    <row r="659" spans="1:8" x14ac:dyDescent="0.2">
      <c r="A659" s="1" t="s">
        <v>1760</v>
      </c>
      <c r="B659" s="1" t="s">
        <v>76</v>
      </c>
      <c r="C659" s="1">
        <v>14417</v>
      </c>
      <c r="D659" s="1">
        <v>2716181234</v>
      </c>
      <c r="E659" s="1">
        <v>6</v>
      </c>
      <c r="F659" s="1" t="s">
        <v>1762</v>
      </c>
      <c r="G659" s="1" t="s">
        <v>1764</v>
      </c>
      <c r="H659" s="1">
        <v>165</v>
      </c>
    </row>
    <row r="660" spans="1:8" x14ac:dyDescent="0.2">
      <c r="A660" s="1" t="s">
        <v>1760</v>
      </c>
      <c r="B660" s="1" t="s">
        <v>76</v>
      </c>
      <c r="C660" s="1">
        <v>14418</v>
      </c>
      <c r="D660" s="1">
        <v>4416221766</v>
      </c>
      <c r="E660" s="1">
        <v>6</v>
      </c>
      <c r="F660" s="1" t="s">
        <v>1762</v>
      </c>
      <c r="G660" s="1" t="s">
        <v>1764</v>
      </c>
      <c r="H660" s="1">
        <v>222</v>
      </c>
    </row>
    <row r="661" spans="1:8" x14ac:dyDescent="0.2">
      <c r="A661" s="1" t="s">
        <v>1760</v>
      </c>
      <c r="B661" s="1" t="s">
        <v>76</v>
      </c>
      <c r="C661" s="1">
        <v>14420</v>
      </c>
      <c r="D661" s="1">
        <v>5500547807</v>
      </c>
      <c r="E661" s="1">
        <v>6</v>
      </c>
      <c r="F661" s="1" t="s">
        <v>1762</v>
      </c>
      <c r="G661" s="1" t="s">
        <v>1764</v>
      </c>
      <c r="H661" s="1">
        <v>203</v>
      </c>
    </row>
    <row r="662" spans="1:8" x14ac:dyDescent="0.2">
      <c r="A662" s="1" t="s">
        <v>1760</v>
      </c>
      <c r="B662" s="1" t="s">
        <v>1761</v>
      </c>
      <c r="C662" s="1">
        <v>14423</v>
      </c>
      <c r="D662" s="1">
        <v>5595733405</v>
      </c>
      <c r="E662" s="1">
        <v>7</v>
      </c>
      <c r="F662" s="1" t="s">
        <v>1762</v>
      </c>
      <c r="G662" s="1" t="s">
        <v>1764</v>
      </c>
      <c r="H662" s="1">
        <v>179</v>
      </c>
    </row>
    <row r="663" spans="1:8" x14ac:dyDescent="0.2">
      <c r="A663" s="1" t="s">
        <v>1760</v>
      </c>
      <c r="B663" s="1" t="s">
        <v>1761</v>
      </c>
      <c r="C663" s="1">
        <v>14426</v>
      </c>
      <c r="D663" s="1">
        <v>7093981282</v>
      </c>
      <c r="E663" s="1">
        <v>6</v>
      </c>
      <c r="F663" s="1" t="s">
        <v>1762</v>
      </c>
      <c r="G663" s="1" t="s">
        <v>1764</v>
      </c>
      <c r="H663" s="1">
        <v>182</v>
      </c>
    </row>
    <row r="664" spans="1:8" x14ac:dyDescent="0.2">
      <c r="A664" s="1" t="s">
        <v>1760</v>
      </c>
      <c r="B664" s="1" t="s">
        <v>1761</v>
      </c>
      <c r="C664" s="1">
        <v>14430</v>
      </c>
      <c r="E664" s="1">
        <v>6</v>
      </c>
      <c r="F664" s="1" t="s">
        <v>1762</v>
      </c>
      <c r="G664" s="1" t="s">
        <v>1764</v>
      </c>
      <c r="H664" s="1">
        <v>217</v>
      </c>
    </row>
    <row r="665" spans="1:8" x14ac:dyDescent="0.2">
      <c r="A665" s="1" t="s">
        <v>1760</v>
      </c>
      <c r="B665" s="1" t="s">
        <v>76</v>
      </c>
      <c r="C665" s="1">
        <v>14431</v>
      </c>
      <c r="E665" s="1">
        <v>6</v>
      </c>
      <c r="F665" s="1" t="s">
        <v>1762</v>
      </c>
      <c r="G665" s="1" t="s">
        <v>1764</v>
      </c>
      <c r="H665" s="1">
        <v>225</v>
      </c>
    </row>
    <row r="666" spans="1:8" x14ac:dyDescent="0.2">
      <c r="A666" s="1" t="s">
        <v>1760</v>
      </c>
      <c r="B666" s="1" t="s">
        <v>76</v>
      </c>
      <c r="C666" s="1">
        <v>14432</v>
      </c>
      <c r="D666" s="1">
        <v>6478149881</v>
      </c>
      <c r="E666" s="1">
        <v>6</v>
      </c>
      <c r="F666" s="1" t="s">
        <v>1762</v>
      </c>
      <c r="G666" s="1" t="s">
        <v>1764</v>
      </c>
      <c r="H666" s="1">
        <v>202</v>
      </c>
    </row>
    <row r="667" spans="1:8" x14ac:dyDescent="0.2">
      <c r="A667" s="1" t="s">
        <v>1760</v>
      </c>
      <c r="B667" s="1" t="s">
        <v>1761</v>
      </c>
      <c r="C667" s="1">
        <v>92163</v>
      </c>
      <c r="D667" s="1">
        <v>5970499042</v>
      </c>
      <c r="E667" s="1">
        <v>8</v>
      </c>
      <c r="F667" s="1" t="s">
        <v>1762</v>
      </c>
      <c r="G667" s="1" t="s">
        <v>1764</v>
      </c>
      <c r="H667" s="1">
        <v>196</v>
      </c>
    </row>
    <row r="668" spans="1:8" x14ac:dyDescent="0.2">
      <c r="A668" s="1" t="s">
        <v>1760</v>
      </c>
      <c r="B668" s="1" t="s">
        <v>1761</v>
      </c>
      <c r="C668" s="1">
        <v>92164</v>
      </c>
      <c r="D668" s="1">
        <v>8653245928</v>
      </c>
      <c r="E668" s="1">
        <v>8</v>
      </c>
      <c r="F668" s="1" t="s">
        <v>1762</v>
      </c>
      <c r="G668" s="1" t="s">
        <v>1764</v>
      </c>
      <c r="H668" s="1">
        <v>207</v>
      </c>
    </row>
    <row r="669" spans="1:8" x14ac:dyDescent="0.2">
      <c r="A669" s="1" t="s">
        <v>1760</v>
      </c>
      <c r="B669" s="1" t="s">
        <v>1761</v>
      </c>
      <c r="C669" s="1">
        <v>92172</v>
      </c>
      <c r="D669" s="1">
        <v>7102596565</v>
      </c>
      <c r="E669" s="1">
        <v>8</v>
      </c>
      <c r="F669" s="1" t="s">
        <v>1762</v>
      </c>
      <c r="G669" s="1" t="s">
        <v>1764</v>
      </c>
      <c r="H669" s="1">
        <v>173</v>
      </c>
    </row>
    <row r="670" spans="1:8" x14ac:dyDescent="0.2">
      <c r="A670" s="1" t="s">
        <v>1760</v>
      </c>
      <c r="B670" s="1" t="s">
        <v>1761</v>
      </c>
      <c r="C670" s="1">
        <v>92174</v>
      </c>
      <c r="D670" s="1">
        <v>2265162153</v>
      </c>
      <c r="E670" s="1">
        <v>8</v>
      </c>
      <c r="F670" s="1" t="s">
        <v>1762</v>
      </c>
      <c r="G670" s="1" t="s">
        <v>1764</v>
      </c>
      <c r="H670" s="1">
        <v>201</v>
      </c>
    </row>
    <row r="671" spans="1:8" x14ac:dyDescent="0.2">
      <c r="A671" s="1" t="s">
        <v>1760</v>
      </c>
      <c r="B671" s="1" t="s">
        <v>1761</v>
      </c>
      <c r="C671" s="1">
        <v>92179</v>
      </c>
      <c r="D671" s="1">
        <v>4332081780</v>
      </c>
      <c r="E671" s="1">
        <v>8</v>
      </c>
      <c r="F671" s="1" t="s">
        <v>1762</v>
      </c>
      <c r="G671" s="1" t="s">
        <v>1764</v>
      </c>
      <c r="H671" s="1">
        <v>203</v>
      </c>
    </row>
    <row r="672" spans="1:8" x14ac:dyDescent="0.2">
      <c r="A672" s="1" t="s">
        <v>1760</v>
      </c>
      <c r="B672" s="1" t="s">
        <v>1761</v>
      </c>
      <c r="C672" s="1">
        <v>92191</v>
      </c>
      <c r="D672" s="1">
        <v>9280446840</v>
      </c>
      <c r="E672" s="1">
        <v>8</v>
      </c>
      <c r="F672" s="1" t="s">
        <v>1762</v>
      </c>
      <c r="G672" s="1" t="s">
        <v>1764</v>
      </c>
      <c r="H672" s="1">
        <v>212</v>
      </c>
    </row>
    <row r="673" spans="1:8" x14ac:dyDescent="0.2">
      <c r="A673" s="1" t="s">
        <v>1760</v>
      </c>
      <c r="B673" s="1" t="s">
        <v>1761</v>
      </c>
      <c r="C673" s="1">
        <v>92204</v>
      </c>
      <c r="D673" s="1">
        <v>9218005942</v>
      </c>
      <c r="E673" s="1">
        <v>8</v>
      </c>
      <c r="F673" s="1" t="s">
        <v>1762</v>
      </c>
      <c r="G673" s="1" t="s">
        <v>1764</v>
      </c>
      <c r="H673" s="1">
        <v>227</v>
      </c>
    </row>
    <row r="674" spans="1:8" x14ac:dyDescent="0.2">
      <c r="A674" s="1" t="s">
        <v>1760</v>
      </c>
      <c r="B674" s="1" t="s">
        <v>1761</v>
      </c>
      <c r="C674" s="1">
        <v>92205</v>
      </c>
      <c r="D674" s="1">
        <v>6577926480</v>
      </c>
      <c r="E674" s="1">
        <v>8</v>
      </c>
      <c r="F674" s="1" t="s">
        <v>1762</v>
      </c>
      <c r="G674" s="1" t="s">
        <v>1764</v>
      </c>
      <c r="H674" s="1">
        <v>212</v>
      </c>
    </row>
    <row r="675" spans="1:8" x14ac:dyDescent="0.2">
      <c r="A675" s="1" t="s">
        <v>1760</v>
      </c>
      <c r="B675" s="1" t="s">
        <v>1761</v>
      </c>
      <c r="C675" s="1">
        <v>92209</v>
      </c>
      <c r="D675" s="1">
        <v>6586720018</v>
      </c>
      <c r="E675" s="1">
        <v>8</v>
      </c>
      <c r="F675" s="1" t="s">
        <v>1762</v>
      </c>
      <c r="G675" s="1" t="s">
        <v>1764</v>
      </c>
      <c r="H675" s="1">
        <v>229</v>
      </c>
    </row>
    <row r="676" spans="1:8" x14ac:dyDescent="0.2">
      <c r="A676" s="1" t="s">
        <v>1760</v>
      </c>
      <c r="B676" s="1" t="s">
        <v>1761</v>
      </c>
      <c r="C676" s="1">
        <v>92211</v>
      </c>
      <c r="D676" s="1">
        <v>4068990887</v>
      </c>
      <c r="E676" s="1">
        <v>8</v>
      </c>
      <c r="F676" s="1" t="s">
        <v>1762</v>
      </c>
      <c r="G676" s="1" t="s">
        <v>1764</v>
      </c>
      <c r="H676" s="1">
        <v>224</v>
      </c>
    </row>
    <row r="677" spans="1:8" x14ac:dyDescent="0.2">
      <c r="A677" s="1" t="s">
        <v>1760</v>
      </c>
      <c r="B677" s="1" t="s">
        <v>1761</v>
      </c>
      <c r="C677" s="1">
        <v>92212</v>
      </c>
      <c r="D677" s="1">
        <v>2770914712</v>
      </c>
      <c r="E677" s="1">
        <v>8</v>
      </c>
      <c r="F677" s="1" t="s">
        <v>1762</v>
      </c>
      <c r="G677" s="1" t="s">
        <v>1764</v>
      </c>
      <c r="H677" s="1">
        <v>229</v>
      </c>
    </row>
    <row r="678" spans="1:8" x14ac:dyDescent="0.2">
      <c r="A678" s="1" t="s">
        <v>1760</v>
      </c>
      <c r="B678" s="1" t="s">
        <v>1761</v>
      </c>
      <c r="C678" s="1">
        <v>92213</v>
      </c>
      <c r="D678" s="1">
        <v>6392450766</v>
      </c>
      <c r="E678" s="1">
        <v>8</v>
      </c>
      <c r="F678" s="1" t="s">
        <v>1762</v>
      </c>
      <c r="G678" s="1" t="s">
        <v>1764</v>
      </c>
      <c r="H678" s="1">
        <v>202</v>
      </c>
    </row>
    <row r="679" spans="1:8" x14ac:dyDescent="0.2">
      <c r="A679" s="1" t="s">
        <v>1760</v>
      </c>
      <c r="B679" s="1" t="s">
        <v>1761</v>
      </c>
      <c r="C679" s="1">
        <v>92216</v>
      </c>
      <c r="D679" s="1">
        <v>8580049143</v>
      </c>
      <c r="E679" s="1">
        <v>8</v>
      </c>
      <c r="F679" s="1" t="s">
        <v>1762</v>
      </c>
      <c r="G679" s="1" t="s">
        <v>1764</v>
      </c>
      <c r="H679" s="1">
        <v>197</v>
      </c>
    </row>
    <row r="680" spans="1:8" x14ac:dyDescent="0.2">
      <c r="A680" s="1" t="s">
        <v>1760</v>
      </c>
      <c r="B680" s="1" t="s">
        <v>1761</v>
      </c>
      <c r="C680" s="1">
        <v>92229</v>
      </c>
      <c r="D680" s="1">
        <v>9135105142</v>
      </c>
      <c r="E680" s="1">
        <v>8</v>
      </c>
      <c r="F680" s="1" t="s">
        <v>1762</v>
      </c>
      <c r="G680" s="1" t="s">
        <v>1764</v>
      </c>
      <c r="H680" s="1">
        <v>205</v>
      </c>
    </row>
    <row r="681" spans="1:8" x14ac:dyDescent="0.2">
      <c r="A681" s="1" t="s">
        <v>1760</v>
      </c>
      <c r="B681" s="1" t="s">
        <v>1761</v>
      </c>
      <c r="C681" s="1">
        <v>92232</v>
      </c>
      <c r="D681" s="1">
        <v>5778151547</v>
      </c>
      <c r="E681" s="1">
        <v>8</v>
      </c>
      <c r="F681" s="1" t="s">
        <v>1762</v>
      </c>
      <c r="G681" s="1" t="s">
        <v>1764</v>
      </c>
      <c r="H681" s="1">
        <v>187</v>
      </c>
    </row>
    <row r="682" spans="1:8" x14ac:dyDescent="0.2">
      <c r="A682" s="1" t="s">
        <v>1760</v>
      </c>
      <c r="B682" s="1" t="s">
        <v>1761</v>
      </c>
      <c r="C682" s="1">
        <v>92235</v>
      </c>
      <c r="D682" s="1">
        <v>7075241403</v>
      </c>
      <c r="E682" s="1">
        <v>8</v>
      </c>
      <c r="F682" s="1" t="s">
        <v>1762</v>
      </c>
      <c r="G682" s="1" t="s">
        <v>1764</v>
      </c>
      <c r="H682" s="1">
        <v>195</v>
      </c>
    </row>
    <row r="683" spans="1:8" x14ac:dyDescent="0.2">
      <c r="A683" s="1" t="s">
        <v>1760</v>
      </c>
      <c r="B683" s="1" t="s">
        <v>1761</v>
      </c>
      <c r="C683" s="1">
        <v>92242</v>
      </c>
      <c r="D683" s="1">
        <v>9311931011</v>
      </c>
      <c r="E683" s="1">
        <v>8</v>
      </c>
      <c r="F683" s="1" t="s">
        <v>1762</v>
      </c>
      <c r="G683" s="1" t="s">
        <v>1764</v>
      </c>
      <c r="H683" s="1">
        <v>223</v>
      </c>
    </row>
    <row r="684" spans="1:8" x14ac:dyDescent="0.2">
      <c r="A684" s="1" t="s">
        <v>1760</v>
      </c>
      <c r="B684" s="1" t="s">
        <v>1761</v>
      </c>
      <c r="C684" s="1">
        <v>92246</v>
      </c>
      <c r="D684" s="1">
        <v>7053270625</v>
      </c>
      <c r="E684" s="1">
        <v>8</v>
      </c>
      <c r="F684" s="1" t="s">
        <v>1762</v>
      </c>
      <c r="G684" s="1" t="s">
        <v>1764</v>
      </c>
      <c r="H684" s="1">
        <v>203</v>
      </c>
    </row>
    <row r="685" spans="1:8" x14ac:dyDescent="0.2">
      <c r="A685" s="1" t="s">
        <v>1760</v>
      </c>
      <c r="B685" s="1" t="s">
        <v>1761</v>
      </c>
      <c r="C685" s="1">
        <v>92256</v>
      </c>
      <c r="D685" s="1">
        <v>3631538913</v>
      </c>
      <c r="E685" s="1">
        <v>8</v>
      </c>
      <c r="F685" s="1" t="s">
        <v>1762</v>
      </c>
      <c r="G685" s="1" t="s">
        <v>1764</v>
      </c>
      <c r="H685" s="1">
        <v>219</v>
      </c>
    </row>
    <row r="686" spans="1:8" x14ac:dyDescent="0.2">
      <c r="A686" s="1" t="s">
        <v>1760</v>
      </c>
      <c r="B686" s="1" t="s">
        <v>1761</v>
      </c>
      <c r="C686" s="1">
        <v>92260</v>
      </c>
      <c r="D686" s="1">
        <v>3932765954</v>
      </c>
      <c r="E686" s="1">
        <v>8</v>
      </c>
      <c r="F686" s="1" t="s">
        <v>1762</v>
      </c>
      <c r="G686" s="1" t="s">
        <v>1764</v>
      </c>
      <c r="H686" s="1">
        <v>222</v>
      </c>
    </row>
    <row r="687" spans="1:8" x14ac:dyDescent="0.2">
      <c r="A687" s="1" t="s">
        <v>1760</v>
      </c>
      <c r="B687" s="1" t="s">
        <v>1761</v>
      </c>
      <c r="C687" s="1">
        <v>92264</v>
      </c>
      <c r="D687" s="1">
        <v>8389839407</v>
      </c>
      <c r="E687" s="1">
        <v>8</v>
      </c>
      <c r="F687" s="1" t="s">
        <v>1762</v>
      </c>
      <c r="G687" s="1" t="s">
        <v>1764</v>
      </c>
      <c r="H687" s="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G5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15" customWidth="1"/>
    <col min="2" max="2" width="18" customWidth="1"/>
    <col min="3" max="3" width="24.7109375" customWidth="1"/>
    <col min="4" max="4" width="15.28515625" customWidth="1"/>
    <col min="5" max="5" width="13.140625" customWidth="1"/>
    <col min="6" max="6" width="38.28515625" customWidth="1"/>
    <col min="7" max="7" width="10.85546875" customWidth="1"/>
    <col min="8" max="8" width="15.5703125" customWidth="1"/>
    <col min="9" max="9" width="40.5703125" customWidth="1"/>
    <col min="10" max="10" width="7.42578125" customWidth="1"/>
    <col min="11" max="11" width="24.28515625" customWidth="1"/>
    <col min="12" max="12" width="18.28515625" customWidth="1"/>
    <col min="13" max="13" width="26.42578125" customWidth="1"/>
    <col min="14" max="14" width="17.7109375" customWidth="1"/>
    <col min="15" max="15" width="10.85546875" customWidth="1"/>
    <col min="16" max="16" width="14" customWidth="1"/>
    <col min="17" max="17" width="14.42578125" customWidth="1"/>
    <col min="18" max="20" width="14.85546875" customWidth="1"/>
    <col min="21" max="21" width="23.85546875" customWidth="1"/>
    <col min="22" max="22" width="12.85546875" customWidth="1"/>
    <col min="23" max="23" width="32.42578125" customWidth="1"/>
    <col min="24" max="24" width="9.5703125" customWidth="1"/>
    <col min="25" max="25" width="23" customWidth="1"/>
    <col min="26" max="26" width="27.5703125" customWidth="1"/>
    <col min="27" max="27" width="5.85546875" customWidth="1"/>
    <col min="28" max="28" width="21.85546875" customWidth="1"/>
    <col min="29" max="29" width="6" customWidth="1"/>
    <col min="30" max="30" width="33.5703125" customWidth="1"/>
    <col min="31" max="31" width="32.28515625" customWidth="1"/>
    <col min="32" max="32" width="7.140625" customWidth="1"/>
    <col min="33" max="33" width="79.7109375" customWidth="1"/>
  </cols>
  <sheetData>
    <row r="1" spans="1:33" x14ac:dyDescent="0.2">
      <c r="A1" s="1" t="s">
        <v>1765</v>
      </c>
      <c r="B1" s="1" t="s">
        <v>1766</v>
      </c>
      <c r="C1" s="1" t="s">
        <v>1767</v>
      </c>
      <c r="D1" s="1" t="s">
        <v>1768</v>
      </c>
      <c r="E1" s="1" t="s">
        <v>1769</v>
      </c>
      <c r="F1" s="1" t="s">
        <v>1754</v>
      </c>
      <c r="G1" s="1" t="s">
        <v>1770</v>
      </c>
      <c r="H1" s="1" t="s">
        <v>1771</v>
      </c>
      <c r="I1" s="1" t="s">
        <v>1772</v>
      </c>
      <c r="J1" s="1" t="s">
        <v>1757</v>
      </c>
      <c r="K1" s="1" t="s">
        <v>1773</v>
      </c>
      <c r="L1" s="1" t="s">
        <v>1774</v>
      </c>
      <c r="M1" s="1" t="s">
        <v>1775</v>
      </c>
      <c r="N1" s="1" t="s">
        <v>1776</v>
      </c>
      <c r="O1" s="1" t="s">
        <v>1777</v>
      </c>
      <c r="P1" s="1" t="s">
        <v>1778</v>
      </c>
      <c r="Q1" s="1" t="s">
        <v>1779</v>
      </c>
      <c r="R1" s="1" t="s">
        <v>1780</v>
      </c>
      <c r="S1" s="1" t="s">
        <v>1781</v>
      </c>
      <c r="T1" s="1" t="s">
        <v>1782</v>
      </c>
      <c r="U1" s="1" t="s">
        <v>1783</v>
      </c>
      <c r="V1" s="1" t="s">
        <v>1784</v>
      </c>
      <c r="W1" s="1" t="s">
        <v>1785</v>
      </c>
      <c r="X1" s="1" t="s">
        <v>1786</v>
      </c>
      <c r="Y1" s="1" t="s">
        <v>1787</v>
      </c>
      <c r="Z1" s="1" t="s">
        <v>1788</v>
      </c>
      <c r="AA1" s="1" t="s">
        <v>1789</v>
      </c>
      <c r="AB1" s="1" t="s">
        <v>1790</v>
      </c>
      <c r="AC1" s="1" t="s">
        <v>1791</v>
      </c>
      <c r="AD1" s="1" t="s">
        <v>1792</v>
      </c>
      <c r="AE1" s="1" t="s">
        <v>1793</v>
      </c>
      <c r="AF1" s="1" t="s">
        <v>1794</v>
      </c>
      <c r="AG1" s="1" t="s">
        <v>1795</v>
      </c>
    </row>
    <row r="2" spans="1:33" x14ac:dyDescent="0.2">
      <c r="A2" s="1">
        <v>7181795586</v>
      </c>
      <c r="B2" s="1" t="s">
        <v>1796</v>
      </c>
      <c r="C2" s="1" t="s">
        <v>1797</v>
      </c>
      <c r="D2" s="29">
        <v>44076</v>
      </c>
      <c r="E2" s="1" t="s">
        <v>1798</v>
      </c>
      <c r="F2" s="1" t="s">
        <v>1799</v>
      </c>
      <c r="G2" s="1" t="s">
        <v>1800</v>
      </c>
      <c r="H2" s="1" t="s">
        <v>1801</v>
      </c>
      <c r="I2" s="1" t="s">
        <v>1802</v>
      </c>
      <c r="J2" s="1" t="s">
        <v>1803</v>
      </c>
      <c r="K2" s="1" t="s">
        <v>1804</v>
      </c>
      <c r="L2" s="1" t="s">
        <v>1805</v>
      </c>
      <c r="M2" s="1" t="s">
        <v>1806</v>
      </c>
      <c r="O2" s="1">
        <v>2655</v>
      </c>
      <c r="P2" s="1">
        <v>2625.3658</v>
      </c>
      <c r="Q2" s="1">
        <v>2684.6342</v>
      </c>
      <c r="R2" s="1" t="s">
        <v>1807</v>
      </c>
      <c r="S2" s="1" t="s">
        <v>1808</v>
      </c>
      <c r="T2" s="1" t="s">
        <v>1807</v>
      </c>
      <c r="U2" s="1" t="s">
        <v>1808</v>
      </c>
      <c r="V2" s="1" t="s">
        <v>1809</v>
      </c>
      <c r="W2" s="1" t="s">
        <v>1810</v>
      </c>
      <c r="X2" s="1" t="s">
        <v>1811</v>
      </c>
      <c r="Y2" s="1" t="s">
        <v>1812</v>
      </c>
      <c r="AG2" s="1" t="s">
        <v>1813</v>
      </c>
    </row>
    <row r="3" spans="1:33" x14ac:dyDescent="0.2">
      <c r="A3" s="1">
        <v>7174324056</v>
      </c>
      <c r="B3" s="1" t="s">
        <v>1814</v>
      </c>
      <c r="C3" s="1" t="s">
        <v>1815</v>
      </c>
      <c r="D3" s="29">
        <v>44083</v>
      </c>
      <c r="E3" s="1" t="s">
        <v>1816</v>
      </c>
      <c r="F3" s="1" t="s">
        <v>1799</v>
      </c>
      <c r="G3" s="1" t="s">
        <v>1800</v>
      </c>
      <c r="H3" s="1" t="s">
        <v>1801</v>
      </c>
      <c r="I3" s="1" t="s">
        <v>1802</v>
      </c>
      <c r="J3" s="1" t="s">
        <v>1803</v>
      </c>
      <c r="K3" s="1" t="s">
        <v>1804</v>
      </c>
      <c r="L3" s="1" t="s">
        <v>1805</v>
      </c>
      <c r="M3" s="1" t="s">
        <v>1806</v>
      </c>
      <c r="O3" s="1">
        <v>2629</v>
      </c>
      <c r="P3" s="1">
        <v>2600.6543999999999</v>
      </c>
      <c r="Q3" s="1">
        <v>2657.3456000000001</v>
      </c>
      <c r="R3" s="1" t="s">
        <v>1807</v>
      </c>
      <c r="S3" s="1" t="s">
        <v>1808</v>
      </c>
      <c r="T3" s="1" t="s">
        <v>1808</v>
      </c>
      <c r="U3" s="1" t="s">
        <v>1808</v>
      </c>
      <c r="V3" s="1" t="s">
        <v>1809</v>
      </c>
      <c r="W3" s="1" t="s">
        <v>1810</v>
      </c>
      <c r="X3" s="1" t="s">
        <v>1811</v>
      </c>
      <c r="Y3" s="1" t="s">
        <v>1812</v>
      </c>
      <c r="AG3" s="1" t="s">
        <v>1813</v>
      </c>
    </row>
    <row r="4" spans="1:33" x14ac:dyDescent="0.2">
      <c r="A4" s="1">
        <v>4175968860</v>
      </c>
      <c r="B4" s="1" t="s">
        <v>1817</v>
      </c>
      <c r="C4" s="1" t="s">
        <v>1818</v>
      </c>
      <c r="D4" s="29">
        <v>44083</v>
      </c>
      <c r="E4" s="1" t="s">
        <v>1816</v>
      </c>
      <c r="F4" s="1" t="s">
        <v>1799</v>
      </c>
      <c r="G4" s="1" t="s">
        <v>1800</v>
      </c>
      <c r="H4" s="1" t="s">
        <v>1801</v>
      </c>
      <c r="I4" s="1" t="s">
        <v>1802</v>
      </c>
      <c r="J4" s="1" t="s">
        <v>1803</v>
      </c>
      <c r="K4" s="1" t="s">
        <v>1804</v>
      </c>
      <c r="L4" s="1" t="s">
        <v>1805</v>
      </c>
      <c r="M4" s="1" t="s">
        <v>1806</v>
      </c>
      <c r="O4" s="1">
        <v>2625</v>
      </c>
      <c r="P4" s="1">
        <v>2596.8294999999998</v>
      </c>
      <c r="Q4" s="1">
        <v>2653.1705000000002</v>
      </c>
      <c r="R4" s="1" t="s">
        <v>1807</v>
      </c>
      <c r="S4" s="1" t="s">
        <v>1808</v>
      </c>
      <c r="T4" s="1" t="s">
        <v>1808</v>
      </c>
      <c r="U4" s="1" t="s">
        <v>1808</v>
      </c>
      <c r="V4" s="1" t="s">
        <v>1809</v>
      </c>
      <c r="W4" s="1" t="s">
        <v>1810</v>
      </c>
      <c r="X4" s="1" t="s">
        <v>1811</v>
      </c>
      <c r="Y4" s="1" t="s">
        <v>1812</v>
      </c>
      <c r="AG4" s="1" t="s">
        <v>1813</v>
      </c>
    </row>
    <row r="5" spans="1:33" x14ac:dyDescent="0.2">
      <c r="A5" s="1">
        <v>6179962184</v>
      </c>
      <c r="B5" s="1" t="s">
        <v>1819</v>
      </c>
      <c r="C5" s="1" t="s">
        <v>1820</v>
      </c>
      <c r="D5" s="29">
        <v>44083</v>
      </c>
      <c r="E5" s="1" t="s">
        <v>1816</v>
      </c>
      <c r="F5" s="1" t="s">
        <v>1799</v>
      </c>
      <c r="G5" s="1" t="s">
        <v>1800</v>
      </c>
      <c r="H5" s="1" t="s">
        <v>1801</v>
      </c>
      <c r="I5" s="1" t="s">
        <v>1802</v>
      </c>
      <c r="J5" s="1" t="s">
        <v>1803</v>
      </c>
      <c r="K5" s="1" t="s">
        <v>1804</v>
      </c>
      <c r="L5" s="1" t="s">
        <v>1805</v>
      </c>
      <c r="M5" s="1" t="s">
        <v>1821</v>
      </c>
      <c r="O5" s="1">
        <v>2569</v>
      </c>
      <c r="P5" s="1">
        <v>2541.5916999999999</v>
      </c>
      <c r="Q5" s="1">
        <v>2596.4083000000001</v>
      </c>
      <c r="R5" s="1" t="s">
        <v>1808</v>
      </c>
      <c r="S5" s="1" t="s">
        <v>1822</v>
      </c>
      <c r="T5" s="1" t="s">
        <v>1808</v>
      </c>
      <c r="U5" s="1" t="s">
        <v>1808</v>
      </c>
      <c r="V5" s="1" t="s">
        <v>1809</v>
      </c>
      <c r="W5" s="1" t="s">
        <v>1810</v>
      </c>
      <c r="X5" s="1" t="s">
        <v>1811</v>
      </c>
      <c r="Y5" s="1" t="s">
        <v>1812</v>
      </c>
      <c r="AG5" s="1" t="s">
        <v>1813</v>
      </c>
    </row>
    <row r="6" spans="1:33" x14ac:dyDescent="0.2">
      <c r="A6" s="1">
        <v>9185079071</v>
      </c>
      <c r="B6" s="1" t="s">
        <v>1823</v>
      </c>
      <c r="C6" s="1" t="s">
        <v>1824</v>
      </c>
      <c r="D6" s="29">
        <v>44083</v>
      </c>
      <c r="E6" s="1" t="s">
        <v>1825</v>
      </c>
      <c r="F6" s="1" t="s">
        <v>1799</v>
      </c>
      <c r="G6" s="1" t="s">
        <v>1800</v>
      </c>
      <c r="H6" s="1" t="s">
        <v>1801</v>
      </c>
      <c r="I6" s="1" t="s">
        <v>1802</v>
      </c>
      <c r="J6" s="1" t="s">
        <v>1803</v>
      </c>
      <c r="K6" s="1" t="s">
        <v>1804</v>
      </c>
      <c r="L6" s="1" t="s">
        <v>1805</v>
      </c>
      <c r="M6" s="1" t="s">
        <v>1821</v>
      </c>
      <c r="O6" s="1">
        <v>2557</v>
      </c>
      <c r="P6" s="1">
        <v>2529.4168</v>
      </c>
      <c r="Q6" s="1">
        <v>2584.5832</v>
      </c>
      <c r="R6" s="1" t="s">
        <v>1808</v>
      </c>
      <c r="S6" s="1" t="s">
        <v>1808</v>
      </c>
      <c r="T6" s="1" t="s">
        <v>1808</v>
      </c>
      <c r="U6" s="1" t="s">
        <v>1808</v>
      </c>
      <c r="V6" s="1" t="s">
        <v>1809</v>
      </c>
      <c r="W6" s="1" t="s">
        <v>1810</v>
      </c>
      <c r="X6" s="1" t="s">
        <v>1811</v>
      </c>
      <c r="Y6" s="1" t="s">
        <v>1812</v>
      </c>
      <c r="AG6" s="1" t="s">
        <v>1813</v>
      </c>
    </row>
    <row r="7" spans="1:33" x14ac:dyDescent="0.2">
      <c r="A7" s="1">
        <v>2179927585</v>
      </c>
      <c r="B7" s="1" t="s">
        <v>1826</v>
      </c>
      <c r="C7" s="1" t="s">
        <v>1827</v>
      </c>
      <c r="D7" s="29">
        <v>44085</v>
      </c>
      <c r="E7" s="1" t="s">
        <v>1828</v>
      </c>
      <c r="F7" s="1" t="s">
        <v>1799</v>
      </c>
      <c r="G7" s="1" t="s">
        <v>1800</v>
      </c>
      <c r="H7" s="1" t="s">
        <v>1801</v>
      </c>
      <c r="I7" s="1" t="s">
        <v>1802</v>
      </c>
      <c r="J7" s="1" t="s">
        <v>1803</v>
      </c>
      <c r="K7" s="1" t="s">
        <v>1804</v>
      </c>
      <c r="L7" s="1" t="s">
        <v>1829</v>
      </c>
      <c r="M7" s="1" t="s">
        <v>1821</v>
      </c>
      <c r="O7" s="1">
        <v>2561</v>
      </c>
      <c r="P7" s="1">
        <v>2533.4834999999998</v>
      </c>
      <c r="Q7" s="1">
        <v>2588.5165000000002</v>
      </c>
      <c r="R7" s="1" t="s">
        <v>1808</v>
      </c>
      <c r="S7" s="1" t="s">
        <v>1822</v>
      </c>
      <c r="T7" s="1" t="s">
        <v>1808</v>
      </c>
      <c r="U7" s="1" t="s">
        <v>1808</v>
      </c>
      <c r="V7" s="1" t="s">
        <v>1809</v>
      </c>
      <c r="W7" s="1" t="s">
        <v>1810</v>
      </c>
      <c r="X7" s="1" t="s">
        <v>1811</v>
      </c>
      <c r="Y7" s="1" t="s">
        <v>1812</v>
      </c>
      <c r="AG7" s="1" t="s">
        <v>1813</v>
      </c>
    </row>
    <row r="8" spans="1:33" x14ac:dyDescent="0.2">
      <c r="A8" s="1">
        <v>7175981676</v>
      </c>
      <c r="B8" s="1" t="s">
        <v>1830</v>
      </c>
      <c r="C8" s="1" t="s">
        <v>1831</v>
      </c>
      <c r="D8" s="29">
        <v>44097</v>
      </c>
      <c r="E8" s="1" t="s">
        <v>1832</v>
      </c>
      <c r="F8" s="1" t="s">
        <v>1799</v>
      </c>
      <c r="G8" s="1" t="s">
        <v>1800</v>
      </c>
      <c r="H8" s="1" t="s">
        <v>1801</v>
      </c>
      <c r="I8" s="1" t="s">
        <v>1802</v>
      </c>
      <c r="J8" s="1" t="s">
        <v>1803</v>
      </c>
      <c r="K8" s="1" t="s">
        <v>1804</v>
      </c>
      <c r="L8" s="1" t="s">
        <v>1805</v>
      </c>
      <c r="M8" s="1" t="s">
        <v>1833</v>
      </c>
      <c r="O8" s="1">
        <v>2682</v>
      </c>
      <c r="P8" s="1">
        <v>2650.5246000000002</v>
      </c>
      <c r="Q8" s="1">
        <v>2713.4753999999998</v>
      </c>
      <c r="R8" s="1" t="s">
        <v>1807</v>
      </c>
      <c r="S8" s="1" t="s">
        <v>1808</v>
      </c>
      <c r="T8" s="1" t="s">
        <v>1808</v>
      </c>
      <c r="U8" s="1" t="s">
        <v>1808</v>
      </c>
      <c r="V8" s="1" t="s">
        <v>1809</v>
      </c>
      <c r="W8" s="1" t="s">
        <v>1810</v>
      </c>
      <c r="X8" s="1" t="s">
        <v>1811</v>
      </c>
      <c r="Y8" s="1" t="s">
        <v>1812</v>
      </c>
      <c r="AG8" s="1" t="s">
        <v>1813</v>
      </c>
    </row>
    <row r="9" spans="1:33" x14ac:dyDescent="0.2">
      <c r="A9" s="1">
        <v>8178349768</v>
      </c>
      <c r="B9" s="1" t="s">
        <v>1834</v>
      </c>
      <c r="C9" s="1" t="s">
        <v>1835</v>
      </c>
      <c r="D9" s="29">
        <v>44097</v>
      </c>
      <c r="E9" s="1" t="s">
        <v>1836</v>
      </c>
      <c r="F9" s="1" t="s">
        <v>1799</v>
      </c>
      <c r="G9" s="1" t="s">
        <v>1800</v>
      </c>
      <c r="H9" s="1" t="s">
        <v>1801</v>
      </c>
      <c r="I9" s="1" t="s">
        <v>1802</v>
      </c>
      <c r="J9" s="1" t="s">
        <v>1803</v>
      </c>
      <c r="K9" s="1" t="s">
        <v>1804</v>
      </c>
      <c r="L9" s="1" t="s">
        <v>1805</v>
      </c>
      <c r="M9" s="1" t="s">
        <v>1806</v>
      </c>
      <c r="O9" s="1">
        <v>2662</v>
      </c>
      <c r="P9" s="1">
        <v>2631.9279999999999</v>
      </c>
      <c r="Q9" s="1">
        <v>2692.0720000000001</v>
      </c>
      <c r="R9" s="1" t="s">
        <v>1807</v>
      </c>
      <c r="S9" s="1" t="s">
        <v>1808</v>
      </c>
      <c r="T9" s="1" t="s">
        <v>1808</v>
      </c>
      <c r="U9" s="1" t="s">
        <v>1808</v>
      </c>
      <c r="V9" s="1" t="s">
        <v>1809</v>
      </c>
      <c r="W9" s="1" t="s">
        <v>1837</v>
      </c>
      <c r="X9" s="1" t="s">
        <v>1838</v>
      </c>
      <c r="Y9" s="1" t="s">
        <v>1812</v>
      </c>
      <c r="AG9" s="1" t="s">
        <v>1813</v>
      </c>
    </row>
    <row r="10" spans="1:33" x14ac:dyDescent="0.2">
      <c r="A10" s="1">
        <v>9163470611</v>
      </c>
      <c r="B10" s="1" t="s">
        <v>1839</v>
      </c>
      <c r="C10" s="1" t="s">
        <v>1840</v>
      </c>
      <c r="D10" s="29">
        <v>44097</v>
      </c>
      <c r="E10" s="1" t="s">
        <v>1836</v>
      </c>
      <c r="F10" s="1" t="s">
        <v>1799</v>
      </c>
      <c r="G10" s="1" t="s">
        <v>1800</v>
      </c>
      <c r="H10" s="1" t="s">
        <v>1801</v>
      </c>
      <c r="I10" s="1" t="s">
        <v>1802</v>
      </c>
      <c r="J10" s="1" t="s">
        <v>1803</v>
      </c>
      <c r="K10" s="1" t="s">
        <v>1804</v>
      </c>
      <c r="L10" s="1" t="s">
        <v>1805</v>
      </c>
      <c r="M10" s="1" t="s">
        <v>1806</v>
      </c>
      <c r="O10" s="1">
        <v>2592</v>
      </c>
      <c r="P10" s="1">
        <v>2564.5898000000002</v>
      </c>
      <c r="Q10" s="1">
        <v>2619.4101999999998</v>
      </c>
      <c r="R10" s="1" t="s">
        <v>1808</v>
      </c>
      <c r="S10" s="1" t="s">
        <v>1822</v>
      </c>
      <c r="T10" s="1" t="s">
        <v>1808</v>
      </c>
      <c r="U10" s="1" t="s">
        <v>1808</v>
      </c>
      <c r="V10" s="1" t="s">
        <v>1809</v>
      </c>
      <c r="W10" s="1" t="s">
        <v>1810</v>
      </c>
      <c r="X10" s="1" t="s">
        <v>1811</v>
      </c>
      <c r="Y10" s="1" t="s">
        <v>1812</v>
      </c>
      <c r="AG10" s="1" t="s">
        <v>1813</v>
      </c>
    </row>
    <row r="11" spans="1:33" x14ac:dyDescent="0.2">
      <c r="A11" s="1">
        <v>2184818905</v>
      </c>
      <c r="B11" s="1" t="s">
        <v>1841</v>
      </c>
      <c r="C11" s="1" t="s">
        <v>1842</v>
      </c>
      <c r="D11" s="29">
        <v>44097</v>
      </c>
      <c r="E11" s="1" t="s">
        <v>1836</v>
      </c>
      <c r="F11" s="1" t="s">
        <v>1799</v>
      </c>
      <c r="G11" s="1" t="s">
        <v>1800</v>
      </c>
      <c r="H11" s="1" t="s">
        <v>1801</v>
      </c>
      <c r="I11" s="1" t="s">
        <v>1802</v>
      </c>
      <c r="J11" s="1" t="s">
        <v>1803</v>
      </c>
      <c r="K11" s="1" t="s">
        <v>1804</v>
      </c>
      <c r="L11" s="1" t="s">
        <v>1805</v>
      </c>
      <c r="M11" s="1" t="s">
        <v>1806</v>
      </c>
      <c r="O11" s="1">
        <v>2625</v>
      </c>
      <c r="P11" s="1">
        <v>2596.8236999999999</v>
      </c>
      <c r="Q11" s="1">
        <v>2653.1763000000001</v>
      </c>
      <c r="R11" s="1" t="s">
        <v>1807</v>
      </c>
      <c r="S11" s="1" t="s">
        <v>1808</v>
      </c>
      <c r="T11" s="1" t="s">
        <v>1807</v>
      </c>
      <c r="U11" s="1" t="s">
        <v>1808</v>
      </c>
      <c r="V11" s="1" t="s">
        <v>1809</v>
      </c>
      <c r="W11" s="1" t="s">
        <v>1843</v>
      </c>
      <c r="X11" s="1" t="s">
        <v>1811</v>
      </c>
      <c r="Y11" s="1" t="s">
        <v>1812</v>
      </c>
      <c r="AG11" s="1" t="s">
        <v>1813</v>
      </c>
    </row>
    <row r="12" spans="1:33" x14ac:dyDescent="0.2">
      <c r="A12" s="1">
        <v>7176428436</v>
      </c>
      <c r="B12" s="1" t="s">
        <v>1844</v>
      </c>
      <c r="C12" s="1" t="s">
        <v>1845</v>
      </c>
      <c r="D12" s="29">
        <v>44097</v>
      </c>
      <c r="E12" s="1" t="s">
        <v>1836</v>
      </c>
      <c r="F12" s="1" t="s">
        <v>1799</v>
      </c>
      <c r="G12" s="1" t="s">
        <v>1800</v>
      </c>
      <c r="H12" s="1" t="s">
        <v>1801</v>
      </c>
      <c r="I12" s="1" t="s">
        <v>1802</v>
      </c>
      <c r="J12" s="1" t="s">
        <v>1803</v>
      </c>
      <c r="K12" s="1" t="s">
        <v>1804</v>
      </c>
      <c r="L12" s="1" t="s">
        <v>1805</v>
      </c>
      <c r="M12" s="1" t="s">
        <v>1806</v>
      </c>
      <c r="O12" s="1">
        <v>2624</v>
      </c>
      <c r="P12" s="1">
        <v>2595.8530000000001</v>
      </c>
      <c r="Q12" s="1">
        <v>2652.1469999999999</v>
      </c>
      <c r="R12" s="1" t="s">
        <v>1808</v>
      </c>
      <c r="S12" s="1" t="s">
        <v>1808</v>
      </c>
      <c r="T12" s="1" t="s">
        <v>1808</v>
      </c>
      <c r="U12" s="1" t="s">
        <v>1808</v>
      </c>
      <c r="V12" s="1" t="s">
        <v>1809</v>
      </c>
      <c r="W12" s="1" t="s">
        <v>1810</v>
      </c>
      <c r="X12" s="1" t="s">
        <v>1811</v>
      </c>
      <c r="Y12" s="1" t="s">
        <v>1812</v>
      </c>
      <c r="AG12" s="1" t="s">
        <v>1813</v>
      </c>
    </row>
    <row r="13" spans="1:33" x14ac:dyDescent="0.2">
      <c r="A13" s="1">
        <v>7177542546</v>
      </c>
      <c r="B13" s="1" t="s">
        <v>1846</v>
      </c>
      <c r="C13" s="1" t="s">
        <v>1847</v>
      </c>
      <c r="D13" s="29">
        <v>44097</v>
      </c>
      <c r="E13" s="1" t="s">
        <v>1836</v>
      </c>
      <c r="F13" s="1" t="s">
        <v>1799</v>
      </c>
      <c r="G13" s="1" t="s">
        <v>1800</v>
      </c>
      <c r="H13" s="1" t="s">
        <v>1801</v>
      </c>
      <c r="I13" s="1" t="s">
        <v>1802</v>
      </c>
      <c r="J13" s="1" t="s">
        <v>1803</v>
      </c>
      <c r="K13" s="1" t="s">
        <v>1848</v>
      </c>
      <c r="L13" s="1" t="s">
        <v>1805</v>
      </c>
      <c r="M13" s="1" t="s">
        <v>1821</v>
      </c>
      <c r="O13" s="1">
        <v>2514</v>
      </c>
      <c r="P13" s="1">
        <v>2484.8685</v>
      </c>
      <c r="Q13" s="1">
        <v>2543.1315</v>
      </c>
      <c r="R13" s="1" t="s">
        <v>1822</v>
      </c>
      <c r="S13" s="1" t="s">
        <v>1822</v>
      </c>
      <c r="T13" s="1" t="s">
        <v>1808</v>
      </c>
      <c r="U13" s="1" t="s">
        <v>1808</v>
      </c>
      <c r="V13" s="1" t="s">
        <v>1809</v>
      </c>
      <c r="W13" s="1" t="s">
        <v>1849</v>
      </c>
      <c r="X13" s="1" t="s">
        <v>1811</v>
      </c>
      <c r="Y13" s="1" t="s">
        <v>1812</v>
      </c>
      <c r="AG13" s="1" t="s">
        <v>1813</v>
      </c>
    </row>
    <row r="14" spans="1:33" x14ac:dyDescent="0.2">
      <c r="A14" s="1">
        <v>8175975478</v>
      </c>
      <c r="B14" s="1" t="s">
        <v>1850</v>
      </c>
      <c r="C14" s="1" t="s">
        <v>1851</v>
      </c>
      <c r="D14" s="29">
        <v>44097</v>
      </c>
      <c r="E14" s="1" t="s">
        <v>1836</v>
      </c>
      <c r="F14" s="1" t="s">
        <v>1799</v>
      </c>
      <c r="G14" s="1" t="s">
        <v>1800</v>
      </c>
      <c r="H14" s="1" t="s">
        <v>1801</v>
      </c>
      <c r="I14" s="1" t="s">
        <v>1802</v>
      </c>
      <c r="J14" s="1" t="s">
        <v>1803</v>
      </c>
      <c r="K14" s="1" t="s">
        <v>1848</v>
      </c>
      <c r="L14" s="1" t="s">
        <v>1805</v>
      </c>
      <c r="M14" s="1" t="s">
        <v>1821</v>
      </c>
      <c r="O14" s="1">
        <v>2532</v>
      </c>
      <c r="P14" s="1">
        <v>2503.6882999999998</v>
      </c>
      <c r="Q14" s="1">
        <v>2560.3117000000002</v>
      </c>
      <c r="R14" s="1" t="s">
        <v>1822</v>
      </c>
      <c r="S14" s="1" t="s">
        <v>1808</v>
      </c>
      <c r="T14" s="1" t="s">
        <v>1808</v>
      </c>
      <c r="U14" s="1" t="s">
        <v>1808</v>
      </c>
      <c r="V14" s="1" t="s">
        <v>1809</v>
      </c>
      <c r="W14" s="1" t="s">
        <v>1849</v>
      </c>
      <c r="X14" s="1" t="s">
        <v>1811</v>
      </c>
      <c r="Y14" s="1" t="s">
        <v>1812</v>
      </c>
      <c r="AG14" s="1" t="s">
        <v>1813</v>
      </c>
    </row>
    <row r="15" spans="1:33" x14ac:dyDescent="0.2">
      <c r="A15" s="1">
        <v>7192383096</v>
      </c>
      <c r="B15" s="1" t="s">
        <v>1852</v>
      </c>
      <c r="C15" s="1" t="s">
        <v>1853</v>
      </c>
      <c r="D15" s="29">
        <v>44088</v>
      </c>
      <c r="E15" s="1" t="s">
        <v>1854</v>
      </c>
      <c r="F15" s="1" t="s">
        <v>1799</v>
      </c>
      <c r="G15" s="1" t="s">
        <v>1800</v>
      </c>
      <c r="H15" s="1" t="s">
        <v>1801</v>
      </c>
      <c r="I15" s="1" t="s">
        <v>1855</v>
      </c>
      <c r="J15" s="1" t="s">
        <v>1856</v>
      </c>
      <c r="K15" s="1" t="s">
        <v>1848</v>
      </c>
      <c r="L15" s="1" t="s">
        <v>1805</v>
      </c>
      <c r="M15" s="1" t="s">
        <v>1821</v>
      </c>
      <c r="O15" s="1">
        <v>2576</v>
      </c>
      <c r="P15" s="1">
        <v>2545.9773</v>
      </c>
      <c r="Q15" s="1">
        <v>2606.0227</v>
      </c>
      <c r="R15" s="1" t="s">
        <v>1808</v>
      </c>
      <c r="S15" s="1" t="s">
        <v>1808</v>
      </c>
      <c r="T15" s="1" t="s">
        <v>1822</v>
      </c>
      <c r="U15" s="1"/>
      <c r="V15" s="1" t="s">
        <v>1809</v>
      </c>
      <c r="W15" s="1" t="s">
        <v>1810</v>
      </c>
      <c r="X15" s="1" t="s">
        <v>1811</v>
      </c>
      <c r="Y15" s="1" t="s">
        <v>1812</v>
      </c>
      <c r="AG15" s="1" t="s">
        <v>1857</v>
      </c>
    </row>
    <row r="16" spans="1:33" x14ac:dyDescent="0.2">
      <c r="A16" s="1">
        <v>4192177320</v>
      </c>
      <c r="B16" s="1" t="s">
        <v>1858</v>
      </c>
      <c r="C16" s="1" t="s">
        <v>1859</v>
      </c>
      <c r="D16" s="29">
        <v>44088</v>
      </c>
      <c r="E16" s="1" t="s">
        <v>1854</v>
      </c>
      <c r="F16" s="1" t="s">
        <v>1799</v>
      </c>
      <c r="G16" s="1" t="s">
        <v>1800</v>
      </c>
      <c r="H16" s="1" t="s">
        <v>1801</v>
      </c>
      <c r="I16" s="1" t="s">
        <v>1855</v>
      </c>
      <c r="J16" s="1" t="s">
        <v>1856</v>
      </c>
      <c r="K16" s="1" t="s">
        <v>1860</v>
      </c>
      <c r="L16" s="1" t="s">
        <v>1805</v>
      </c>
      <c r="M16" s="1" t="s">
        <v>1861</v>
      </c>
      <c r="O16" s="1">
        <v>2489</v>
      </c>
      <c r="P16" s="1">
        <v>2451.4112</v>
      </c>
      <c r="Q16" s="1">
        <v>2526.5888</v>
      </c>
      <c r="R16" s="1" t="s">
        <v>1822</v>
      </c>
      <c r="S16" s="1" t="s">
        <v>1808</v>
      </c>
      <c r="T16" s="1" t="s">
        <v>1822</v>
      </c>
      <c r="U16" s="1"/>
      <c r="V16" s="1" t="s">
        <v>1809</v>
      </c>
      <c r="W16" s="1" t="s">
        <v>1849</v>
      </c>
      <c r="X16" s="1" t="s">
        <v>1811</v>
      </c>
      <c r="Y16" s="1" t="s">
        <v>1812</v>
      </c>
      <c r="AG16" s="1" t="s">
        <v>1857</v>
      </c>
    </row>
    <row r="17" spans="1:33" x14ac:dyDescent="0.2">
      <c r="A17" s="1">
        <v>8191812688</v>
      </c>
      <c r="B17" s="1" t="s">
        <v>1862</v>
      </c>
      <c r="C17" s="1" t="s">
        <v>1863</v>
      </c>
      <c r="D17" s="29">
        <v>44088</v>
      </c>
      <c r="E17" s="1" t="s">
        <v>1854</v>
      </c>
      <c r="F17" s="1" t="s">
        <v>1799</v>
      </c>
      <c r="G17" s="1" t="s">
        <v>1800</v>
      </c>
      <c r="H17" s="1" t="s">
        <v>1801</v>
      </c>
      <c r="I17" s="1" t="s">
        <v>1855</v>
      </c>
      <c r="J17" s="1" t="s">
        <v>1856</v>
      </c>
      <c r="K17" s="1" t="s">
        <v>1860</v>
      </c>
      <c r="L17" s="1" t="s">
        <v>1805</v>
      </c>
      <c r="M17" s="1" t="s">
        <v>1861</v>
      </c>
      <c r="O17" s="1">
        <v>2434</v>
      </c>
      <c r="P17" s="1">
        <v>2388.4214000000002</v>
      </c>
      <c r="Q17" s="1">
        <v>2479.5785999999998</v>
      </c>
      <c r="R17" s="1" t="s">
        <v>1822</v>
      </c>
      <c r="S17" s="1" t="s">
        <v>1822</v>
      </c>
      <c r="T17" s="1" t="s">
        <v>1822</v>
      </c>
      <c r="U17" s="1"/>
      <c r="V17" s="1" t="s">
        <v>1809</v>
      </c>
      <c r="W17" s="1" t="s">
        <v>1849</v>
      </c>
      <c r="X17" s="1" t="s">
        <v>1811</v>
      </c>
      <c r="Y17" s="1" t="s">
        <v>1812</v>
      </c>
      <c r="AG17" s="1" t="s">
        <v>1857</v>
      </c>
    </row>
    <row r="18" spans="1:33" x14ac:dyDescent="0.2">
      <c r="A18" s="1">
        <v>6192173204</v>
      </c>
      <c r="B18" s="1" t="s">
        <v>1864</v>
      </c>
      <c r="C18" s="1" t="s">
        <v>1865</v>
      </c>
      <c r="D18" s="29">
        <v>44088</v>
      </c>
      <c r="E18" s="1" t="s">
        <v>1854</v>
      </c>
      <c r="F18" s="1" t="s">
        <v>1799</v>
      </c>
      <c r="G18" s="1" t="s">
        <v>1800</v>
      </c>
      <c r="H18" s="1" t="s">
        <v>1801</v>
      </c>
      <c r="I18" s="1" t="s">
        <v>1855</v>
      </c>
      <c r="J18" s="1" t="s">
        <v>1856</v>
      </c>
      <c r="K18" s="1" t="s">
        <v>1848</v>
      </c>
      <c r="L18" s="1" t="s">
        <v>1805</v>
      </c>
      <c r="M18" s="1" t="s">
        <v>1861</v>
      </c>
      <c r="O18" s="1">
        <v>2466</v>
      </c>
      <c r="P18" s="1">
        <v>2425.2710000000002</v>
      </c>
      <c r="Q18" s="1">
        <v>2506.7289999999998</v>
      </c>
      <c r="R18" s="1" t="s">
        <v>1822</v>
      </c>
      <c r="S18" s="1" t="s">
        <v>1822</v>
      </c>
      <c r="T18" s="1" t="s">
        <v>1808</v>
      </c>
      <c r="U18" s="1"/>
      <c r="V18" s="1" t="s">
        <v>1809</v>
      </c>
      <c r="W18" s="1" t="s">
        <v>1837</v>
      </c>
      <c r="X18" s="1" t="s">
        <v>1838</v>
      </c>
      <c r="Y18" s="1" t="s">
        <v>1812</v>
      </c>
      <c r="AG18" s="1" t="s">
        <v>1857</v>
      </c>
    </row>
    <row r="19" spans="1:33" x14ac:dyDescent="0.2">
      <c r="A19" s="1">
        <v>5198744722</v>
      </c>
      <c r="B19" s="1" t="s">
        <v>1866</v>
      </c>
      <c r="C19" s="1" t="s">
        <v>1867</v>
      </c>
      <c r="D19" s="29">
        <v>44088</v>
      </c>
      <c r="E19" s="1" t="s">
        <v>1854</v>
      </c>
      <c r="F19" s="1" t="s">
        <v>1799</v>
      </c>
      <c r="G19" s="1" t="s">
        <v>1800</v>
      </c>
      <c r="H19" s="1" t="s">
        <v>1801</v>
      </c>
      <c r="I19" s="1" t="s">
        <v>1855</v>
      </c>
      <c r="J19" s="1" t="s">
        <v>1856</v>
      </c>
      <c r="K19" s="1" t="s">
        <v>1848</v>
      </c>
      <c r="L19" s="1" t="s">
        <v>1805</v>
      </c>
      <c r="M19" s="1" t="s">
        <v>1821</v>
      </c>
      <c r="O19" s="1">
        <v>2605</v>
      </c>
      <c r="P19" s="1">
        <v>2576.25</v>
      </c>
      <c r="Q19" s="1">
        <v>2633.75</v>
      </c>
      <c r="R19" s="1" t="s">
        <v>1808</v>
      </c>
      <c r="S19" s="1" t="s">
        <v>1808</v>
      </c>
      <c r="T19" s="1" t="s">
        <v>1808</v>
      </c>
      <c r="U19" s="1"/>
      <c r="V19" s="1" t="s">
        <v>1809</v>
      </c>
      <c r="W19" s="1" t="s">
        <v>1810</v>
      </c>
      <c r="X19" s="1" t="s">
        <v>1811</v>
      </c>
      <c r="Y19" s="1" t="s">
        <v>1812</v>
      </c>
      <c r="AG19" s="1" t="s">
        <v>1857</v>
      </c>
    </row>
    <row r="20" spans="1:33" x14ac:dyDescent="0.2">
      <c r="A20" s="1">
        <v>5193836842</v>
      </c>
      <c r="B20" s="1" t="s">
        <v>1868</v>
      </c>
      <c r="C20" s="1" t="s">
        <v>1869</v>
      </c>
      <c r="D20" s="29">
        <v>44088</v>
      </c>
      <c r="E20" s="1" t="s">
        <v>1854</v>
      </c>
      <c r="F20" s="1" t="s">
        <v>1799</v>
      </c>
      <c r="G20" s="1" t="s">
        <v>1800</v>
      </c>
      <c r="H20" s="1" t="s">
        <v>1801</v>
      </c>
      <c r="I20" s="1" t="s">
        <v>1855</v>
      </c>
      <c r="J20" s="1" t="s">
        <v>1856</v>
      </c>
      <c r="K20" s="1" t="s">
        <v>1848</v>
      </c>
      <c r="L20" s="1" t="s">
        <v>1805</v>
      </c>
      <c r="M20" s="1" t="s">
        <v>1861</v>
      </c>
      <c r="O20" s="1">
        <v>2486</v>
      </c>
      <c r="P20" s="1">
        <v>2448.0174000000002</v>
      </c>
      <c r="Q20" s="1">
        <v>2523.9825999999998</v>
      </c>
      <c r="R20" s="1" t="s">
        <v>1822</v>
      </c>
      <c r="S20" s="1" t="s">
        <v>1822</v>
      </c>
      <c r="T20" s="1" t="s">
        <v>1808</v>
      </c>
      <c r="U20" s="1"/>
      <c r="V20" s="1" t="s">
        <v>1809</v>
      </c>
      <c r="W20" s="1" t="s">
        <v>1810</v>
      </c>
      <c r="X20" s="1" t="s">
        <v>1811</v>
      </c>
      <c r="Y20" s="1" t="s">
        <v>1812</v>
      </c>
      <c r="AG20" s="1" t="s">
        <v>1857</v>
      </c>
    </row>
    <row r="21" spans="1:33" x14ac:dyDescent="0.2">
      <c r="A21" s="1">
        <v>5096130557</v>
      </c>
      <c r="B21" s="1" t="s">
        <v>1870</v>
      </c>
      <c r="C21" s="1" t="s">
        <v>1871</v>
      </c>
      <c r="D21" s="29">
        <v>44088</v>
      </c>
      <c r="E21" s="1" t="s">
        <v>1854</v>
      </c>
      <c r="F21" s="1" t="s">
        <v>1799</v>
      </c>
      <c r="G21" s="1" t="s">
        <v>1800</v>
      </c>
      <c r="H21" s="1" t="s">
        <v>1801</v>
      </c>
      <c r="I21" s="1" t="s">
        <v>1855</v>
      </c>
      <c r="J21" s="1" t="s">
        <v>1856</v>
      </c>
      <c r="K21" s="1" t="s">
        <v>1860</v>
      </c>
      <c r="L21" s="1" t="s">
        <v>1805</v>
      </c>
      <c r="M21" s="1" t="s">
        <v>1861</v>
      </c>
      <c r="O21" s="1">
        <v>2337</v>
      </c>
      <c r="P21" s="1">
        <v>2271.2411000000002</v>
      </c>
      <c r="Q21" s="1">
        <v>2402.7588999999998</v>
      </c>
      <c r="R21" s="1" t="s">
        <v>1822</v>
      </c>
      <c r="S21" s="1" t="s">
        <v>1822</v>
      </c>
      <c r="T21" s="1" t="s">
        <v>1808</v>
      </c>
      <c r="U21" s="1"/>
      <c r="V21" s="1" t="s">
        <v>1809</v>
      </c>
      <c r="W21" s="1" t="s">
        <v>1849</v>
      </c>
      <c r="X21" s="1" t="s">
        <v>1811</v>
      </c>
      <c r="Y21" s="1" t="s">
        <v>1812</v>
      </c>
      <c r="AG21" s="1" t="s">
        <v>1857</v>
      </c>
    </row>
    <row r="22" spans="1:33" x14ac:dyDescent="0.2">
      <c r="A22" s="1">
        <v>2194997455</v>
      </c>
      <c r="B22" s="1" t="s">
        <v>1872</v>
      </c>
      <c r="C22" s="1" t="s">
        <v>1873</v>
      </c>
      <c r="D22" s="29">
        <v>44088</v>
      </c>
      <c r="E22" s="1" t="s">
        <v>1854</v>
      </c>
      <c r="F22" s="1" t="s">
        <v>1799</v>
      </c>
      <c r="G22" s="1" t="s">
        <v>1800</v>
      </c>
      <c r="H22" s="1" t="s">
        <v>1801</v>
      </c>
      <c r="I22" s="1" t="s">
        <v>1855</v>
      </c>
      <c r="J22" s="1" t="s">
        <v>1856</v>
      </c>
      <c r="K22" s="1" t="s">
        <v>1848</v>
      </c>
      <c r="L22" s="1" t="s">
        <v>1805</v>
      </c>
      <c r="M22" s="1" t="s">
        <v>1861</v>
      </c>
      <c r="O22" s="1">
        <v>2395</v>
      </c>
      <c r="P22" s="1">
        <v>2342.2040999999999</v>
      </c>
      <c r="Q22" s="1">
        <v>2447.7959000000001</v>
      </c>
      <c r="R22" s="1" t="s">
        <v>1822</v>
      </c>
      <c r="S22" s="1" t="s">
        <v>1822</v>
      </c>
      <c r="T22" s="1" t="s">
        <v>1808</v>
      </c>
      <c r="U22" s="1"/>
      <c r="V22" s="1" t="s">
        <v>1809</v>
      </c>
      <c r="W22" s="1" t="s">
        <v>1810</v>
      </c>
      <c r="X22" s="1" t="s">
        <v>1811</v>
      </c>
      <c r="Y22" s="1" t="s">
        <v>1812</v>
      </c>
      <c r="AG22" s="1" t="s">
        <v>1857</v>
      </c>
    </row>
    <row r="23" spans="1:33" x14ac:dyDescent="0.2">
      <c r="A23" s="1">
        <v>1958748412</v>
      </c>
      <c r="B23" s="1" t="s">
        <v>1874</v>
      </c>
      <c r="C23" s="1" t="s">
        <v>1875</v>
      </c>
      <c r="D23" s="29">
        <v>44088</v>
      </c>
      <c r="E23" s="1" t="s">
        <v>1854</v>
      </c>
      <c r="F23" s="1" t="s">
        <v>1799</v>
      </c>
      <c r="G23" s="1" t="s">
        <v>1800</v>
      </c>
      <c r="H23" s="1" t="s">
        <v>1801</v>
      </c>
      <c r="I23" s="1" t="s">
        <v>1855</v>
      </c>
      <c r="J23" s="1" t="s">
        <v>1856</v>
      </c>
      <c r="K23" s="1" t="s">
        <v>1848</v>
      </c>
      <c r="L23" s="1" t="s">
        <v>1805</v>
      </c>
      <c r="M23" s="1" t="s">
        <v>1861</v>
      </c>
      <c r="O23" s="1">
        <v>2510</v>
      </c>
      <c r="P23" s="1">
        <v>2474.6887000000002</v>
      </c>
      <c r="Q23" s="1">
        <v>2545.3112999999998</v>
      </c>
      <c r="R23" s="1" t="s">
        <v>1822</v>
      </c>
      <c r="S23" s="1" t="s">
        <v>1822</v>
      </c>
      <c r="T23" s="1" t="s">
        <v>1822</v>
      </c>
      <c r="U23" s="1"/>
      <c r="V23" s="1" t="s">
        <v>1809</v>
      </c>
      <c r="W23" s="1" t="s">
        <v>1810</v>
      </c>
      <c r="X23" s="1" t="s">
        <v>1811</v>
      </c>
      <c r="Y23" s="1" t="s">
        <v>1812</v>
      </c>
      <c r="AG23" s="1" t="s">
        <v>1857</v>
      </c>
    </row>
    <row r="24" spans="1:33" x14ac:dyDescent="0.2">
      <c r="A24" s="1">
        <v>3192375047</v>
      </c>
      <c r="B24" s="1" t="s">
        <v>1876</v>
      </c>
      <c r="C24" s="1" t="s">
        <v>1877</v>
      </c>
      <c r="D24" s="29">
        <v>44088</v>
      </c>
      <c r="E24" s="1" t="s">
        <v>1854</v>
      </c>
      <c r="F24" s="1" t="s">
        <v>1799</v>
      </c>
      <c r="G24" s="1" t="s">
        <v>1800</v>
      </c>
      <c r="H24" s="1" t="s">
        <v>1801</v>
      </c>
      <c r="I24" s="1" t="s">
        <v>1855</v>
      </c>
      <c r="J24" s="1" t="s">
        <v>1856</v>
      </c>
      <c r="K24" s="1" t="s">
        <v>1848</v>
      </c>
      <c r="L24" s="1" t="s">
        <v>1805</v>
      </c>
      <c r="M24" s="1" t="s">
        <v>1861</v>
      </c>
      <c r="O24" s="1">
        <v>2394</v>
      </c>
      <c r="P24" s="1">
        <v>2340.982</v>
      </c>
      <c r="Q24" s="1">
        <v>2447.018</v>
      </c>
      <c r="R24" s="1" t="s">
        <v>1822</v>
      </c>
      <c r="S24" s="1" t="s">
        <v>1822</v>
      </c>
      <c r="T24" s="1" t="s">
        <v>1822</v>
      </c>
      <c r="U24" s="1"/>
      <c r="V24" s="1" t="s">
        <v>1809</v>
      </c>
      <c r="W24" s="1" t="s">
        <v>1810</v>
      </c>
      <c r="X24" s="1" t="s">
        <v>1811</v>
      </c>
      <c r="Y24" s="1" t="s">
        <v>1812</v>
      </c>
      <c r="AG24" s="1" t="s">
        <v>1857</v>
      </c>
    </row>
    <row r="25" spans="1:33" x14ac:dyDescent="0.2">
      <c r="A25" s="1">
        <v>7179443346</v>
      </c>
      <c r="B25" s="1" t="s">
        <v>1878</v>
      </c>
      <c r="C25" s="1" t="s">
        <v>1879</v>
      </c>
      <c r="D25" s="29">
        <v>44088</v>
      </c>
      <c r="E25" s="1" t="s">
        <v>1854</v>
      </c>
      <c r="F25" s="1" t="s">
        <v>1799</v>
      </c>
      <c r="G25" s="1" t="s">
        <v>1800</v>
      </c>
      <c r="H25" s="1" t="s">
        <v>1801</v>
      </c>
      <c r="I25" s="1" t="s">
        <v>1855</v>
      </c>
      <c r="J25" s="1" t="s">
        <v>1856</v>
      </c>
      <c r="K25" s="1" t="s">
        <v>1848</v>
      </c>
      <c r="L25" s="1" t="s">
        <v>1805</v>
      </c>
      <c r="M25" s="1" t="s">
        <v>1861</v>
      </c>
      <c r="O25" s="1">
        <v>2485</v>
      </c>
      <c r="P25" s="1">
        <v>2446.8724999999999</v>
      </c>
      <c r="Q25" s="1">
        <v>2523.1275000000001</v>
      </c>
      <c r="R25" s="1" t="s">
        <v>1822</v>
      </c>
      <c r="S25" s="1" t="s">
        <v>1822</v>
      </c>
      <c r="T25" s="1" t="s">
        <v>1808</v>
      </c>
      <c r="U25" s="1"/>
      <c r="V25" s="1" t="s">
        <v>1809</v>
      </c>
      <c r="W25" s="1" t="s">
        <v>1810</v>
      </c>
      <c r="X25" s="1" t="s">
        <v>1811</v>
      </c>
      <c r="Y25" s="1" t="s">
        <v>1812</v>
      </c>
      <c r="AG25" s="1" t="s">
        <v>1857</v>
      </c>
    </row>
    <row r="26" spans="1:33" x14ac:dyDescent="0.2">
      <c r="A26" s="1">
        <v>1175955603</v>
      </c>
      <c r="B26" s="1" t="s">
        <v>1880</v>
      </c>
      <c r="C26" s="1" t="s">
        <v>1881</v>
      </c>
      <c r="D26" s="29">
        <v>44088</v>
      </c>
      <c r="E26" s="1" t="s">
        <v>1854</v>
      </c>
      <c r="F26" s="1" t="s">
        <v>1799</v>
      </c>
      <c r="G26" s="1" t="s">
        <v>1800</v>
      </c>
      <c r="H26" s="1" t="s">
        <v>1801</v>
      </c>
      <c r="I26" s="1" t="s">
        <v>1855</v>
      </c>
      <c r="J26" s="1" t="s">
        <v>1856</v>
      </c>
      <c r="K26" s="1" t="s">
        <v>1860</v>
      </c>
      <c r="L26" s="1" t="s">
        <v>1805</v>
      </c>
      <c r="M26" s="1" t="s">
        <v>1861</v>
      </c>
      <c r="O26" s="1">
        <v>2397</v>
      </c>
      <c r="P26" s="1">
        <v>2344.6381000000001</v>
      </c>
      <c r="Q26" s="1">
        <v>2449.3618999999999</v>
      </c>
      <c r="R26" s="1" t="s">
        <v>1822</v>
      </c>
      <c r="S26" s="1" t="s">
        <v>1822</v>
      </c>
      <c r="T26" s="1" t="s">
        <v>1808</v>
      </c>
      <c r="U26" s="1"/>
      <c r="V26" s="1" t="s">
        <v>1809</v>
      </c>
      <c r="W26" s="1" t="s">
        <v>1849</v>
      </c>
      <c r="X26" s="1" t="s">
        <v>1811</v>
      </c>
      <c r="Y26" s="1" t="s">
        <v>1812</v>
      </c>
      <c r="AG26" s="1" t="s">
        <v>1857</v>
      </c>
    </row>
    <row r="27" spans="1:33" x14ac:dyDescent="0.2">
      <c r="A27" s="1">
        <v>9192170621</v>
      </c>
      <c r="B27" s="1" t="s">
        <v>1882</v>
      </c>
      <c r="C27" s="1" t="s">
        <v>1883</v>
      </c>
      <c r="D27" s="29">
        <v>44088</v>
      </c>
      <c r="E27" s="1" t="s">
        <v>1884</v>
      </c>
      <c r="F27" s="1" t="s">
        <v>1799</v>
      </c>
      <c r="G27" s="1" t="s">
        <v>1800</v>
      </c>
      <c r="H27" s="1" t="s">
        <v>1801</v>
      </c>
      <c r="I27" s="1" t="s">
        <v>1855</v>
      </c>
      <c r="J27" s="1" t="s">
        <v>1856</v>
      </c>
      <c r="K27" s="1" t="s">
        <v>1848</v>
      </c>
      <c r="L27" s="1" t="s">
        <v>1805</v>
      </c>
      <c r="M27" s="1" t="s">
        <v>1861</v>
      </c>
      <c r="O27" s="1">
        <v>2509</v>
      </c>
      <c r="P27" s="1">
        <v>2473.6731</v>
      </c>
      <c r="Q27" s="1">
        <v>2544.3269</v>
      </c>
      <c r="R27" s="1" t="s">
        <v>1822</v>
      </c>
      <c r="S27" s="1" t="s">
        <v>1808</v>
      </c>
      <c r="T27" s="1" t="s">
        <v>1822</v>
      </c>
      <c r="U27" s="1"/>
      <c r="V27" s="1" t="s">
        <v>1809</v>
      </c>
      <c r="W27" s="1" t="s">
        <v>1810</v>
      </c>
      <c r="X27" s="1" t="s">
        <v>1811</v>
      </c>
      <c r="Y27" s="1" t="s">
        <v>1812</v>
      </c>
      <c r="AG27" s="1" t="s">
        <v>1857</v>
      </c>
    </row>
    <row r="28" spans="1:33" x14ac:dyDescent="0.2">
      <c r="A28" s="1">
        <v>8193702148</v>
      </c>
      <c r="B28" s="1" t="s">
        <v>1885</v>
      </c>
      <c r="C28" s="1" t="s">
        <v>1886</v>
      </c>
      <c r="D28" s="29">
        <v>44088</v>
      </c>
      <c r="E28" s="1" t="s">
        <v>1884</v>
      </c>
      <c r="F28" s="1" t="s">
        <v>1799</v>
      </c>
      <c r="G28" s="1" t="s">
        <v>1800</v>
      </c>
      <c r="H28" s="1" t="s">
        <v>1801</v>
      </c>
      <c r="I28" s="1" t="s">
        <v>1855</v>
      </c>
      <c r="J28" s="1" t="s">
        <v>1856</v>
      </c>
      <c r="K28" s="1" t="s">
        <v>1848</v>
      </c>
      <c r="L28" s="1" t="s">
        <v>1805</v>
      </c>
      <c r="M28" s="1" t="s">
        <v>1821</v>
      </c>
      <c r="O28" s="1">
        <v>2537</v>
      </c>
      <c r="P28" s="1">
        <v>2504.2386000000001</v>
      </c>
      <c r="Q28" s="1">
        <v>2569.7613999999999</v>
      </c>
      <c r="R28" s="1" t="s">
        <v>1808</v>
      </c>
      <c r="S28" s="1" t="s">
        <v>1808</v>
      </c>
      <c r="T28" s="1" t="s">
        <v>1808</v>
      </c>
      <c r="U28" s="1"/>
      <c r="V28" s="1" t="s">
        <v>1809</v>
      </c>
      <c r="W28" s="1" t="s">
        <v>1810</v>
      </c>
      <c r="X28" s="1" t="s">
        <v>1811</v>
      </c>
      <c r="Y28" s="1" t="s">
        <v>1812</v>
      </c>
      <c r="AG28" s="1" t="s">
        <v>1857</v>
      </c>
    </row>
    <row r="29" spans="1:33" x14ac:dyDescent="0.2">
      <c r="A29" s="1">
        <v>9197464151</v>
      </c>
      <c r="B29" s="1" t="s">
        <v>1887</v>
      </c>
      <c r="C29" s="1" t="s">
        <v>1888</v>
      </c>
      <c r="D29" s="29">
        <v>44088</v>
      </c>
      <c r="E29" s="1" t="s">
        <v>1889</v>
      </c>
      <c r="F29" s="1" t="s">
        <v>1799</v>
      </c>
      <c r="G29" s="1" t="s">
        <v>1800</v>
      </c>
      <c r="H29" s="1" t="s">
        <v>1801</v>
      </c>
      <c r="I29" s="1" t="s">
        <v>1855</v>
      </c>
      <c r="J29" s="1" t="s">
        <v>1856</v>
      </c>
      <c r="K29" s="1" t="s">
        <v>1860</v>
      </c>
      <c r="L29" s="1" t="s">
        <v>1805</v>
      </c>
      <c r="M29" s="1" t="s">
        <v>1861</v>
      </c>
      <c r="O29" s="1">
        <v>2411</v>
      </c>
      <c r="P29" s="1">
        <v>2361.3020999999999</v>
      </c>
      <c r="Q29" s="1">
        <v>2460.6979000000001</v>
      </c>
      <c r="R29" s="1" t="s">
        <v>1822</v>
      </c>
      <c r="S29" s="1" t="s">
        <v>1822</v>
      </c>
      <c r="T29" s="1" t="s">
        <v>1808</v>
      </c>
      <c r="U29" s="1"/>
      <c r="V29" s="1" t="s">
        <v>1809</v>
      </c>
      <c r="W29" s="1" t="s">
        <v>1849</v>
      </c>
      <c r="X29" s="1" t="s">
        <v>1811</v>
      </c>
      <c r="Y29" s="1" t="s">
        <v>1812</v>
      </c>
      <c r="AG29" s="1" t="s">
        <v>1857</v>
      </c>
    </row>
    <row r="30" spans="1:33" x14ac:dyDescent="0.2">
      <c r="A30" s="1">
        <v>8198744308</v>
      </c>
      <c r="B30" s="1" t="s">
        <v>1890</v>
      </c>
      <c r="C30" s="1" t="s">
        <v>1891</v>
      </c>
      <c r="D30" s="29">
        <v>44088</v>
      </c>
      <c r="E30" s="1" t="s">
        <v>1889</v>
      </c>
      <c r="F30" s="1" t="s">
        <v>1799</v>
      </c>
      <c r="G30" s="1" t="s">
        <v>1800</v>
      </c>
      <c r="H30" s="1" t="s">
        <v>1801</v>
      </c>
      <c r="I30" s="1" t="s">
        <v>1855</v>
      </c>
      <c r="J30" s="1" t="s">
        <v>1856</v>
      </c>
      <c r="K30" s="1" t="s">
        <v>1848</v>
      </c>
      <c r="L30" s="1" t="s">
        <v>1805</v>
      </c>
      <c r="M30" s="1" t="s">
        <v>1861</v>
      </c>
      <c r="O30" s="1">
        <v>2530</v>
      </c>
      <c r="P30" s="1">
        <v>2496.6682000000001</v>
      </c>
      <c r="Q30" s="1">
        <v>2563.3317999999999</v>
      </c>
      <c r="R30" s="1" t="s">
        <v>1808</v>
      </c>
      <c r="S30" s="1" t="s">
        <v>1822</v>
      </c>
      <c r="T30" s="1" t="s">
        <v>1808</v>
      </c>
      <c r="U30" s="1"/>
      <c r="V30" s="1" t="s">
        <v>1809</v>
      </c>
      <c r="W30" s="1" t="s">
        <v>1810</v>
      </c>
      <c r="X30" s="1" t="s">
        <v>1811</v>
      </c>
      <c r="Y30" s="1" t="s">
        <v>1812</v>
      </c>
      <c r="AG30" s="1" t="s">
        <v>1857</v>
      </c>
    </row>
    <row r="31" spans="1:33" x14ac:dyDescent="0.2">
      <c r="A31" s="1">
        <v>3606164875</v>
      </c>
      <c r="B31" s="1" t="s">
        <v>1892</v>
      </c>
      <c r="C31" s="1" t="s">
        <v>1893</v>
      </c>
      <c r="D31" s="29">
        <v>44088</v>
      </c>
      <c r="E31" s="1" t="s">
        <v>1884</v>
      </c>
      <c r="F31" s="1" t="s">
        <v>1799</v>
      </c>
      <c r="G31" s="1" t="s">
        <v>1800</v>
      </c>
      <c r="H31" s="1" t="s">
        <v>1801</v>
      </c>
      <c r="I31" s="1" t="s">
        <v>1855</v>
      </c>
      <c r="J31" s="1" t="s">
        <v>1856</v>
      </c>
      <c r="K31" s="1" t="s">
        <v>1848</v>
      </c>
      <c r="L31" s="1" t="s">
        <v>1805</v>
      </c>
      <c r="M31" s="1" t="s">
        <v>1806</v>
      </c>
      <c r="O31" s="1">
        <v>2659</v>
      </c>
      <c r="P31" s="1">
        <v>2630.806</v>
      </c>
      <c r="Q31" s="1">
        <v>2687.194</v>
      </c>
      <c r="R31" s="1" t="s">
        <v>1807</v>
      </c>
      <c r="S31" s="1" t="s">
        <v>1808</v>
      </c>
      <c r="T31" s="1" t="s">
        <v>1808</v>
      </c>
      <c r="U31" s="1"/>
      <c r="V31" s="1" t="s">
        <v>1809</v>
      </c>
      <c r="W31" s="1" t="s">
        <v>1843</v>
      </c>
      <c r="X31" s="1" t="s">
        <v>1811</v>
      </c>
      <c r="Y31" s="1" t="s">
        <v>1812</v>
      </c>
      <c r="AG31" s="1" t="s">
        <v>1857</v>
      </c>
    </row>
    <row r="32" spans="1:33" x14ac:dyDescent="0.2">
      <c r="A32" s="1">
        <v>5193126202</v>
      </c>
      <c r="B32" s="1" t="s">
        <v>1894</v>
      </c>
      <c r="C32" s="1" t="s">
        <v>1895</v>
      </c>
      <c r="D32" s="29">
        <v>44088</v>
      </c>
      <c r="E32" s="1" t="s">
        <v>1889</v>
      </c>
      <c r="F32" s="1" t="s">
        <v>1799</v>
      </c>
      <c r="G32" s="1" t="s">
        <v>1800</v>
      </c>
      <c r="H32" s="1" t="s">
        <v>1801</v>
      </c>
      <c r="I32" s="1" t="s">
        <v>1855</v>
      </c>
      <c r="J32" s="1" t="s">
        <v>1856</v>
      </c>
      <c r="K32" s="1" t="s">
        <v>1860</v>
      </c>
      <c r="L32" s="1" t="s">
        <v>1805</v>
      </c>
      <c r="M32" s="1" t="s">
        <v>1861</v>
      </c>
      <c r="O32" s="1">
        <v>2469</v>
      </c>
      <c r="P32" s="1">
        <v>2428.7755999999999</v>
      </c>
      <c r="Q32" s="1">
        <v>2509.2244000000001</v>
      </c>
      <c r="R32" s="1" t="s">
        <v>1822</v>
      </c>
      <c r="S32" s="1" t="s">
        <v>1822</v>
      </c>
      <c r="T32" s="1" t="s">
        <v>1808</v>
      </c>
      <c r="U32" s="1"/>
      <c r="V32" s="1" t="s">
        <v>1809</v>
      </c>
      <c r="W32" s="1" t="s">
        <v>1849</v>
      </c>
      <c r="X32" s="1" t="s">
        <v>1811</v>
      </c>
      <c r="Y32" s="1" t="s">
        <v>1812</v>
      </c>
      <c r="AG32" s="1" t="s">
        <v>1857</v>
      </c>
    </row>
    <row r="33" spans="1:33" x14ac:dyDescent="0.2">
      <c r="A33" s="1">
        <v>6197505884</v>
      </c>
      <c r="B33" s="1" t="s">
        <v>1896</v>
      </c>
      <c r="C33" s="1" t="s">
        <v>1897</v>
      </c>
      <c r="D33" s="29">
        <v>44088</v>
      </c>
      <c r="E33" s="1" t="s">
        <v>1898</v>
      </c>
      <c r="F33" s="1" t="s">
        <v>1799</v>
      </c>
      <c r="G33" s="1" t="s">
        <v>1800</v>
      </c>
      <c r="H33" s="1" t="s">
        <v>1801</v>
      </c>
      <c r="I33" s="1" t="s">
        <v>1855</v>
      </c>
      <c r="J33" s="1" t="s">
        <v>1856</v>
      </c>
      <c r="K33" s="1" t="s">
        <v>1860</v>
      </c>
      <c r="L33" s="1" t="s">
        <v>1805</v>
      </c>
      <c r="M33" s="1" t="s">
        <v>1861</v>
      </c>
      <c r="O33" s="1">
        <v>2515</v>
      </c>
      <c r="P33" s="1">
        <v>2480.2444</v>
      </c>
      <c r="Q33" s="1">
        <v>2549.7556</v>
      </c>
      <c r="R33" s="1" t="s">
        <v>1822</v>
      </c>
      <c r="S33" s="1" t="s">
        <v>1808</v>
      </c>
      <c r="T33" s="1" t="s">
        <v>1822</v>
      </c>
      <c r="U33" s="1"/>
      <c r="V33" s="1" t="s">
        <v>1809</v>
      </c>
      <c r="W33" s="1" t="s">
        <v>1849</v>
      </c>
      <c r="X33" s="1" t="s">
        <v>1811</v>
      </c>
      <c r="Y33" s="1" t="s">
        <v>1812</v>
      </c>
      <c r="AG33" s="1" t="s">
        <v>1857</v>
      </c>
    </row>
    <row r="34" spans="1:33" x14ac:dyDescent="0.2">
      <c r="A34" s="1">
        <v>8191389058</v>
      </c>
      <c r="B34" s="1" t="s">
        <v>1899</v>
      </c>
      <c r="C34" s="1" t="s">
        <v>1900</v>
      </c>
      <c r="D34" s="29">
        <v>44088</v>
      </c>
      <c r="E34" s="1" t="s">
        <v>1889</v>
      </c>
      <c r="F34" s="1" t="s">
        <v>1799</v>
      </c>
      <c r="G34" s="1" t="s">
        <v>1800</v>
      </c>
      <c r="H34" s="1" t="s">
        <v>1801</v>
      </c>
      <c r="I34" s="1" t="s">
        <v>1855</v>
      </c>
      <c r="J34" s="1" t="s">
        <v>1856</v>
      </c>
      <c r="K34" s="1" t="s">
        <v>1848</v>
      </c>
      <c r="L34" s="1" t="s">
        <v>1805</v>
      </c>
      <c r="M34" s="1" t="s">
        <v>1821</v>
      </c>
      <c r="O34" s="1">
        <v>2540</v>
      </c>
      <c r="P34" s="1">
        <v>2507.5237999999999</v>
      </c>
      <c r="Q34" s="1">
        <v>2572.4762000000001</v>
      </c>
      <c r="R34" s="1" t="s">
        <v>1822</v>
      </c>
      <c r="S34" s="1" t="s">
        <v>1808</v>
      </c>
      <c r="T34" s="1" t="s">
        <v>1808</v>
      </c>
      <c r="U34" s="1"/>
      <c r="V34" s="1" t="s">
        <v>1809</v>
      </c>
      <c r="W34" s="1" t="s">
        <v>1810</v>
      </c>
      <c r="X34" s="1" t="s">
        <v>1811</v>
      </c>
      <c r="Y34" s="1" t="s">
        <v>1812</v>
      </c>
      <c r="AG34" s="1" t="s">
        <v>1857</v>
      </c>
    </row>
    <row r="35" spans="1:33" x14ac:dyDescent="0.2">
      <c r="A35" s="1">
        <v>6191813834</v>
      </c>
      <c r="B35" s="1" t="s">
        <v>1901</v>
      </c>
      <c r="C35" s="1" t="s">
        <v>1902</v>
      </c>
      <c r="D35" s="29">
        <v>44088</v>
      </c>
      <c r="E35" s="1" t="s">
        <v>1889</v>
      </c>
      <c r="F35" s="1" t="s">
        <v>1799</v>
      </c>
      <c r="G35" s="1" t="s">
        <v>1800</v>
      </c>
      <c r="H35" s="1" t="s">
        <v>1801</v>
      </c>
      <c r="I35" s="1" t="s">
        <v>1855</v>
      </c>
      <c r="J35" s="1" t="s">
        <v>1856</v>
      </c>
      <c r="K35" s="1" t="s">
        <v>1848</v>
      </c>
      <c r="L35" s="1" t="s">
        <v>1805</v>
      </c>
      <c r="M35" s="1" t="s">
        <v>1821</v>
      </c>
      <c r="O35" s="1">
        <v>2612</v>
      </c>
      <c r="P35" s="1">
        <v>2583.4780000000001</v>
      </c>
      <c r="Q35" s="1">
        <v>2640.5219999999999</v>
      </c>
      <c r="R35" s="1" t="s">
        <v>1808</v>
      </c>
      <c r="S35" s="1" t="s">
        <v>1808</v>
      </c>
      <c r="T35" s="1" t="s">
        <v>1822</v>
      </c>
      <c r="U35" s="1"/>
      <c r="V35" s="1" t="s">
        <v>1809</v>
      </c>
      <c r="W35" s="1" t="s">
        <v>1810</v>
      </c>
      <c r="X35" s="1" t="s">
        <v>1811</v>
      </c>
      <c r="Y35" s="1" t="s">
        <v>1812</v>
      </c>
      <c r="AG35" s="1" t="s">
        <v>1857</v>
      </c>
    </row>
    <row r="36" spans="1:33" x14ac:dyDescent="0.2">
      <c r="A36" s="1">
        <v>5196949852</v>
      </c>
      <c r="B36" s="1" t="s">
        <v>1903</v>
      </c>
      <c r="C36" s="1" t="s">
        <v>1904</v>
      </c>
      <c r="D36" s="29">
        <v>44088</v>
      </c>
      <c r="E36" s="1" t="s">
        <v>1898</v>
      </c>
      <c r="F36" s="1" t="s">
        <v>1799</v>
      </c>
      <c r="G36" s="1" t="s">
        <v>1800</v>
      </c>
      <c r="H36" s="1" t="s">
        <v>1801</v>
      </c>
      <c r="I36" s="1" t="s">
        <v>1855</v>
      </c>
      <c r="J36" s="1" t="s">
        <v>1856</v>
      </c>
      <c r="K36" s="1" t="s">
        <v>1848</v>
      </c>
      <c r="L36" s="1" t="s">
        <v>1805</v>
      </c>
      <c r="M36" s="1" t="s">
        <v>1861</v>
      </c>
      <c r="O36" s="1">
        <v>2484</v>
      </c>
      <c r="P36" s="1">
        <v>2445.7988</v>
      </c>
      <c r="Q36" s="1">
        <v>2522.2012</v>
      </c>
      <c r="R36" s="1" t="s">
        <v>1822</v>
      </c>
      <c r="S36" s="1" t="s">
        <v>1822</v>
      </c>
      <c r="T36" s="1" t="s">
        <v>1808</v>
      </c>
      <c r="U36" s="1"/>
      <c r="V36" s="1" t="s">
        <v>1809</v>
      </c>
      <c r="W36" s="1" t="s">
        <v>1810</v>
      </c>
      <c r="X36" s="1" t="s">
        <v>1811</v>
      </c>
      <c r="Y36" s="1" t="s">
        <v>1812</v>
      </c>
      <c r="AG36" s="1" t="s">
        <v>1857</v>
      </c>
    </row>
    <row r="37" spans="1:33" x14ac:dyDescent="0.2">
      <c r="A37" s="1">
        <v>2183285485</v>
      </c>
      <c r="B37" s="1" t="s">
        <v>1905</v>
      </c>
      <c r="C37" s="1" t="s">
        <v>1906</v>
      </c>
      <c r="D37" s="29">
        <v>44088</v>
      </c>
      <c r="E37" s="1" t="s">
        <v>1898</v>
      </c>
      <c r="F37" s="1" t="s">
        <v>1799</v>
      </c>
      <c r="G37" s="1" t="s">
        <v>1800</v>
      </c>
      <c r="H37" s="1" t="s">
        <v>1801</v>
      </c>
      <c r="I37" s="1" t="s">
        <v>1855</v>
      </c>
      <c r="J37" s="1" t="s">
        <v>1856</v>
      </c>
      <c r="K37" s="1" t="s">
        <v>1848</v>
      </c>
      <c r="L37" s="1" t="s">
        <v>1805</v>
      </c>
      <c r="M37" s="1" t="s">
        <v>1861</v>
      </c>
      <c r="O37" s="1">
        <v>2449</v>
      </c>
      <c r="P37" s="1">
        <v>2405.8697000000002</v>
      </c>
      <c r="Q37" s="1">
        <v>2492.1302999999998</v>
      </c>
      <c r="R37" s="1" t="s">
        <v>1822</v>
      </c>
      <c r="S37" s="1" t="s">
        <v>1822</v>
      </c>
      <c r="T37" s="1" t="s">
        <v>1808</v>
      </c>
      <c r="U37" s="1"/>
      <c r="V37" s="1" t="s">
        <v>1809</v>
      </c>
      <c r="W37" s="1" t="s">
        <v>1837</v>
      </c>
      <c r="X37" s="1" t="s">
        <v>1838</v>
      </c>
      <c r="AC37" s="1" t="s">
        <v>1812</v>
      </c>
      <c r="AG37" s="1" t="s">
        <v>1907</v>
      </c>
    </row>
    <row r="38" spans="1:33" x14ac:dyDescent="0.2">
      <c r="A38" s="1">
        <v>1197506643</v>
      </c>
      <c r="B38" s="1" t="s">
        <v>1908</v>
      </c>
      <c r="C38" s="1" t="s">
        <v>1909</v>
      </c>
      <c r="D38" s="29">
        <v>44088</v>
      </c>
      <c r="E38" s="1" t="s">
        <v>1884</v>
      </c>
      <c r="F38" s="1" t="s">
        <v>1799</v>
      </c>
      <c r="G38" s="1" t="s">
        <v>1800</v>
      </c>
      <c r="H38" s="1" t="s">
        <v>1801</v>
      </c>
      <c r="I38" s="1" t="s">
        <v>1855</v>
      </c>
      <c r="J38" s="1" t="s">
        <v>1856</v>
      </c>
      <c r="K38" s="1" t="s">
        <v>1848</v>
      </c>
      <c r="L38" s="1" t="s">
        <v>1805</v>
      </c>
      <c r="M38" s="1" t="s">
        <v>1861</v>
      </c>
      <c r="O38" s="1">
        <v>2472</v>
      </c>
      <c r="P38" s="1">
        <v>2432.1219999999998</v>
      </c>
      <c r="Q38" s="1">
        <v>2511.8780000000002</v>
      </c>
      <c r="R38" s="1" t="s">
        <v>1822</v>
      </c>
      <c r="S38" s="1" t="s">
        <v>1822</v>
      </c>
      <c r="T38" s="1" t="s">
        <v>1808</v>
      </c>
      <c r="U38" s="1"/>
      <c r="V38" s="1" t="s">
        <v>1809</v>
      </c>
      <c r="W38" s="1" t="s">
        <v>1837</v>
      </c>
      <c r="X38" s="1" t="s">
        <v>1838</v>
      </c>
      <c r="AD38" s="1" t="s">
        <v>1812</v>
      </c>
      <c r="AG38" s="1" t="s">
        <v>1857</v>
      </c>
    </row>
    <row r="39" spans="1:33" x14ac:dyDescent="0.2">
      <c r="A39" s="1">
        <v>6192392984</v>
      </c>
      <c r="B39" s="1" t="s">
        <v>1910</v>
      </c>
      <c r="C39" s="1" t="s">
        <v>1911</v>
      </c>
      <c r="D39" s="29">
        <v>44088</v>
      </c>
      <c r="E39" s="1" t="s">
        <v>1884</v>
      </c>
      <c r="F39" s="1" t="s">
        <v>1799</v>
      </c>
      <c r="G39" s="1" t="s">
        <v>1800</v>
      </c>
      <c r="H39" s="1" t="s">
        <v>1801</v>
      </c>
      <c r="I39" s="1" t="s">
        <v>1855</v>
      </c>
      <c r="J39" s="1" t="s">
        <v>1856</v>
      </c>
      <c r="K39" s="1" t="s">
        <v>1848</v>
      </c>
      <c r="L39" s="1" t="s">
        <v>1805</v>
      </c>
      <c r="M39" s="1" t="s">
        <v>1861</v>
      </c>
      <c r="O39" s="1">
        <v>2507</v>
      </c>
      <c r="P39" s="1">
        <v>2471.3708999999999</v>
      </c>
      <c r="Q39" s="1">
        <v>2542.6291000000001</v>
      </c>
      <c r="R39" s="1" t="s">
        <v>1822</v>
      </c>
      <c r="S39" s="1" t="s">
        <v>1822</v>
      </c>
      <c r="T39" s="1" t="s">
        <v>1822</v>
      </c>
      <c r="U39" s="1"/>
      <c r="V39" s="1" t="s">
        <v>1809</v>
      </c>
      <c r="W39" s="1" t="s">
        <v>1810</v>
      </c>
      <c r="X39" s="1" t="s">
        <v>1811</v>
      </c>
      <c r="Y39" s="1" t="s">
        <v>1812</v>
      </c>
      <c r="AG39" s="1" t="s">
        <v>1857</v>
      </c>
    </row>
    <row r="40" spans="1:33" x14ac:dyDescent="0.2">
      <c r="A40" s="1">
        <v>5196158932</v>
      </c>
      <c r="B40" s="1" t="s">
        <v>1912</v>
      </c>
      <c r="C40" s="1" t="s">
        <v>1913</v>
      </c>
      <c r="D40" s="29">
        <v>44088</v>
      </c>
      <c r="E40" s="1" t="s">
        <v>1889</v>
      </c>
      <c r="F40" s="1" t="s">
        <v>1799</v>
      </c>
      <c r="G40" s="1" t="s">
        <v>1800</v>
      </c>
      <c r="H40" s="1" t="s">
        <v>1801</v>
      </c>
      <c r="I40" s="1" t="s">
        <v>1855</v>
      </c>
      <c r="J40" s="1" t="s">
        <v>1856</v>
      </c>
      <c r="K40" s="1" t="s">
        <v>1860</v>
      </c>
      <c r="L40" s="1" t="s">
        <v>1805</v>
      </c>
      <c r="M40" s="1" t="s">
        <v>1861</v>
      </c>
      <c r="O40" s="1">
        <v>2280</v>
      </c>
      <c r="P40" s="1">
        <v>2198.9063999999998</v>
      </c>
      <c r="Q40" s="1">
        <v>2361.0936000000002</v>
      </c>
      <c r="R40" s="1" t="s">
        <v>1822</v>
      </c>
      <c r="S40" s="1" t="s">
        <v>1808</v>
      </c>
      <c r="T40" s="1" t="s">
        <v>1822</v>
      </c>
      <c r="U40" s="1"/>
      <c r="V40" s="1" t="s">
        <v>1809</v>
      </c>
      <c r="W40" s="1" t="s">
        <v>1849</v>
      </c>
      <c r="X40" s="1" t="s">
        <v>1811</v>
      </c>
      <c r="Y40" s="1" t="s">
        <v>1812</v>
      </c>
      <c r="AG40" s="1" t="s">
        <v>1857</v>
      </c>
    </row>
    <row r="41" spans="1:33" x14ac:dyDescent="0.2">
      <c r="A41" s="1">
        <v>1192373223</v>
      </c>
      <c r="B41" s="1" t="s">
        <v>1914</v>
      </c>
      <c r="C41" s="1" t="s">
        <v>1915</v>
      </c>
      <c r="D41" s="29">
        <v>44088</v>
      </c>
      <c r="E41" s="1" t="s">
        <v>1884</v>
      </c>
      <c r="F41" s="1" t="s">
        <v>1799</v>
      </c>
      <c r="G41" s="1" t="s">
        <v>1800</v>
      </c>
      <c r="H41" s="1" t="s">
        <v>1801</v>
      </c>
      <c r="I41" s="1" t="s">
        <v>1855</v>
      </c>
      <c r="J41" s="1" t="s">
        <v>1856</v>
      </c>
      <c r="K41" s="1" t="s">
        <v>1848</v>
      </c>
      <c r="L41" s="1" t="s">
        <v>1805</v>
      </c>
      <c r="M41" s="1" t="s">
        <v>1821</v>
      </c>
      <c r="O41" s="1">
        <v>2572</v>
      </c>
      <c r="P41" s="1">
        <v>2541.7307000000001</v>
      </c>
      <c r="Q41" s="1">
        <v>2602.2692999999999</v>
      </c>
      <c r="R41" s="1" t="s">
        <v>1808</v>
      </c>
      <c r="S41" s="1" t="s">
        <v>1822</v>
      </c>
      <c r="T41" s="1" t="s">
        <v>1808</v>
      </c>
      <c r="U41" s="1"/>
      <c r="V41" s="1" t="s">
        <v>1809</v>
      </c>
      <c r="W41" s="1" t="s">
        <v>1810</v>
      </c>
      <c r="X41" s="1" t="s">
        <v>1811</v>
      </c>
      <c r="Y41" s="1" t="s">
        <v>1812</v>
      </c>
      <c r="AG41" s="1" t="s">
        <v>1857</v>
      </c>
    </row>
    <row r="42" spans="1:33" x14ac:dyDescent="0.2">
      <c r="A42" s="1">
        <v>2191382335</v>
      </c>
      <c r="B42" s="1" t="s">
        <v>1916</v>
      </c>
      <c r="C42" s="1" t="s">
        <v>1917</v>
      </c>
      <c r="D42" s="29">
        <v>44088</v>
      </c>
      <c r="E42" s="1" t="s">
        <v>1889</v>
      </c>
      <c r="F42" s="1" t="s">
        <v>1799</v>
      </c>
      <c r="G42" s="1" t="s">
        <v>1800</v>
      </c>
      <c r="H42" s="1" t="s">
        <v>1801</v>
      </c>
      <c r="I42" s="1" t="s">
        <v>1855</v>
      </c>
      <c r="J42" s="1" t="s">
        <v>1856</v>
      </c>
      <c r="K42" s="1" t="s">
        <v>1848</v>
      </c>
      <c r="L42" s="1" t="s">
        <v>1805</v>
      </c>
      <c r="M42" s="1" t="s">
        <v>1861</v>
      </c>
      <c r="O42" s="1">
        <v>2521</v>
      </c>
      <c r="P42" s="1">
        <v>2486.8271</v>
      </c>
      <c r="Q42" s="1">
        <v>2555.1729</v>
      </c>
      <c r="R42" s="1" t="s">
        <v>1822</v>
      </c>
      <c r="S42" s="1" t="s">
        <v>1808</v>
      </c>
      <c r="T42" s="1" t="s">
        <v>1822</v>
      </c>
      <c r="U42" s="1"/>
      <c r="V42" s="1" t="s">
        <v>1809</v>
      </c>
      <c r="W42" s="1" t="s">
        <v>1810</v>
      </c>
      <c r="X42" s="1" t="s">
        <v>1811</v>
      </c>
      <c r="Y42" s="1" t="s">
        <v>1812</v>
      </c>
      <c r="AG42" s="1" t="s">
        <v>1857</v>
      </c>
    </row>
    <row r="43" spans="1:33" x14ac:dyDescent="0.2">
      <c r="A43" s="1">
        <v>5193706072</v>
      </c>
      <c r="B43" s="1" t="s">
        <v>1918</v>
      </c>
      <c r="C43" s="1" t="s">
        <v>1919</v>
      </c>
      <c r="D43" s="29">
        <v>44088</v>
      </c>
      <c r="E43" s="1" t="s">
        <v>1889</v>
      </c>
      <c r="F43" s="1" t="s">
        <v>1799</v>
      </c>
      <c r="G43" s="1" t="s">
        <v>1800</v>
      </c>
      <c r="H43" s="1" t="s">
        <v>1801</v>
      </c>
      <c r="I43" s="1" t="s">
        <v>1855</v>
      </c>
      <c r="J43" s="1" t="s">
        <v>1856</v>
      </c>
      <c r="K43" s="1" t="s">
        <v>1848</v>
      </c>
      <c r="L43" s="1" t="s">
        <v>1805</v>
      </c>
      <c r="M43" s="1" t="s">
        <v>1861</v>
      </c>
      <c r="O43" s="1">
        <v>2495</v>
      </c>
      <c r="P43" s="1">
        <v>2458.0628999999999</v>
      </c>
      <c r="Q43" s="1">
        <v>2531.9371000000001</v>
      </c>
      <c r="R43" s="1" t="s">
        <v>1822</v>
      </c>
      <c r="S43" s="1" t="s">
        <v>1808</v>
      </c>
      <c r="T43" s="1" t="s">
        <v>1808</v>
      </c>
      <c r="U43" s="1"/>
      <c r="V43" s="1" t="s">
        <v>1809</v>
      </c>
      <c r="W43" s="1" t="s">
        <v>1810</v>
      </c>
      <c r="X43" s="1" t="s">
        <v>1811</v>
      </c>
      <c r="Y43" s="1" t="s">
        <v>1812</v>
      </c>
      <c r="AG43" s="1" t="s">
        <v>1857</v>
      </c>
    </row>
    <row r="44" spans="1:33" x14ac:dyDescent="0.2">
      <c r="A44" s="1">
        <v>4194849510</v>
      </c>
      <c r="B44" s="1" t="s">
        <v>1920</v>
      </c>
      <c r="C44" s="1" t="s">
        <v>1921</v>
      </c>
      <c r="D44" s="29">
        <v>44088</v>
      </c>
      <c r="E44" s="1" t="s">
        <v>1889</v>
      </c>
      <c r="F44" s="1" t="s">
        <v>1799</v>
      </c>
      <c r="G44" s="1" t="s">
        <v>1800</v>
      </c>
      <c r="H44" s="1" t="s">
        <v>1801</v>
      </c>
      <c r="I44" s="1" t="s">
        <v>1855</v>
      </c>
      <c r="J44" s="1" t="s">
        <v>1856</v>
      </c>
      <c r="K44" s="1" t="s">
        <v>1860</v>
      </c>
      <c r="L44" s="1" t="s">
        <v>1805</v>
      </c>
      <c r="M44" s="1" t="s">
        <v>1861</v>
      </c>
      <c r="O44" s="1">
        <v>2333</v>
      </c>
      <c r="P44" s="1">
        <v>2266.3490000000002</v>
      </c>
      <c r="Q44" s="1">
        <v>2399.6509999999998</v>
      </c>
      <c r="R44" s="1" t="s">
        <v>1822</v>
      </c>
      <c r="S44" s="1" t="s">
        <v>1822</v>
      </c>
      <c r="T44" s="1" t="s">
        <v>1822</v>
      </c>
      <c r="U44" s="1"/>
      <c r="V44" s="1" t="s">
        <v>1809</v>
      </c>
      <c r="W44" s="1" t="s">
        <v>1849</v>
      </c>
      <c r="X44" s="1" t="s">
        <v>1811</v>
      </c>
      <c r="Y44" s="1" t="s">
        <v>1812</v>
      </c>
      <c r="AG44" s="1" t="s">
        <v>1857</v>
      </c>
    </row>
    <row r="45" spans="1:33" x14ac:dyDescent="0.2">
      <c r="A45" s="1">
        <v>1175955423</v>
      </c>
      <c r="B45" s="1" t="s">
        <v>1922</v>
      </c>
      <c r="C45" s="1" t="s">
        <v>1923</v>
      </c>
      <c r="D45" s="29">
        <v>44088</v>
      </c>
      <c r="E45" s="1" t="s">
        <v>1884</v>
      </c>
      <c r="F45" s="1" t="s">
        <v>1799</v>
      </c>
      <c r="G45" s="1" t="s">
        <v>1800</v>
      </c>
      <c r="H45" s="1" t="s">
        <v>1801</v>
      </c>
      <c r="I45" s="1" t="s">
        <v>1855</v>
      </c>
      <c r="J45" s="1" t="s">
        <v>1856</v>
      </c>
      <c r="K45" s="1" t="s">
        <v>1860</v>
      </c>
      <c r="L45" s="1" t="s">
        <v>1805</v>
      </c>
      <c r="M45" s="1" t="s">
        <v>1861</v>
      </c>
      <c r="O45" s="1">
        <v>2494</v>
      </c>
      <c r="P45" s="1">
        <v>2456.9177</v>
      </c>
      <c r="Q45" s="1">
        <v>2531.0823</v>
      </c>
      <c r="R45" s="1" t="s">
        <v>1822</v>
      </c>
      <c r="S45" s="1" t="s">
        <v>1822</v>
      </c>
      <c r="T45" s="1" t="s">
        <v>1808</v>
      </c>
      <c r="U45" s="1"/>
      <c r="V45" s="1" t="s">
        <v>1809</v>
      </c>
      <c r="W45" s="1" t="s">
        <v>1849</v>
      </c>
      <c r="X45" s="1" t="s">
        <v>1811</v>
      </c>
      <c r="Y45" s="1" t="s">
        <v>1812</v>
      </c>
      <c r="AG45" s="1" t="s">
        <v>1857</v>
      </c>
    </row>
    <row r="46" spans="1:33" x14ac:dyDescent="0.2">
      <c r="A46" s="1">
        <v>1194852813</v>
      </c>
      <c r="B46" s="1" t="s">
        <v>1924</v>
      </c>
      <c r="C46" s="1" t="s">
        <v>1925</v>
      </c>
      <c r="D46" s="29">
        <v>44088</v>
      </c>
      <c r="E46" s="1" t="s">
        <v>1889</v>
      </c>
      <c r="F46" s="1" t="s">
        <v>1799</v>
      </c>
      <c r="G46" s="1" t="s">
        <v>1800</v>
      </c>
      <c r="H46" s="1" t="s">
        <v>1801</v>
      </c>
      <c r="I46" s="1" t="s">
        <v>1855</v>
      </c>
      <c r="J46" s="1" t="s">
        <v>1856</v>
      </c>
      <c r="K46" s="1" t="s">
        <v>1848</v>
      </c>
      <c r="L46" s="1" t="s">
        <v>1805</v>
      </c>
      <c r="M46" s="1" t="s">
        <v>1821</v>
      </c>
      <c r="O46" s="1">
        <v>2547</v>
      </c>
      <c r="P46" s="1">
        <v>2515.0816</v>
      </c>
      <c r="Q46" s="1">
        <v>2578.9184</v>
      </c>
      <c r="R46" s="1" t="s">
        <v>1822</v>
      </c>
      <c r="S46" s="1" t="s">
        <v>1808</v>
      </c>
      <c r="T46" s="1" t="s">
        <v>1808</v>
      </c>
      <c r="U46" s="1"/>
      <c r="V46" s="1" t="s">
        <v>1809</v>
      </c>
      <c r="W46" s="1" t="s">
        <v>1837</v>
      </c>
      <c r="X46" s="1" t="s">
        <v>1838</v>
      </c>
      <c r="Z46" s="1" t="s">
        <v>1812</v>
      </c>
      <c r="AG46" s="1" t="s">
        <v>1857</v>
      </c>
    </row>
    <row r="47" spans="1:33" x14ac:dyDescent="0.2">
      <c r="A47" s="1">
        <v>7192840386</v>
      </c>
      <c r="B47" s="1" t="s">
        <v>1926</v>
      </c>
      <c r="C47" s="1" t="s">
        <v>1927</v>
      </c>
      <c r="D47" s="29">
        <v>44088</v>
      </c>
      <c r="E47" s="1" t="s">
        <v>1889</v>
      </c>
      <c r="F47" s="1" t="s">
        <v>1799</v>
      </c>
      <c r="G47" s="1" t="s">
        <v>1800</v>
      </c>
      <c r="H47" s="1" t="s">
        <v>1801</v>
      </c>
      <c r="I47" s="1" t="s">
        <v>1855</v>
      </c>
      <c r="J47" s="1" t="s">
        <v>1856</v>
      </c>
      <c r="K47" s="1" t="s">
        <v>1860</v>
      </c>
      <c r="L47" s="1" t="s">
        <v>1805</v>
      </c>
      <c r="M47" s="1" t="s">
        <v>1861</v>
      </c>
      <c r="O47" s="1">
        <v>2392</v>
      </c>
      <c r="P47" s="1">
        <v>2338.7278000000001</v>
      </c>
      <c r="Q47" s="1">
        <v>2445.2721999999999</v>
      </c>
      <c r="R47" s="1" t="s">
        <v>1822</v>
      </c>
      <c r="S47" s="1" t="s">
        <v>1822</v>
      </c>
      <c r="T47" s="1" t="s">
        <v>1822</v>
      </c>
      <c r="U47" s="1"/>
      <c r="V47" s="1" t="s">
        <v>1809</v>
      </c>
      <c r="W47" s="1" t="s">
        <v>1849</v>
      </c>
      <c r="X47" s="1" t="s">
        <v>1811</v>
      </c>
      <c r="Y47" s="1" t="s">
        <v>1812</v>
      </c>
      <c r="AG47" s="1" t="s">
        <v>1857</v>
      </c>
    </row>
    <row r="48" spans="1:33" x14ac:dyDescent="0.2">
      <c r="A48" s="1">
        <v>2192840695</v>
      </c>
      <c r="B48" s="1" t="s">
        <v>1928</v>
      </c>
      <c r="C48" s="1" t="s">
        <v>1929</v>
      </c>
      <c r="D48" s="29">
        <v>44088</v>
      </c>
      <c r="E48" s="1" t="s">
        <v>1884</v>
      </c>
      <c r="F48" s="1" t="s">
        <v>1799</v>
      </c>
      <c r="G48" s="1" t="s">
        <v>1800</v>
      </c>
      <c r="H48" s="1" t="s">
        <v>1801</v>
      </c>
      <c r="I48" s="1" t="s">
        <v>1855</v>
      </c>
      <c r="J48" s="1" t="s">
        <v>1856</v>
      </c>
      <c r="K48" s="1" t="s">
        <v>1848</v>
      </c>
      <c r="L48" s="1" t="s">
        <v>1805</v>
      </c>
      <c r="M48" s="1" t="s">
        <v>1861</v>
      </c>
      <c r="O48" s="1">
        <v>2318</v>
      </c>
      <c r="P48" s="1">
        <v>2247.5540999999998</v>
      </c>
      <c r="Q48" s="1">
        <v>2388.4459000000002</v>
      </c>
      <c r="R48" s="1" t="s">
        <v>1822</v>
      </c>
      <c r="S48" s="1" t="s">
        <v>1822</v>
      </c>
      <c r="T48" s="1" t="s">
        <v>1808</v>
      </c>
      <c r="U48" s="1"/>
      <c r="V48" s="1" t="s">
        <v>1809</v>
      </c>
      <c r="W48" s="1" t="s">
        <v>1810</v>
      </c>
      <c r="X48" s="1" t="s">
        <v>1811</v>
      </c>
      <c r="Y48" s="1" t="s">
        <v>1812</v>
      </c>
      <c r="AG48" s="1" t="s">
        <v>1857</v>
      </c>
    </row>
    <row r="49" spans="1:33" x14ac:dyDescent="0.2">
      <c r="A49" s="1">
        <v>6191385254</v>
      </c>
      <c r="B49" s="1" t="s">
        <v>1930</v>
      </c>
      <c r="C49" s="1" t="s">
        <v>1931</v>
      </c>
      <c r="D49" s="29">
        <v>44088</v>
      </c>
      <c r="E49" s="1" t="s">
        <v>1884</v>
      </c>
      <c r="F49" s="1" t="s">
        <v>1799</v>
      </c>
      <c r="G49" s="1" t="s">
        <v>1800</v>
      </c>
      <c r="H49" s="1" t="s">
        <v>1801</v>
      </c>
      <c r="I49" s="1" t="s">
        <v>1855</v>
      </c>
      <c r="J49" s="1" t="s">
        <v>1856</v>
      </c>
      <c r="K49" s="1" t="s">
        <v>1848</v>
      </c>
      <c r="L49" s="1" t="s">
        <v>1805</v>
      </c>
      <c r="M49" s="1" t="s">
        <v>1861</v>
      </c>
      <c r="O49" s="1">
        <v>2413</v>
      </c>
      <c r="P49" s="1">
        <v>2363.6486</v>
      </c>
      <c r="Q49" s="1">
        <v>2462.3514</v>
      </c>
      <c r="R49" s="1" t="s">
        <v>1822</v>
      </c>
      <c r="S49" s="1" t="s">
        <v>1822</v>
      </c>
      <c r="T49" s="1" t="s">
        <v>1822</v>
      </c>
      <c r="U49" s="1"/>
      <c r="V49" s="1" t="s">
        <v>1809</v>
      </c>
      <c r="W49" s="1" t="s">
        <v>1810</v>
      </c>
      <c r="X49" s="1" t="s">
        <v>1811</v>
      </c>
      <c r="Y49" s="1" t="s">
        <v>1812</v>
      </c>
      <c r="AG49" s="1" t="s">
        <v>1857</v>
      </c>
    </row>
    <row r="50" spans="1:33" x14ac:dyDescent="0.2">
      <c r="A50" s="1">
        <v>1192176393</v>
      </c>
      <c r="B50" s="1" t="s">
        <v>1932</v>
      </c>
      <c r="C50" s="1" t="s">
        <v>1933</v>
      </c>
      <c r="D50" s="29">
        <v>44088</v>
      </c>
      <c r="E50" s="1" t="s">
        <v>1889</v>
      </c>
      <c r="F50" s="1" t="s">
        <v>1799</v>
      </c>
      <c r="G50" s="1" t="s">
        <v>1800</v>
      </c>
      <c r="H50" s="1" t="s">
        <v>1801</v>
      </c>
      <c r="I50" s="1" t="s">
        <v>1855</v>
      </c>
      <c r="J50" s="1" t="s">
        <v>1856</v>
      </c>
      <c r="K50" s="1" t="s">
        <v>1860</v>
      </c>
      <c r="L50" s="1" t="s">
        <v>1805</v>
      </c>
      <c r="M50" s="1" t="s">
        <v>1861</v>
      </c>
      <c r="O50" s="1">
        <v>2455</v>
      </c>
      <c r="P50" s="1">
        <v>2412.6718000000001</v>
      </c>
      <c r="Q50" s="1">
        <v>2497.3281999999999</v>
      </c>
      <c r="R50" s="1" t="s">
        <v>1822</v>
      </c>
      <c r="S50" s="1" t="s">
        <v>1822</v>
      </c>
      <c r="T50" s="1" t="s">
        <v>1808</v>
      </c>
      <c r="U50" s="1"/>
      <c r="V50" s="1" t="s">
        <v>1809</v>
      </c>
      <c r="W50" s="1" t="s">
        <v>1849</v>
      </c>
      <c r="X50" s="1" t="s">
        <v>1811</v>
      </c>
      <c r="Y50" s="1" t="s">
        <v>1812</v>
      </c>
      <c r="AG50" s="1" t="s">
        <v>1857</v>
      </c>
    </row>
    <row r="51" spans="1:33" x14ac:dyDescent="0.2">
      <c r="A51" s="1">
        <v>3192178757</v>
      </c>
      <c r="B51" s="1" t="s">
        <v>1934</v>
      </c>
      <c r="C51" s="1" t="s">
        <v>1935</v>
      </c>
      <c r="D51" s="29">
        <v>44088</v>
      </c>
      <c r="E51" s="1" t="s">
        <v>1889</v>
      </c>
      <c r="F51" s="1" t="s">
        <v>1799</v>
      </c>
      <c r="G51" s="1" t="s">
        <v>1800</v>
      </c>
      <c r="H51" s="1" t="s">
        <v>1801</v>
      </c>
      <c r="I51" s="1" t="s">
        <v>1855</v>
      </c>
      <c r="J51" s="1" t="s">
        <v>1856</v>
      </c>
      <c r="K51" s="1" t="s">
        <v>1848</v>
      </c>
      <c r="L51" s="1" t="s">
        <v>1805</v>
      </c>
      <c r="M51" s="1" t="s">
        <v>1861</v>
      </c>
      <c r="O51" s="1">
        <v>2457</v>
      </c>
      <c r="P51" s="1">
        <v>2415.0018</v>
      </c>
      <c r="Q51" s="1">
        <v>2498.9982</v>
      </c>
      <c r="R51" s="1" t="s">
        <v>1822</v>
      </c>
      <c r="S51" s="1" t="s">
        <v>1822</v>
      </c>
      <c r="T51" s="1" t="s">
        <v>1822</v>
      </c>
      <c r="U51" s="1"/>
      <c r="V51" s="1" t="s">
        <v>1809</v>
      </c>
      <c r="W51" s="1" t="s">
        <v>1810</v>
      </c>
      <c r="X51" s="1" t="s">
        <v>1811</v>
      </c>
      <c r="Y51" s="1" t="s">
        <v>1812</v>
      </c>
      <c r="AG51" s="1" t="s">
        <v>1857</v>
      </c>
    </row>
    <row r="52" spans="1:33" x14ac:dyDescent="0.2">
      <c r="A52" s="1">
        <v>4656225846</v>
      </c>
      <c r="B52" s="1" t="s">
        <v>1936</v>
      </c>
      <c r="C52" s="1" t="s">
        <v>1937</v>
      </c>
      <c r="D52" s="29">
        <v>44088</v>
      </c>
      <c r="E52" s="1" t="s">
        <v>1889</v>
      </c>
      <c r="F52" s="1" t="s">
        <v>1799</v>
      </c>
      <c r="G52" s="1" t="s">
        <v>1800</v>
      </c>
      <c r="H52" s="1" t="s">
        <v>1801</v>
      </c>
      <c r="I52" s="1" t="s">
        <v>1855</v>
      </c>
      <c r="J52" s="1" t="s">
        <v>1856</v>
      </c>
      <c r="K52" s="1" t="s">
        <v>1848</v>
      </c>
      <c r="L52" s="1" t="s">
        <v>1805</v>
      </c>
      <c r="M52" s="1" t="s">
        <v>1821</v>
      </c>
      <c r="O52" s="1">
        <v>2596</v>
      </c>
      <c r="P52" s="1">
        <v>2566.9068000000002</v>
      </c>
      <c r="Q52" s="1">
        <v>2625.0931999999998</v>
      </c>
      <c r="R52" s="1" t="s">
        <v>1808</v>
      </c>
      <c r="S52" s="1" t="s">
        <v>1808</v>
      </c>
      <c r="T52" s="1" t="s">
        <v>1808</v>
      </c>
      <c r="U52" s="1"/>
      <c r="V52" s="1" t="s">
        <v>1809</v>
      </c>
      <c r="W52" s="1" t="s">
        <v>1810</v>
      </c>
      <c r="X52" s="1" t="s">
        <v>1811</v>
      </c>
      <c r="Y52" s="1" t="s">
        <v>1812</v>
      </c>
      <c r="AG52" s="1" t="s">
        <v>1857</v>
      </c>
    </row>
    <row r="53" spans="1:33" x14ac:dyDescent="0.2">
      <c r="A53" s="1">
        <v>8192365468</v>
      </c>
      <c r="B53" s="1" t="s">
        <v>1938</v>
      </c>
      <c r="C53" s="1" t="s">
        <v>1939</v>
      </c>
      <c r="D53" s="29">
        <v>44088</v>
      </c>
      <c r="E53" s="1" t="s">
        <v>1898</v>
      </c>
      <c r="F53" s="1" t="s">
        <v>1799</v>
      </c>
      <c r="G53" s="1" t="s">
        <v>1800</v>
      </c>
      <c r="H53" s="1" t="s">
        <v>1801</v>
      </c>
      <c r="I53" s="1" t="s">
        <v>1855</v>
      </c>
      <c r="J53" s="1" t="s">
        <v>1856</v>
      </c>
      <c r="K53" s="1" t="s">
        <v>1848</v>
      </c>
      <c r="L53" s="1" t="s">
        <v>1805</v>
      </c>
      <c r="M53" s="1" t="s">
        <v>1861</v>
      </c>
      <c r="O53" s="1">
        <v>2501</v>
      </c>
      <c r="P53" s="1">
        <v>2464.7819</v>
      </c>
      <c r="Q53" s="1">
        <v>2537.2181</v>
      </c>
      <c r="R53" s="1" t="s">
        <v>1822</v>
      </c>
      <c r="S53" s="1" t="s">
        <v>1822</v>
      </c>
      <c r="T53" s="1" t="s">
        <v>1808</v>
      </c>
      <c r="U53" s="1"/>
      <c r="V53" s="1" t="s">
        <v>1809</v>
      </c>
      <c r="W53" s="1" t="s">
        <v>1810</v>
      </c>
      <c r="X53" s="1" t="s">
        <v>1811</v>
      </c>
      <c r="Y53" s="1" t="s">
        <v>1812</v>
      </c>
      <c r="AG53" s="1" t="s">
        <v>1857</v>
      </c>
    </row>
    <row r="54" spans="1:33" x14ac:dyDescent="0.2">
      <c r="A54" s="1">
        <v>3198745787</v>
      </c>
      <c r="B54" s="1" t="s">
        <v>1940</v>
      </c>
      <c r="C54" s="1" t="s">
        <v>1941</v>
      </c>
      <c r="D54" s="29">
        <v>44088</v>
      </c>
      <c r="E54" s="1" t="s">
        <v>1889</v>
      </c>
      <c r="F54" s="1" t="s">
        <v>1799</v>
      </c>
      <c r="G54" s="1" t="s">
        <v>1800</v>
      </c>
      <c r="H54" s="1" t="s">
        <v>1801</v>
      </c>
      <c r="I54" s="1" t="s">
        <v>1855</v>
      </c>
      <c r="J54" s="1" t="s">
        <v>1856</v>
      </c>
      <c r="K54" s="1" t="s">
        <v>1848</v>
      </c>
      <c r="L54" s="1" t="s">
        <v>1805</v>
      </c>
      <c r="M54" s="1" t="s">
        <v>1861</v>
      </c>
      <c r="O54" s="1">
        <v>2519</v>
      </c>
      <c r="P54" s="1">
        <v>2484.6628000000001</v>
      </c>
      <c r="Q54" s="1">
        <v>2553.3371999999999</v>
      </c>
      <c r="R54" s="1" t="s">
        <v>1822</v>
      </c>
      <c r="S54" s="1" t="s">
        <v>1808</v>
      </c>
      <c r="T54" s="1" t="s">
        <v>1808</v>
      </c>
      <c r="U54" s="1"/>
      <c r="V54" s="1" t="s">
        <v>1809</v>
      </c>
      <c r="W54" s="1" t="s">
        <v>1810</v>
      </c>
      <c r="X54" s="1" t="s">
        <v>1811</v>
      </c>
      <c r="Y54" s="1" t="s">
        <v>1812</v>
      </c>
      <c r="AG54" s="1" t="s">
        <v>1857</v>
      </c>
    </row>
    <row r="55" spans="1:33" x14ac:dyDescent="0.2">
      <c r="A55" s="1">
        <v>1191382593</v>
      </c>
      <c r="B55" s="1" t="s">
        <v>1942</v>
      </c>
      <c r="C55" s="1" t="s">
        <v>1943</v>
      </c>
      <c r="D55" s="29">
        <v>44088</v>
      </c>
      <c r="E55" s="1" t="s">
        <v>1889</v>
      </c>
      <c r="F55" s="1" t="s">
        <v>1799</v>
      </c>
      <c r="G55" s="1" t="s">
        <v>1800</v>
      </c>
      <c r="H55" s="1" t="s">
        <v>1801</v>
      </c>
      <c r="I55" s="1" t="s">
        <v>1855</v>
      </c>
      <c r="J55" s="1" t="s">
        <v>1856</v>
      </c>
      <c r="K55" s="1" t="s">
        <v>1848</v>
      </c>
      <c r="L55" s="1" t="s">
        <v>1805</v>
      </c>
      <c r="M55" s="1" t="s">
        <v>1821</v>
      </c>
      <c r="O55" s="1">
        <v>2567</v>
      </c>
      <c r="P55" s="1">
        <v>2536.4506999999999</v>
      </c>
      <c r="Q55" s="1">
        <v>2597.5493000000001</v>
      </c>
      <c r="R55" s="1" t="s">
        <v>1808</v>
      </c>
      <c r="S55" s="1" t="s">
        <v>1808</v>
      </c>
      <c r="T55" s="1" t="s">
        <v>1808</v>
      </c>
      <c r="U55" s="1"/>
      <c r="V55" s="1" t="s">
        <v>1809</v>
      </c>
      <c r="W55" s="1" t="s">
        <v>1810</v>
      </c>
      <c r="X55" s="1" t="s">
        <v>1811</v>
      </c>
      <c r="Y55" s="1" t="s">
        <v>1812</v>
      </c>
      <c r="AG55" s="1" t="s">
        <v>1857</v>
      </c>
    </row>
    <row r="56" spans="1:33" x14ac:dyDescent="0.2">
      <c r="A56" s="1">
        <v>3180298937</v>
      </c>
      <c r="B56" s="1" t="s">
        <v>1944</v>
      </c>
      <c r="C56" s="1" t="s">
        <v>1945</v>
      </c>
      <c r="D56" s="29">
        <v>44088</v>
      </c>
      <c r="E56" s="1" t="s">
        <v>1884</v>
      </c>
      <c r="F56" s="1" t="s">
        <v>1799</v>
      </c>
      <c r="G56" s="1" t="s">
        <v>1800</v>
      </c>
      <c r="H56" s="1" t="s">
        <v>1801</v>
      </c>
      <c r="I56" s="1" t="s">
        <v>1855</v>
      </c>
      <c r="J56" s="1" t="s">
        <v>1856</v>
      </c>
      <c r="K56" s="1" t="s">
        <v>1848</v>
      </c>
      <c r="L56" s="1" t="s">
        <v>1805</v>
      </c>
      <c r="M56" s="1" t="s">
        <v>1861</v>
      </c>
      <c r="O56" s="1">
        <v>2514</v>
      </c>
      <c r="P56" s="1">
        <v>2479.1678000000002</v>
      </c>
      <c r="Q56" s="1">
        <v>2548.8321999999998</v>
      </c>
      <c r="R56" s="1" t="s">
        <v>1822</v>
      </c>
      <c r="S56" s="1" t="s">
        <v>1808</v>
      </c>
      <c r="T56" s="1" t="s">
        <v>1808</v>
      </c>
      <c r="U56" s="1"/>
      <c r="V56" s="1" t="s">
        <v>1809</v>
      </c>
      <c r="W56" s="1" t="s">
        <v>1810</v>
      </c>
      <c r="X56" s="1" t="s">
        <v>1811</v>
      </c>
      <c r="Y56" s="1" t="s">
        <v>1812</v>
      </c>
      <c r="AG56" s="1" t="s">
        <v>1857</v>
      </c>
    </row>
    <row r="57" spans="1:33" x14ac:dyDescent="0.2">
      <c r="A57" s="1">
        <v>2323761581</v>
      </c>
      <c r="B57" s="1" t="s">
        <v>1946</v>
      </c>
      <c r="C57" s="1" t="s">
        <v>1947</v>
      </c>
      <c r="D57" s="29">
        <v>44088</v>
      </c>
      <c r="E57" s="1" t="s">
        <v>1884</v>
      </c>
      <c r="F57" s="1" t="s">
        <v>1799</v>
      </c>
      <c r="G57" s="1" t="s">
        <v>1800</v>
      </c>
      <c r="H57" s="1" t="s">
        <v>1801</v>
      </c>
      <c r="I57" s="1" t="s">
        <v>1855</v>
      </c>
      <c r="J57" s="1" t="s">
        <v>1856</v>
      </c>
      <c r="K57" s="1" t="s">
        <v>1848</v>
      </c>
      <c r="L57" s="1" t="s">
        <v>1805</v>
      </c>
      <c r="M57" s="1" t="s">
        <v>1861</v>
      </c>
      <c r="O57" s="1">
        <v>2484</v>
      </c>
      <c r="P57" s="1">
        <v>2445.7496999999998</v>
      </c>
      <c r="Q57" s="1">
        <v>2522.2503000000002</v>
      </c>
      <c r="R57" s="1" t="s">
        <v>1822</v>
      </c>
      <c r="S57" s="1" t="s">
        <v>1808</v>
      </c>
      <c r="T57" s="1" t="s">
        <v>1822</v>
      </c>
      <c r="U57" s="1"/>
      <c r="V57" s="1" t="s">
        <v>1809</v>
      </c>
      <c r="W57" s="1" t="s">
        <v>1837</v>
      </c>
      <c r="X57" s="1" t="s">
        <v>1838</v>
      </c>
      <c r="Y57" s="1" t="s">
        <v>1812</v>
      </c>
      <c r="AG57" s="1" t="s">
        <v>1857</v>
      </c>
    </row>
    <row r="58" spans="1:33" x14ac:dyDescent="0.2">
      <c r="A58" s="1">
        <v>5191379032</v>
      </c>
      <c r="B58" s="1" t="s">
        <v>1948</v>
      </c>
      <c r="C58" s="1" t="s">
        <v>1949</v>
      </c>
      <c r="D58" s="29">
        <v>44088</v>
      </c>
      <c r="E58" s="1" t="s">
        <v>1884</v>
      </c>
      <c r="F58" s="1" t="s">
        <v>1799</v>
      </c>
      <c r="G58" s="1" t="s">
        <v>1800</v>
      </c>
      <c r="H58" s="1" t="s">
        <v>1801</v>
      </c>
      <c r="I58" s="1" t="s">
        <v>1855</v>
      </c>
      <c r="J58" s="1" t="s">
        <v>1856</v>
      </c>
      <c r="K58" s="1" t="s">
        <v>1860</v>
      </c>
      <c r="L58" s="1" t="s">
        <v>1805</v>
      </c>
      <c r="M58" s="1" t="s">
        <v>1861</v>
      </c>
      <c r="O58" s="1">
        <v>2291</v>
      </c>
      <c r="P58" s="1">
        <v>2213.0967999999998</v>
      </c>
      <c r="Q58" s="1">
        <v>2368.9032000000002</v>
      </c>
      <c r="R58" s="1" t="s">
        <v>1822</v>
      </c>
      <c r="S58" s="1" t="s">
        <v>1822</v>
      </c>
      <c r="T58" s="1" t="s">
        <v>1822</v>
      </c>
      <c r="U58" s="1"/>
      <c r="V58" s="1" t="s">
        <v>1809</v>
      </c>
      <c r="W58" s="1" t="s">
        <v>1849</v>
      </c>
      <c r="X58" s="1" t="s">
        <v>1811</v>
      </c>
      <c r="Y58" s="1" t="s">
        <v>1812</v>
      </c>
      <c r="AG58" s="1" t="s">
        <v>1857</v>
      </c>
    </row>
    <row r="59" spans="1:33" x14ac:dyDescent="0.2">
      <c r="A59" s="1">
        <v>7192380036</v>
      </c>
      <c r="B59" s="1" t="s">
        <v>1950</v>
      </c>
      <c r="C59" s="1" t="s">
        <v>1951</v>
      </c>
      <c r="D59" s="29">
        <v>44088</v>
      </c>
      <c r="E59" s="1" t="s">
        <v>1854</v>
      </c>
      <c r="F59" s="1" t="s">
        <v>1799</v>
      </c>
      <c r="G59" s="1" t="s">
        <v>1800</v>
      </c>
      <c r="H59" s="1" t="s">
        <v>1801</v>
      </c>
      <c r="I59" s="1" t="s">
        <v>1855</v>
      </c>
      <c r="J59" s="1" t="s">
        <v>1856</v>
      </c>
      <c r="K59" s="1" t="s">
        <v>1848</v>
      </c>
      <c r="L59" s="1" t="s">
        <v>1805</v>
      </c>
      <c r="M59" s="1" t="s">
        <v>1806</v>
      </c>
      <c r="O59" s="1">
        <v>2649</v>
      </c>
      <c r="P59" s="1">
        <v>2620.9132</v>
      </c>
      <c r="Q59" s="1">
        <v>2677.0868</v>
      </c>
      <c r="R59" s="1" t="s">
        <v>1807</v>
      </c>
      <c r="S59" s="1" t="s">
        <v>1808</v>
      </c>
      <c r="T59" s="1" t="s">
        <v>1822</v>
      </c>
      <c r="U59" s="1"/>
      <c r="V59" s="1" t="s">
        <v>1809</v>
      </c>
      <c r="W59" s="1" t="s">
        <v>1810</v>
      </c>
      <c r="X59" s="1" t="s">
        <v>1811</v>
      </c>
      <c r="Y59" s="1" t="s">
        <v>1812</v>
      </c>
      <c r="AG59" s="1" t="s">
        <v>1857</v>
      </c>
    </row>
    <row r="60" spans="1:33" x14ac:dyDescent="0.2">
      <c r="A60" s="1">
        <v>2183889475</v>
      </c>
      <c r="B60" s="1" t="s">
        <v>1952</v>
      </c>
      <c r="C60" s="1" t="s">
        <v>1953</v>
      </c>
      <c r="D60" s="29">
        <v>44088</v>
      </c>
      <c r="E60" s="1" t="s">
        <v>1884</v>
      </c>
      <c r="F60" s="1" t="s">
        <v>1799</v>
      </c>
      <c r="G60" s="1" t="s">
        <v>1800</v>
      </c>
      <c r="H60" s="1" t="s">
        <v>1801</v>
      </c>
      <c r="I60" s="1" t="s">
        <v>1855</v>
      </c>
      <c r="J60" s="1" t="s">
        <v>1856</v>
      </c>
      <c r="K60" s="1" t="s">
        <v>1860</v>
      </c>
      <c r="L60" s="1" t="s">
        <v>1805</v>
      </c>
      <c r="M60" s="1" t="s">
        <v>1861</v>
      </c>
      <c r="O60" s="1">
        <v>2473</v>
      </c>
      <c r="P60" s="1">
        <v>2433.3413999999998</v>
      </c>
      <c r="Q60" s="1">
        <v>2512.6586000000002</v>
      </c>
      <c r="R60" s="1" t="s">
        <v>1822</v>
      </c>
      <c r="S60" s="1" t="s">
        <v>1822</v>
      </c>
      <c r="T60" s="1" t="s">
        <v>1808</v>
      </c>
      <c r="U60" s="1"/>
      <c r="V60" s="1" t="s">
        <v>1809</v>
      </c>
      <c r="W60" s="1" t="s">
        <v>1849</v>
      </c>
      <c r="X60" s="1" t="s">
        <v>1811</v>
      </c>
      <c r="Y60" s="1" t="s">
        <v>1812</v>
      </c>
      <c r="AG60" s="1" t="s">
        <v>1857</v>
      </c>
    </row>
    <row r="61" spans="1:33" x14ac:dyDescent="0.2">
      <c r="A61" s="1">
        <v>3175966247</v>
      </c>
      <c r="B61" s="1" t="s">
        <v>1954</v>
      </c>
      <c r="C61" s="1" t="s">
        <v>1955</v>
      </c>
      <c r="D61" s="29">
        <v>44088</v>
      </c>
      <c r="E61" s="1" t="s">
        <v>1884</v>
      </c>
      <c r="F61" s="1" t="s">
        <v>1799</v>
      </c>
      <c r="G61" s="1" t="s">
        <v>1800</v>
      </c>
      <c r="H61" s="1" t="s">
        <v>1801</v>
      </c>
      <c r="I61" s="1" t="s">
        <v>1855</v>
      </c>
      <c r="J61" s="1" t="s">
        <v>1856</v>
      </c>
      <c r="K61" s="1" t="s">
        <v>1860</v>
      </c>
      <c r="L61" s="1" t="s">
        <v>1805</v>
      </c>
      <c r="M61" s="1" t="s">
        <v>1861</v>
      </c>
      <c r="O61" s="1">
        <v>2410</v>
      </c>
      <c r="P61" s="1">
        <v>2360.2024000000001</v>
      </c>
      <c r="Q61" s="1">
        <v>2459.7975999999999</v>
      </c>
      <c r="R61" s="1" t="s">
        <v>1822</v>
      </c>
      <c r="S61" s="1" t="s">
        <v>1822</v>
      </c>
      <c r="T61" s="1" t="s">
        <v>1808</v>
      </c>
      <c r="U61" s="1"/>
      <c r="V61" s="1" t="s">
        <v>1809</v>
      </c>
      <c r="W61" s="1" t="s">
        <v>1849</v>
      </c>
      <c r="X61" s="1" t="s">
        <v>1811</v>
      </c>
      <c r="Y61" s="1" t="s">
        <v>1812</v>
      </c>
      <c r="AG61" s="1" t="s">
        <v>1857</v>
      </c>
    </row>
    <row r="62" spans="1:33" x14ac:dyDescent="0.2">
      <c r="A62" s="1">
        <v>4196092140</v>
      </c>
      <c r="B62" s="1" t="s">
        <v>1956</v>
      </c>
      <c r="C62" s="1" t="s">
        <v>1957</v>
      </c>
      <c r="D62" s="29">
        <v>44088</v>
      </c>
      <c r="E62" s="1" t="s">
        <v>1898</v>
      </c>
      <c r="F62" s="1" t="s">
        <v>1799</v>
      </c>
      <c r="G62" s="1" t="s">
        <v>1800</v>
      </c>
      <c r="H62" s="1" t="s">
        <v>1801</v>
      </c>
      <c r="I62" s="1" t="s">
        <v>1855</v>
      </c>
      <c r="J62" s="1" t="s">
        <v>1856</v>
      </c>
      <c r="K62" s="1" t="s">
        <v>1848</v>
      </c>
      <c r="L62" s="1" t="s">
        <v>1805</v>
      </c>
      <c r="M62" s="1" t="s">
        <v>1821</v>
      </c>
      <c r="O62" s="1">
        <v>2600</v>
      </c>
      <c r="P62" s="1">
        <v>2571.0785000000001</v>
      </c>
      <c r="Q62" s="1">
        <v>2628.9214999999999</v>
      </c>
      <c r="R62" s="1" t="s">
        <v>1808</v>
      </c>
      <c r="S62" s="1" t="s">
        <v>1808</v>
      </c>
      <c r="T62" s="1" t="s">
        <v>1822</v>
      </c>
      <c r="U62" s="1"/>
      <c r="V62" s="1" t="s">
        <v>1809</v>
      </c>
      <c r="W62" s="1" t="s">
        <v>1810</v>
      </c>
      <c r="X62" s="1" t="s">
        <v>1811</v>
      </c>
      <c r="Y62" s="1" t="s">
        <v>1812</v>
      </c>
      <c r="AG62" s="1" t="s">
        <v>1857</v>
      </c>
    </row>
    <row r="63" spans="1:33" x14ac:dyDescent="0.2">
      <c r="A63" s="1">
        <v>4177892430</v>
      </c>
      <c r="B63" s="1" t="s">
        <v>1958</v>
      </c>
      <c r="C63" s="1" t="s">
        <v>1959</v>
      </c>
      <c r="D63" s="29">
        <v>44088</v>
      </c>
      <c r="E63" s="1" t="s">
        <v>1889</v>
      </c>
      <c r="F63" s="1" t="s">
        <v>1799</v>
      </c>
      <c r="G63" s="1" t="s">
        <v>1800</v>
      </c>
      <c r="H63" s="1" t="s">
        <v>1801</v>
      </c>
      <c r="I63" s="1" t="s">
        <v>1855</v>
      </c>
      <c r="J63" s="1" t="s">
        <v>1856</v>
      </c>
      <c r="K63" s="1" t="s">
        <v>1848</v>
      </c>
      <c r="L63" s="1" t="s">
        <v>1805</v>
      </c>
      <c r="M63" s="1" t="s">
        <v>1861</v>
      </c>
      <c r="O63" s="1">
        <v>2486</v>
      </c>
      <c r="P63" s="1">
        <v>2447.9850999999999</v>
      </c>
      <c r="Q63" s="1">
        <v>2524.0149000000001</v>
      </c>
      <c r="R63" s="1" t="s">
        <v>1822</v>
      </c>
      <c r="S63" s="1" t="s">
        <v>1822</v>
      </c>
      <c r="T63" s="1" t="s">
        <v>1822</v>
      </c>
      <c r="U63" s="1"/>
      <c r="V63" s="1" t="s">
        <v>1809</v>
      </c>
      <c r="W63" s="1" t="s">
        <v>1810</v>
      </c>
      <c r="X63" s="1" t="s">
        <v>1811</v>
      </c>
      <c r="Y63" s="1" t="s">
        <v>1812</v>
      </c>
      <c r="AG63" s="1" t="s">
        <v>1857</v>
      </c>
    </row>
    <row r="64" spans="1:33" x14ac:dyDescent="0.2">
      <c r="A64" s="1">
        <v>3192384497</v>
      </c>
      <c r="B64" s="1" t="s">
        <v>1960</v>
      </c>
      <c r="C64" s="1" t="s">
        <v>1961</v>
      </c>
      <c r="D64" s="29">
        <v>44088</v>
      </c>
      <c r="E64" s="1" t="s">
        <v>1898</v>
      </c>
      <c r="F64" s="1" t="s">
        <v>1799</v>
      </c>
      <c r="G64" s="1" t="s">
        <v>1800</v>
      </c>
      <c r="H64" s="1" t="s">
        <v>1801</v>
      </c>
      <c r="I64" s="1" t="s">
        <v>1855</v>
      </c>
      <c r="J64" s="1" t="s">
        <v>1856</v>
      </c>
      <c r="K64" s="1" t="s">
        <v>1860</v>
      </c>
      <c r="L64" s="1" t="s">
        <v>1805</v>
      </c>
      <c r="M64" s="1" t="s">
        <v>1861</v>
      </c>
      <c r="O64" s="1">
        <v>2445</v>
      </c>
      <c r="P64" s="1">
        <v>2401.2523999999999</v>
      </c>
      <c r="Q64" s="1">
        <v>2488.7476000000001</v>
      </c>
      <c r="R64" s="1" t="s">
        <v>1822</v>
      </c>
      <c r="S64" s="1" t="s">
        <v>1822</v>
      </c>
      <c r="T64" s="1" t="s">
        <v>1822</v>
      </c>
      <c r="U64" s="1"/>
      <c r="V64" s="1" t="s">
        <v>1809</v>
      </c>
      <c r="W64" s="1" t="s">
        <v>1849</v>
      </c>
      <c r="X64" s="1" t="s">
        <v>1811</v>
      </c>
      <c r="Y64" s="1" t="s">
        <v>1812</v>
      </c>
      <c r="AG64" s="1" t="s">
        <v>1857</v>
      </c>
    </row>
    <row r="65" spans="1:33" x14ac:dyDescent="0.2">
      <c r="A65" s="1">
        <v>2679501903</v>
      </c>
      <c r="B65" s="1" t="s">
        <v>1962</v>
      </c>
      <c r="C65" s="1" t="s">
        <v>1963</v>
      </c>
      <c r="D65" s="29">
        <v>44088</v>
      </c>
      <c r="E65" s="1" t="s">
        <v>1884</v>
      </c>
      <c r="F65" s="1" t="s">
        <v>1799</v>
      </c>
      <c r="G65" s="1" t="s">
        <v>1800</v>
      </c>
      <c r="H65" s="1" t="s">
        <v>1801</v>
      </c>
      <c r="I65" s="1" t="s">
        <v>1855</v>
      </c>
      <c r="J65" s="1" t="s">
        <v>1856</v>
      </c>
      <c r="K65" s="1" t="s">
        <v>1860</v>
      </c>
      <c r="L65" s="1" t="s">
        <v>1805</v>
      </c>
      <c r="M65" s="1" t="s">
        <v>1821</v>
      </c>
      <c r="O65" s="1">
        <v>2559</v>
      </c>
      <c r="P65" s="1">
        <v>2527.9414000000002</v>
      </c>
      <c r="Q65" s="1">
        <v>2590.0585999999998</v>
      </c>
      <c r="R65" s="1" t="s">
        <v>1808</v>
      </c>
      <c r="S65" s="1" t="s">
        <v>1808</v>
      </c>
      <c r="T65" s="1" t="s">
        <v>1822</v>
      </c>
      <c r="U65" s="1"/>
      <c r="V65" s="1" t="s">
        <v>1809</v>
      </c>
      <c r="W65" s="1" t="s">
        <v>1849</v>
      </c>
      <c r="X65" s="1" t="s">
        <v>1811</v>
      </c>
      <c r="Y65" s="1" t="s">
        <v>1812</v>
      </c>
      <c r="AG65" s="1" t="s">
        <v>1857</v>
      </c>
    </row>
    <row r="66" spans="1:33" x14ac:dyDescent="0.2">
      <c r="A66" s="1">
        <v>2192363065</v>
      </c>
      <c r="B66" s="1" t="s">
        <v>1964</v>
      </c>
      <c r="C66" s="1" t="s">
        <v>1965</v>
      </c>
      <c r="D66" s="29">
        <v>44088</v>
      </c>
      <c r="E66" s="1" t="s">
        <v>1884</v>
      </c>
      <c r="F66" s="1" t="s">
        <v>1799</v>
      </c>
      <c r="G66" s="1" t="s">
        <v>1800</v>
      </c>
      <c r="H66" s="1" t="s">
        <v>1801</v>
      </c>
      <c r="I66" s="1" t="s">
        <v>1855</v>
      </c>
      <c r="J66" s="1" t="s">
        <v>1856</v>
      </c>
      <c r="K66" s="1" t="s">
        <v>1848</v>
      </c>
      <c r="L66" s="1" t="s">
        <v>1805</v>
      </c>
      <c r="M66" s="1" t="s">
        <v>1861</v>
      </c>
      <c r="O66" s="1">
        <v>2362</v>
      </c>
      <c r="P66" s="1">
        <v>2302.2939000000001</v>
      </c>
      <c r="Q66" s="1">
        <v>2421.7060999999999</v>
      </c>
      <c r="R66" s="1" t="s">
        <v>1822</v>
      </c>
      <c r="S66" s="1" t="s">
        <v>1822</v>
      </c>
      <c r="T66" s="1" t="s">
        <v>1822</v>
      </c>
      <c r="U66" s="1"/>
      <c r="V66" s="1" t="s">
        <v>1809</v>
      </c>
      <c r="W66" s="1" t="s">
        <v>1837</v>
      </c>
      <c r="X66" s="1" t="s">
        <v>1838</v>
      </c>
      <c r="Y66" s="1" t="s">
        <v>1812</v>
      </c>
      <c r="AG66" s="1" t="s">
        <v>1857</v>
      </c>
    </row>
    <row r="67" spans="1:33" x14ac:dyDescent="0.2">
      <c r="A67" s="1">
        <v>7175953776</v>
      </c>
      <c r="B67" s="1" t="s">
        <v>1966</v>
      </c>
      <c r="C67" s="1" t="s">
        <v>1967</v>
      </c>
      <c r="D67" s="29">
        <v>44088</v>
      </c>
      <c r="E67" s="1" t="s">
        <v>1884</v>
      </c>
      <c r="F67" s="1" t="s">
        <v>1799</v>
      </c>
      <c r="G67" s="1" t="s">
        <v>1800</v>
      </c>
      <c r="H67" s="1" t="s">
        <v>1801</v>
      </c>
      <c r="I67" s="1" t="s">
        <v>1855</v>
      </c>
      <c r="J67" s="1" t="s">
        <v>1856</v>
      </c>
      <c r="K67" s="1" t="s">
        <v>1860</v>
      </c>
      <c r="L67" s="1" t="s">
        <v>1805</v>
      </c>
      <c r="M67" s="1" t="s">
        <v>1861</v>
      </c>
      <c r="O67" s="1">
        <v>2289</v>
      </c>
      <c r="P67" s="1">
        <v>2210.3987000000002</v>
      </c>
      <c r="Q67" s="1">
        <v>2367.6012999999998</v>
      </c>
      <c r="R67" s="1" t="s">
        <v>1822</v>
      </c>
      <c r="S67" s="1" t="s">
        <v>1822</v>
      </c>
      <c r="T67" s="1" t="s">
        <v>1822</v>
      </c>
      <c r="U67" s="1"/>
      <c r="V67" s="1" t="s">
        <v>1809</v>
      </c>
      <c r="W67" s="1" t="s">
        <v>1849</v>
      </c>
      <c r="X67" s="1" t="s">
        <v>1811</v>
      </c>
      <c r="Y67" s="1" t="s">
        <v>1812</v>
      </c>
      <c r="AG67" s="1" t="s">
        <v>1857</v>
      </c>
    </row>
    <row r="68" spans="1:33" x14ac:dyDescent="0.2">
      <c r="A68" s="1">
        <v>4192154010</v>
      </c>
      <c r="B68" s="1" t="s">
        <v>1968</v>
      </c>
      <c r="C68" s="1" t="s">
        <v>1969</v>
      </c>
      <c r="D68" s="29">
        <v>44088</v>
      </c>
      <c r="E68" s="1" t="s">
        <v>1884</v>
      </c>
      <c r="F68" s="1" t="s">
        <v>1799</v>
      </c>
      <c r="G68" s="1" t="s">
        <v>1800</v>
      </c>
      <c r="H68" s="1" t="s">
        <v>1801</v>
      </c>
      <c r="I68" s="1" t="s">
        <v>1855</v>
      </c>
      <c r="J68" s="1" t="s">
        <v>1856</v>
      </c>
      <c r="K68" s="1" t="s">
        <v>1848</v>
      </c>
      <c r="L68" s="1" t="s">
        <v>1805</v>
      </c>
      <c r="M68" s="1" t="s">
        <v>1861</v>
      </c>
      <c r="O68" s="1">
        <v>2444</v>
      </c>
      <c r="P68" s="1">
        <v>2400.0313999999998</v>
      </c>
      <c r="Q68" s="1">
        <v>2487.9686000000002</v>
      </c>
      <c r="R68" s="1" t="s">
        <v>1822</v>
      </c>
      <c r="S68" s="1" t="s">
        <v>1808</v>
      </c>
      <c r="T68" s="1" t="s">
        <v>1822</v>
      </c>
      <c r="U68" s="1"/>
      <c r="V68" s="1" t="s">
        <v>1809</v>
      </c>
      <c r="W68" s="1" t="s">
        <v>1810</v>
      </c>
      <c r="X68" s="1" t="s">
        <v>1811</v>
      </c>
      <c r="Y68" s="1" t="s">
        <v>1812</v>
      </c>
      <c r="AG68" s="1" t="s">
        <v>1857</v>
      </c>
    </row>
    <row r="69" spans="1:33" x14ac:dyDescent="0.2">
      <c r="A69" s="1">
        <v>4183889400</v>
      </c>
      <c r="B69" s="1" t="s">
        <v>1970</v>
      </c>
      <c r="C69" s="1" t="s">
        <v>1971</v>
      </c>
      <c r="D69" s="29">
        <v>44088</v>
      </c>
      <c r="E69" s="1" t="s">
        <v>1898</v>
      </c>
      <c r="F69" s="1" t="s">
        <v>1799</v>
      </c>
      <c r="G69" s="1" t="s">
        <v>1800</v>
      </c>
      <c r="H69" s="1" t="s">
        <v>1801</v>
      </c>
      <c r="I69" s="1" t="s">
        <v>1855</v>
      </c>
      <c r="J69" s="1" t="s">
        <v>1856</v>
      </c>
      <c r="K69" s="1" t="s">
        <v>1860</v>
      </c>
      <c r="L69" s="1" t="s">
        <v>1805</v>
      </c>
      <c r="M69" s="1" t="s">
        <v>1861</v>
      </c>
      <c r="O69" s="1">
        <v>2382</v>
      </c>
      <c r="P69" s="1">
        <v>2326.5291999999999</v>
      </c>
      <c r="Q69" s="1">
        <v>2437.4708000000001</v>
      </c>
      <c r="R69" s="1" t="s">
        <v>1822</v>
      </c>
      <c r="S69" s="1" t="s">
        <v>1822</v>
      </c>
      <c r="T69" s="1" t="s">
        <v>1808</v>
      </c>
      <c r="U69" s="1"/>
      <c r="V69" s="1" t="s">
        <v>1809</v>
      </c>
      <c r="W69" s="1" t="s">
        <v>1849</v>
      </c>
      <c r="X69" s="1" t="s">
        <v>1811</v>
      </c>
      <c r="Y69" s="1" t="s">
        <v>1812</v>
      </c>
      <c r="AG69" s="1" t="s">
        <v>1857</v>
      </c>
    </row>
    <row r="70" spans="1:33" x14ac:dyDescent="0.2">
      <c r="A70" s="1">
        <v>7192367256</v>
      </c>
      <c r="B70" s="1" t="s">
        <v>1972</v>
      </c>
      <c r="C70" s="1" t="s">
        <v>1973</v>
      </c>
      <c r="D70" s="29">
        <v>44088</v>
      </c>
      <c r="E70" s="1" t="s">
        <v>1898</v>
      </c>
      <c r="F70" s="1" t="s">
        <v>1799</v>
      </c>
      <c r="G70" s="1" t="s">
        <v>1800</v>
      </c>
      <c r="H70" s="1" t="s">
        <v>1801</v>
      </c>
      <c r="I70" s="1" t="s">
        <v>1855</v>
      </c>
      <c r="J70" s="1" t="s">
        <v>1856</v>
      </c>
      <c r="K70" s="1" t="s">
        <v>1848</v>
      </c>
      <c r="L70" s="1" t="s">
        <v>1805</v>
      </c>
      <c r="M70" s="1" t="s">
        <v>1821</v>
      </c>
      <c r="O70" s="1">
        <v>2537</v>
      </c>
      <c r="P70" s="1">
        <v>2504.2770999999998</v>
      </c>
      <c r="Q70" s="1">
        <v>2569.7229000000002</v>
      </c>
      <c r="R70" s="1" t="s">
        <v>1808</v>
      </c>
      <c r="S70" s="1" t="s">
        <v>1822</v>
      </c>
      <c r="T70" s="1" t="s">
        <v>1808</v>
      </c>
      <c r="U70" s="1"/>
      <c r="V70" s="1" t="s">
        <v>1809</v>
      </c>
      <c r="W70" s="1" t="s">
        <v>1810</v>
      </c>
      <c r="X70" s="1" t="s">
        <v>1811</v>
      </c>
      <c r="Y70" s="1" t="s">
        <v>1812</v>
      </c>
      <c r="AG70" s="1" t="s">
        <v>1857</v>
      </c>
    </row>
    <row r="71" spans="1:33" x14ac:dyDescent="0.2">
      <c r="A71" s="1">
        <v>7195775736</v>
      </c>
      <c r="B71" s="1" t="s">
        <v>1974</v>
      </c>
      <c r="C71" s="1" t="s">
        <v>1975</v>
      </c>
      <c r="D71" s="29">
        <v>44088</v>
      </c>
      <c r="E71" s="1" t="s">
        <v>1898</v>
      </c>
      <c r="F71" s="1" t="s">
        <v>1799</v>
      </c>
      <c r="G71" s="1" t="s">
        <v>1800</v>
      </c>
      <c r="H71" s="1" t="s">
        <v>1801</v>
      </c>
      <c r="I71" s="1" t="s">
        <v>1855</v>
      </c>
      <c r="J71" s="1" t="s">
        <v>1856</v>
      </c>
      <c r="K71" s="1" t="s">
        <v>1848</v>
      </c>
      <c r="L71" s="1" t="s">
        <v>1805</v>
      </c>
      <c r="M71" s="1" t="s">
        <v>1861</v>
      </c>
      <c r="O71" s="1">
        <v>2488</v>
      </c>
      <c r="P71" s="1">
        <v>2450.1840000000002</v>
      </c>
      <c r="Q71" s="1">
        <v>2525.8159999999998</v>
      </c>
      <c r="R71" s="1" t="s">
        <v>1822</v>
      </c>
      <c r="S71" s="1" t="s">
        <v>1808</v>
      </c>
      <c r="T71" s="1" t="s">
        <v>1822</v>
      </c>
      <c r="U71" s="1"/>
      <c r="V71" s="1" t="s">
        <v>1809</v>
      </c>
      <c r="W71" s="1" t="s">
        <v>1837</v>
      </c>
      <c r="X71" s="1" t="s">
        <v>1838</v>
      </c>
      <c r="Y71" s="1" t="s">
        <v>1812</v>
      </c>
      <c r="AG71" s="1" t="s">
        <v>1857</v>
      </c>
    </row>
    <row r="72" spans="1:33" x14ac:dyDescent="0.2">
      <c r="A72" s="1">
        <v>8192372308</v>
      </c>
      <c r="B72" s="1" t="s">
        <v>1976</v>
      </c>
      <c r="C72" s="1" t="s">
        <v>1977</v>
      </c>
      <c r="D72" s="29">
        <v>44088</v>
      </c>
      <c r="E72" s="1" t="s">
        <v>1884</v>
      </c>
      <c r="F72" s="1" t="s">
        <v>1799</v>
      </c>
      <c r="G72" s="1" t="s">
        <v>1800</v>
      </c>
      <c r="H72" s="1" t="s">
        <v>1801</v>
      </c>
      <c r="I72" s="1" t="s">
        <v>1855</v>
      </c>
      <c r="J72" s="1" t="s">
        <v>1856</v>
      </c>
      <c r="K72" s="1" t="s">
        <v>1848</v>
      </c>
      <c r="L72" s="1" t="s">
        <v>1805</v>
      </c>
      <c r="M72" s="1" t="s">
        <v>1861</v>
      </c>
      <c r="O72" s="1">
        <v>2492</v>
      </c>
      <c r="P72" s="1">
        <v>2454.6622000000002</v>
      </c>
      <c r="Q72" s="1">
        <v>2529.3377999999998</v>
      </c>
      <c r="R72" s="1" t="s">
        <v>1822</v>
      </c>
      <c r="S72" s="1" t="s">
        <v>1822</v>
      </c>
      <c r="T72" s="1" t="s">
        <v>1808</v>
      </c>
      <c r="U72" s="1"/>
      <c r="V72" s="1" t="s">
        <v>1809</v>
      </c>
      <c r="W72" s="1" t="s">
        <v>1810</v>
      </c>
      <c r="X72" s="1" t="s">
        <v>1811</v>
      </c>
      <c r="Y72" s="1" t="s">
        <v>1812</v>
      </c>
      <c r="AG72" s="1" t="s">
        <v>1857</v>
      </c>
    </row>
    <row r="73" spans="1:33" x14ac:dyDescent="0.2">
      <c r="A73" s="1">
        <v>5948370325</v>
      </c>
      <c r="B73" s="1" t="s">
        <v>1978</v>
      </c>
      <c r="C73" s="1" t="s">
        <v>1979</v>
      </c>
      <c r="D73" s="29">
        <v>44088</v>
      </c>
      <c r="E73" s="1" t="s">
        <v>1898</v>
      </c>
      <c r="F73" s="1" t="s">
        <v>1799</v>
      </c>
      <c r="G73" s="1" t="s">
        <v>1800</v>
      </c>
      <c r="H73" s="1" t="s">
        <v>1801</v>
      </c>
      <c r="I73" s="1" t="s">
        <v>1855</v>
      </c>
      <c r="J73" s="1" t="s">
        <v>1856</v>
      </c>
      <c r="K73" s="1" t="s">
        <v>1848</v>
      </c>
      <c r="L73" s="1" t="s">
        <v>1805</v>
      </c>
      <c r="M73" s="1" t="s">
        <v>1861</v>
      </c>
      <c r="O73" s="1">
        <v>2381</v>
      </c>
      <c r="P73" s="1">
        <v>2325.4742000000001</v>
      </c>
      <c r="Q73" s="1">
        <v>2436.5257999999999</v>
      </c>
      <c r="R73" s="1" t="s">
        <v>1822</v>
      </c>
      <c r="S73" s="1" t="s">
        <v>1822</v>
      </c>
      <c r="T73" s="1" t="s">
        <v>1808</v>
      </c>
      <c r="U73" s="1"/>
      <c r="V73" s="1" t="s">
        <v>1809</v>
      </c>
      <c r="W73" s="1" t="s">
        <v>1810</v>
      </c>
      <c r="X73" s="1" t="s">
        <v>1811</v>
      </c>
      <c r="Y73" s="1" t="s">
        <v>1812</v>
      </c>
      <c r="AG73" s="1" t="s">
        <v>1857</v>
      </c>
    </row>
    <row r="74" spans="1:33" x14ac:dyDescent="0.2">
      <c r="A74" s="1">
        <v>8196476038</v>
      </c>
      <c r="B74" s="1" t="s">
        <v>1980</v>
      </c>
      <c r="C74" s="1" t="s">
        <v>1981</v>
      </c>
      <c r="D74" s="29">
        <v>44088</v>
      </c>
      <c r="E74" s="1" t="s">
        <v>1889</v>
      </c>
      <c r="F74" s="1" t="s">
        <v>1799</v>
      </c>
      <c r="G74" s="1" t="s">
        <v>1800</v>
      </c>
      <c r="H74" s="1" t="s">
        <v>1801</v>
      </c>
      <c r="I74" s="1" t="s">
        <v>1855</v>
      </c>
      <c r="J74" s="1" t="s">
        <v>1856</v>
      </c>
      <c r="K74" s="1" t="s">
        <v>1848</v>
      </c>
      <c r="L74" s="1" t="s">
        <v>1805</v>
      </c>
      <c r="M74" s="1" t="s">
        <v>1861</v>
      </c>
      <c r="O74" s="1">
        <v>2464</v>
      </c>
      <c r="P74" s="1">
        <v>2423.0122000000001</v>
      </c>
      <c r="Q74" s="1">
        <v>2504.9877999999999</v>
      </c>
      <c r="R74" s="1" t="s">
        <v>1822</v>
      </c>
      <c r="S74" s="1" t="s">
        <v>1822</v>
      </c>
      <c r="T74" s="1" t="s">
        <v>1808</v>
      </c>
      <c r="U74" s="1"/>
      <c r="V74" s="1" t="s">
        <v>1809</v>
      </c>
      <c r="W74" s="1" t="s">
        <v>1810</v>
      </c>
      <c r="X74" s="1" t="s">
        <v>1811</v>
      </c>
      <c r="Y74" s="1" t="s">
        <v>1812</v>
      </c>
      <c r="AG74" s="1" t="s">
        <v>1857</v>
      </c>
    </row>
    <row r="75" spans="1:33" x14ac:dyDescent="0.2">
      <c r="A75" s="1">
        <v>9179963201</v>
      </c>
      <c r="B75" s="1" t="s">
        <v>1982</v>
      </c>
      <c r="C75" s="1" t="s">
        <v>1983</v>
      </c>
      <c r="D75" s="29">
        <v>44088</v>
      </c>
      <c r="E75" s="1" t="s">
        <v>1898</v>
      </c>
      <c r="F75" s="1" t="s">
        <v>1799</v>
      </c>
      <c r="G75" s="1" t="s">
        <v>1800</v>
      </c>
      <c r="H75" s="1" t="s">
        <v>1801</v>
      </c>
      <c r="I75" s="1" t="s">
        <v>1855</v>
      </c>
      <c r="J75" s="1" t="s">
        <v>1856</v>
      </c>
      <c r="K75" s="1" t="s">
        <v>1848</v>
      </c>
      <c r="L75" s="1" t="s">
        <v>1984</v>
      </c>
      <c r="M75" s="1" t="s">
        <v>1861</v>
      </c>
      <c r="O75" s="1">
        <v>2280</v>
      </c>
      <c r="P75" s="1">
        <v>2081.75</v>
      </c>
      <c r="Q75" s="1">
        <v>2478.25</v>
      </c>
      <c r="R75" s="1" t="s">
        <v>1822</v>
      </c>
      <c r="S75" s="1" t="s">
        <v>1822</v>
      </c>
      <c r="T75" s="1" t="s">
        <v>1822</v>
      </c>
      <c r="U75" s="1"/>
      <c r="V75" s="1" t="s">
        <v>1809</v>
      </c>
      <c r="W75" s="1" t="s">
        <v>1810</v>
      </c>
      <c r="X75" s="1" t="s">
        <v>1811</v>
      </c>
      <c r="Y75" s="1" t="s">
        <v>1812</v>
      </c>
      <c r="AG75" s="1" t="s">
        <v>1857</v>
      </c>
    </row>
    <row r="76" spans="1:33" x14ac:dyDescent="0.2">
      <c r="A76" s="1">
        <v>2192375035</v>
      </c>
      <c r="B76" s="1" t="s">
        <v>1985</v>
      </c>
      <c r="C76" s="1" t="s">
        <v>1986</v>
      </c>
      <c r="D76" s="29">
        <v>44088</v>
      </c>
      <c r="E76" s="1" t="s">
        <v>1854</v>
      </c>
      <c r="F76" s="1" t="s">
        <v>1799</v>
      </c>
      <c r="G76" s="1" t="s">
        <v>1800</v>
      </c>
      <c r="H76" s="1" t="s">
        <v>1801</v>
      </c>
      <c r="I76" s="1" t="s">
        <v>1855</v>
      </c>
      <c r="J76" s="1" t="s">
        <v>1856</v>
      </c>
      <c r="K76" s="1" t="s">
        <v>1848</v>
      </c>
      <c r="L76" s="1" t="s">
        <v>1805</v>
      </c>
      <c r="M76" s="1" t="s">
        <v>1861</v>
      </c>
      <c r="O76" s="1">
        <v>2489</v>
      </c>
      <c r="P76" s="1">
        <v>2451.3346999999999</v>
      </c>
      <c r="Q76" s="1">
        <v>2526.6653000000001</v>
      </c>
      <c r="R76" s="1" t="s">
        <v>1822</v>
      </c>
      <c r="S76" s="1" t="s">
        <v>1808</v>
      </c>
      <c r="T76" s="1" t="s">
        <v>1822</v>
      </c>
      <c r="U76" s="1"/>
      <c r="V76" s="1" t="s">
        <v>1809</v>
      </c>
      <c r="W76" s="1" t="s">
        <v>1810</v>
      </c>
      <c r="X76" s="1" t="s">
        <v>1811</v>
      </c>
      <c r="Y76" s="1" t="s">
        <v>1812</v>
      </c>
      <c r="AG76" s="1" t="s">
        <v>1857</v>
      </c>
    </row>
    <row r="77" spans="1:33" x14ac:dyDescent="0.2">
      <c r="A77" s="1">
        <v>8191368088</v>
      </c>
      <c r="B77" s="1" t="s">
        <v>1987</v>
      </c>
      <c r="C77" s="1" t="s">
        <v>1988</v>
      </c>
      <c r="D77" s="29">
        <v>44088</v>
      </c>
      <c r="E77" s="1" t="s">
        <v>1889</v>
      </c>
      <c r="F77" s="1" t="s">
        <v>1799</v>
      </c>
      <c r="G77" s="1" t="s">
        <v>1800</v>
      </c>
      <c r="H77" s="1" t="s">
        <v>1801</v>
      </c>
      <c r="I77" s="1" t="s">
        <v>1855</v>
      </c>
      <c r="J77" s="1" t="s">
        <v>1856</v>
      </c>
      <c r="K77" s="1" t="s">
        <v>1848</v>
      </c>
      <c r="L77" s="1" t="s">
        <v>1805</v>
      </c>
      <c r="M77" s="1" t="s">
        <v>1833</v>
      </c>
      <c r="O77" s="1">
        <v>2697</v>
      </c>
      <c r="P77" s="1">
        <v>2667.5178999999998</v>
      </c>
      <c r="Q77" s="1">
        <v>2726.4821000000002</v>
      </c>
      <c r="R77" s="1" t="s">
        <v>1807</v>
      </c>
      <c r="S77" s="1" t="s">
        <v>1807</v>
      </c>
      <c r="T77" s="1" t="s">
        <v>1808</v>
      </c>
      <c r="U77" s="1"/>
      <c r="V77" s="1" t="s">
        <v>1809</v>
      </c>
      <c r="W77" s="1" t="s">
        <v>1810</v>
      </c>
      <c r="X77" s="1" t="s">
        <v>1811</v>
      </c>
      <c r="Y77" s="1" t="s">
        <v>1812</v>
      </c>
      <c r="AG77" s="1" t="s">
        <v>1857</v>
      </c>
    </row>
    <row r="78" spans="1:33" x14ac:dyDescent="0.2">
      <c r="A78" s="1">
        <v>7194182376</v>
      </c>
      <c r="B78" s="1" t="s">
        <v>1989</v>
      </c>
      <c r="C78" s="1" t="s">
        <v>1990</v>
      </c>
      <c r="D78" s="29">
        <v>44088</v>
      </c>
      <c r="E78" s="1" t="s">
        <v>1884</v>
      </c>
      <c r="F78" s="1" t="s">
        <v>1799</v>
      </c>
      <c r="G78" s="1" t="s">
        <v>1800</v>
      </c>
      <c r="H78" s="1" t="s">
        <v>1801</v>
      </c>
      <c r="I78" s="1" t="s">
        <v>1855</v>
      </c>
      <c r="J78" s="1" t="s">
        <v>1856</v>
      </c>
      <c r="K78" s="1" t="s">
        <v>1860</v>
      </c>
      <c r="L78" s="1" t="s">
        <v>1805</v>
      </c>
      <c r="M78" s="1" t="s">
        <v>1821</v>
      </c>
      <c r="O78" s="1">
        <v>2553</v>
      </c>
      <c r="P78" s="1">
        <v>2521.511</v>
      </c>
      <c r="Q78" s="1">
        <v>2584.489</v>
      </c>
      <c r="R78" s="1" t="s">
        <v>1808</v>
      </c>
      <c r="S78" s="1" t="s">
        <v>1808</v>
      </c>
      <c r="T78" s="1" t="s">
        <v>1822</v>
      </c>
      <c r="U78" s="1"/>
      <c r="V78" s="1" t="s">
        <v>1809</v>
      </c>
      <c r="W78" s="1" t="s">
        <v>1849</v>
      </c>
      <c r="X78" s="1" t="s">
        <v>1811</v>
      </c>
      <c r="Y78" s="1" t="s">
        <v>1812</v>
      </c>
      <c r="AG78" s="1" t="s">
        <v>1857</v>
      </c>
    </row>
    <row r="79" spans="1:33" x14ac:dyDescent="0.2">
      <c r="A79" s="1">
        <v>2413028171</v>
      </c>
      <c r="B79" s="1" t="s">
        <v>1991</v>
      </c>
      <c r="C79" s="1" t="s">
        <v>1992</v>
      </c>
      <c r="D79" s="29">
        <v>44088</v>
      </c>
      <c r="E79" s="1" t="s">
        <v>1884</v>
      </c>
      <c r="F79" s="1" t="s">
        <v>1799</v>
      </c>
      <c r="G79" s="1" t="s">
        <v>1800</v>
      </c>
      <c r="H79" s="1" t="s">
        <v>1801</v>
      </c>
      <c r="I79" s="1" t="s">
        <v>1855</v>
      </c>
      <c r="J79" s="1" t="s">
        <v>1856</v>
      </c>
      <c r="K79" s="1" t="s">
        <v>1848</v>
      </c>
      <c r="L79" s="1" t="s">
        <v>1805</v>
      </c>
      <c r="M79" s="1" t="s">
        <v>1861</v>
      </c>
      <c r="O79" s="1">
        <v>2436</v>
      </c>
      <c r="P79" s="1">
        <v>2390.75</v>
      </c>
      <c r="Q79" s="1">
        <v>2481.25</v>
      </c>
      <c r="R79" s="1" t="s">
        <v>1822</v>
      </c>
      <c r="S79" s="1" t="s">
        <v>1808</v>
      </c>
      <c r="T79" s="1" t="s">
        <v>1808</v>
      </c>
      <c r="U79" s="1"/>
      <c r="V79" s="1" t="s">
        <v>1809</v>
      </c>
      <c r="W79" s="1" t="s">
        <v>1810</v>
      </c>
      <c r="X79" s="1" t="s">
        <v>1811</v>
      </c>
      <c r="Y79" s="1" t="s">
        <v>1812</v>
      </c>
      <c r="AG79" s="1" t="s">
        <v>1857</v>
      </c>
    </row>
    <row r="80" spans="1:33" x14ac:dyDescent="0.2">
      <c r="A80" s="1">
        <v>1175965323</v>
      </c>
      <c r="B80" s="1" t="s">
        <v>1993</v>
      </c>
      <c r="C80" s="1" t="s">
        <v>1994</v>
      </c>
      <c r="D80" s="29">
        <v>44088</v>
      </c>
      <c r="E80" s="1" t="s">
        <v>1884</v>
      </c>
      <c r="F80" s="1" t="s">
        <v>1799</v>
      </c>
      <c r="G80" s="1" t="s">
        <v>1800</v>
      </c>
      <c r="H80" s="1" t="s">
        <v>1801</v>
      </c>
      <c r="I80" s="1" t="s">
        <v>1855</v>
      </c>
      <c r="J80" s="1" t="s">
        <v>1856</v>
      </c>
      <c r="K80" s="1" t="s">
        <v>1848</v>
      </c>
      <c r="L80" s="1" t="s">
        <v>1805</v>
      </c>
      <c r="M80" s="1" t="s">
        <v>1821</v>
      </c>
      <c r="O80" s="1">
        <v>2540</v>
      </c>
      <c r="P80" s="1">
        <v>2507.5374000000002</v>
      </c>
      <c r="Q80" s="1">
        <v>2572.4625999999998</v>
      </c>
      <c r="R80" s="1" t="s">
        <v>1808</v>
      </c>
      <c r="S80" s="1" t="s">
        <v>1808</v>
      </c>
      <c r="T80" s="1" t="s">
        <v>1808</v>
      </c>
      <c r="U80" s="1"/>
      <c r="V80" s="1" t="s">
        <v>1809</v>
      </c>
      <c r="W80" s="1" t="s">
        <v>1810</v>
      </c>
      <c r="X80" s="1" t="s">
        <v>1811</v>
      </c>
      <c r="Y80" s="1" t="s">
        <v>1812</v>
      </c>
      <c r="AG80" s="1" t="s">
        <v>1857</v>
      </c>
    </row>
    <row r="81" spans="1:33" x14ac:dyDescent="0.2">
      <c r="A81" s="1">
        <v>5191297229</v>
      </c>
      <c r="B81" s="1" t="s">
        <v>1995</v>
      </c>
      <c r="C81" s="1" t="s">
        <v>1996</v>
      </c>
      <c r="D81" s="29">
        <v>44088</v>
      </c>
      <c r="E81" s="1" t="s">
        <v>1898</v>
      </c>
      <c r="F81" s="1" t="s">
        <v>1799</v>
      </c>
      <c r="G81" s="1" t="s">
        <v>1800</v>
      </c>
      <c r="H81" s="1" t="s">
        <v>1801</v>
      </c>
      <c r="I81" s="1" t="s">
        <v>1855</v>
      </c>
      <c r="J81" s="1" t="s">
        <v>1856</v>
      </c>
      <c r="K81" s="1" t="s">
        <v>1848</v>
      </c>
      <c r="L81" s="1" t="s">
        <v>1805</v>
      </c>
      <c r="M81" s="1" t="s">
        <v>1861</v>
      </c>
      <c r="O81" s="1">
        <v>2472</v>
      </c>
      <c r="P81" s="1">
        <v>2432.1037999999999</v>
      </c>
      <c r="Q81" s="1">
        <v>2511.8962000000001</v>
      </c>
      <c r="R81" s="1" t="s">
        <v>1822</v>
      </c>
      <c r="S81" s="1" t="s">
        <v>1822</v>
      </c>
      <c r="T81" s="1" t="s">
        <v>1808</v>
      </c>
      <c r="U81" s="1"/>
      <c r="V81" s="1" t="s">
        <v>1809</v>
      </c>
      <c r="W81" s="1" t="s">
        <v>1810</v>
      </c>
      <c r="X81" s="1" t="s">
        <v>1811</v>
      </c>
      <c r="Y81" s="1" t="s">
        <v>1812</v>
      </c>
      <c r="AG81" s="1" t="s">
        <v>1857</v>
      </c>
    </row>
    <row r="82" spans="1:33" x14ac:dyDescent="0.2">
      <c r="A82" s="1">
        <v>7178567016</v>
      </c>
      <c r="B82" s="1" t="s">
        <v>1997</v>
      </c>
      <c r="C82" s="1" t="s">
        <v>1998</v>
      </c>
      <c r="D82" s="29">
        <v>44088</v>
      </c>
      <c r="E82" s="1" t="s">
        <v>1884</v>
      </c>
      <c r="F82" s="1" t="s">
        <v>1799</v>
      </c>
      <c r="G82" s="1" t="s">
        <v>1800</v>
      </c>
      <c r="H82" s="1" t="s">
        <v>1801</v>
      </c>
      <c r="I82" s="1" t="s">
        <v>1855</v>
      </c>
      <c r="J82" s="1" t="s">
        <v>1856</v>
      </c>
      <c r="K82" s="1" t="s">
        <v>1860</v>
      </c>
      <c r="L82" s="1" t="s">
        <v>1805</v>
      </c>
      <c r="M82" s="1" t="s">
        <v>1861</v>
      </c>
      <c r="O82" s="1">
        <v>2448</v>
      </c>
      <c r="P82" s="1">
        <v>2404.6406000000002</v>
      </c>
      <c r="Q82" s="1">
        <v>2491.3593999999998</v>
      </c>
      <c r="R82" s="1" t="s">
        <v>1822</v>
      </c>
      <c r="S82" s="1" t="s">
        <v>1822</v>
      </c>
      <c r="T82" s="1" t="s">
        <v>1822</v>
      </c>
      <c r="U82" s="1"/>
      <c r="V82" s="1" t="s">
        <v>1809</v>
      </c>
      <c r="W82" s="1" t="s">
        <v>1849</v>
      </c>
      <c r="X82" s="1" t="s">
        <v>1811</v>
      </c>
      <c r="Y82" s="1" t="s">
        <v>1812</v>
      </c>
      <c r="AG82" s="1" t="s">
        <v>1857</v>
      </c>
    </row>
    <row r="83" spans="1:33" x14ac:dyDescent="0.2">
      <c r="A83" s="1">
        <v>7594342290</v>
      </c>
      <c r="B83" s="1" t="s">
        <v>1999</v>
      </c>
      <c r="C83" s="1" t="s">
        <v>2000</v>
      </c>
      <c r="D83" s="29">
        <v>44088</v>
      </c>
      <c r="E83" s="1" t="s">
        <v>2001</v>
      </c>
      <c r="F83" s="1" t="s">
        <v>1799</v>
      </c>
      <c r="G83" s="1" t="s">
        <v>1800</v>
      </c>
      <c r="H83" s="1" t="s">
        <v>1801</v>
      </c>
      <c r="I83" s="1" t="s">
        <v>1855</v>
      </c>
      <c r="J83" s="1" t="s">
        <v>1856</v>
      </c>
      <c r="K83" s="1" t="s">
        <v>1848</v>
      </c>
      <c r="L83" s="1" t="s">
        <v>1805</v>
      </c>
      <c r="M83" s="1" t="s">
        <v>1821</v>
      </c>
      <c r="O83" s="1">
        <v>2549</v>
      </c>
      <c r="P83" s="1">
        <v>2517.1974</v>
      </c>
      <c r="Q83" s="1">
        <v>2580.8026</v>
      </c>
      <c r="R83" s="1" t="s">
        <v>1808</v>
      </c>
      <c r="S83" s="1" t="s">
        <v>1822</v>
      </c>
      <c r="T83" s="1" t="s">
        <v>1822</v>
      </c>
      <c r="U83" s="1"/>
      <c r="V83" s="1" t="s">
        <v>1809</v>
      </c>
      <c r="W83" s="1" t="s">
        <v>1810</v>
      </c>
      <c r="X83" s="1" t="s">
        <v>1811</v>
      </c>
      <c r="Y83" s="1" t="s">
        <v>1812</v>
      </c>
      <c r="AG83" s="1" t="s">
        <v>1857</v>
      </c>
    </row>
    <row r="84" spans="1:33" x14ac:dyDescent="0.2">
      <c r="A84" s="1">
        <v>5194994332</v>
      </c>
      <c r="B84" s="1" t="s">
        <v>2002</v>
      </c>
      <c r="C84" s="1" t="s">
        <v>2003</v>
      </c>
      <c r="D84" s="29">
        <v>44090</v>
      </c>
      <c r="E84" s="1" t="s">
        <v>2004</v>
      </c>
      <c r="F84" s="1" t="s">
        <v>1799</v>
      </c>
      <c r="G84" s="1" t="s">
        <v>1800</v>
      </c>
      <c r="H84" s="1" t="s">
        <v>1801</v>
      </c>
      <c r="I84" s="1" t="s">
        <v>1855</v>
      </c>
      <c r="J84" s="1" t="s">
        <v>1856</v>
      </c>
      <c r="K84" s="1" t="s">
        <v>1860</v>
      </c>
      <c r="L84" s="1" t="s">
        <v>1805</v>
      </c>
      <c r="M84" s="1" t="s">
        <v>1861</v>
      </c>
      <c r="O84" s="1">
        <v>2529</v>
      </c>
      <c r="P84" s="1">
        <v>2495.5455000000002</v>
      </c>
      <c r="Q84" s="1">
        <v>2562.4544999999998</v>
      </c>
      <c r="R84" s="1" t="s">
        <v>1822</v>
      </c>
      <c r="S84" s="1" t="s">
        <v>1808</v>
      </c>
      <c r="T84" s="1" t="s">
        <v>1808</v>
      </c>
      <c r="U84" s="1"/>
      <c r="V84" s="1" t="s">
        <v>1809</v>
      </c>
      <c r="W84" s="1" t="s">
        <v>1849</v>
      </c>
      <c r="X84" s="1" t="s">
        <v>1811</v>
      </c>
      <c r="Y84" s="1" t="s">
        <v>1812</v>
      </c>
      <c r="AG84" s="1" t="s">
        <v>1857</v>
      </c>
    </row>
    <row r="85" spans="1:33" x14ac:dyDescent="0.2">
      <c r="A85" s="1">
        <v>9017700175</v>
      </c>
      <c r="B85" s="1" t="s">
        <v>2005</v>
      </c>
      <c r="C85" s="1" t="s">
        <v>2006</v>
      </c>
      <c r="D85" s="29">
        <v>44097</v>
      </c>
      <c r="E85" s="1" t="s">
        <v>1832</v>
      </c>
      <c r="F85" s="1" t="s">
        <v>1799</v>
      </c>
      <c r="G85" s="1" t="s">
        <v>1800</v>
      </c>
      <c r="H85" s="1" t="s">
        <v>1801</v>
      </c>
      <c r="I85" s="1" t="s">
        <v>1855</v>
      </c>
      <c r="J85" s="1" t="s">
        <v>1856</v>
      </c>
      <c r="K85" s="1" t="s">
        <v>1848</v>
      </c>
      <c r="L85" s="1" t="s">
        <v>1805</v>
      </c>
      <c r="M85" s="1" t="s">
        <v>1861</v>
      </c>
      <c r="O85" s="1">
        <v>2395</v>
      </c>
      <c r="P85" s="1">
        <v>2342.1574000000001</v>
      </c>
      <c r="Q85" s="1">
        <v>2447.8425999999999</v>
      </c>
      <c r="R85" s="1" t="s">
        <v>1822</v>
      </c>
      <c r="S85" s="1" t="s">
        <v>1822</v>
      </c>
      <c r="T85" s="1" t="s">
        <v>1808</v>
      </c>
      <c r="U85" s="1"/>
      <c r="V85" s="1" t="s">
        <v>1809</v>
      </c>
      <c r="W85" s="1" t="s">
        <v>1837</v>
      </c>
      <c r="X85" s="1" t="s">
        <v>1838</v>
      </c>
      <c r="Y85" s="1" t="s">
        <v>1812</v>
      </c>
      <c r="AG85" s="1" t="s">
        <v>1857</v>
      </c>
    </row>
    <row r="86" spans="1:33" x14ac:dyDescent="0.2">
      <c r="A86" s="1">
        <v>2192378905</v>
      </c>
      <c r="B86" s="1" t="s">
        <v>2007</v>
      </c>
      <c r="C86" s="1" t="s">
        <v>2008</v>
      </c>
      <c r="D86" s="29">
        <v>44097</v>
      </c>
      <c r="E86" s="1" t="s">
        <v>1832</v>
      </c>
      <c r="F86" s="1" t="s">
        <v>1799</v>
      </c>
      <c r="G86" s="1" t="s">
        <v>1800</v>
      </c>
      <c r="H86" s="1" t="s">
        <v>1801</v>
      </c>
      <c r="I86" s="1" t="s">
        <v>1855</v>
      </c>
      <c r="J86" s="1" t="s">
        <v>1856</v>
      </c>
      <c r="K86" s="1" t="s">
        <v>1848</v>
      </c>
      <c r="L86" s="1" t="s">
        <v>1805</v>
      </c>
      <c r="M86" s="1" t="s">
        <v>1821</v>
      </c>
      <c r="O86" s="1">
        <v>2600</v>
      </c>
      <c r="P86" s="1">
        <v>2571.0835999999999</v>
      </c>
      <c r="Q86" s="1">
        <v>2628.9164000000001</v>
      </c>
      <c r="R86" s="1" t="s">
        <v>1808</v>
      </c>
      <c r="S86" s="1" t="s">
        <v>1808</v>
      </c>
      <c r="T86" s="1" t="s">
        <v>1808</v>
      </c>
      <c r="U86" s="1"/>
      <c r="V86" s="1" t="s">
        <v>1809</v>
      </c>
      <c r="W86" s="1" t="s">
        <v>1810</v>
      </c>
      <c r="X86" s="1" t="s">
        <v>1811</v>
      </c>
      <c r="Y86" s="1" t="s">
        <v>1812</v>
      </c>
      <c r="AG86" s="1" t="s">
        <v>1857</v>
      </c>
    </row>
    <row r="87" spans="1:33" x14ac:dyDescent="0.2">
      <c r="A87" s="1">
        <v>4352062735</v>
      </c>
      <c r="B87" s="1" t="s">
        <v>2009</v>
      </c>
      <c r="C87" s="1" t="s">
        <v>2010</v>
      </c>
      <c r="D87" s="29">
        <v>44097</v>
      </c>
      <c r="E87" s="1" t="s">
        <v>1832</v>
      </c>
      <c r="F87" s="1" t="s">
        <v>1799</v>
      </c>
      <c r="G87" s="1" t="s">
        <v>1800</v>
      </c>
      <c r="H87" s="1" t="s">
        <v>1801</v>
      </c>
      <c r="I87" s="1" t="s">
        <v>1855</v>
      </c>
      <c r="J87" s="1" t="s">
        <v>1856</v>
      </c>
      <c r="K87" s="1" t="s">
        <v>1848</v>
      </c>
      <c r="L87" s="1" t="s">
        <v>1805</v>
      </c>
      <c r="M87" s="1" t="s">
        <v>1861</v>
      </c>
      <c r="O87" s="1">
        <v>2426</v>
      </c>
      <c r="P87" s="1">
        <v>2379.1089999999999</v>
      </c>
      <c r="Q87" s="1">
        <v>2472.8910000000001</v>
      </c>
      <c r="R87" s="1" t="s">
        <v>1822</v>
      </c>
      <c r="S87" s="1" t="s">
        <v>1822</v>
      </c>
      <c r="T87" s="1" t="s">
        <v>1808</v>
      </c>
      <c r="U87" s="1"/>
      <c r="V87" s="1" t="s">
        <v>1809</v>
      </c>
      <c r="W87" s="1" t="s">
        <v>1810</v>
      </c>
      <c r="X87" s="1" t="s">
        <v>2011</v>
      </c>
      <c r="AB87" s="1" t="s">
        <v>1812</v>
      </c>
      <c r="AG87" s="1" t="s">
        <v>1857</v>
      </c>
    </row>
    <row r="88" spans="1:33" x14ac:dyDescent="0.2">
      <c r="A88" s="1">
        <v>3189452760</v>
      </c>
      <c r="B88" s="1" t="s">
        <v>2012</v>
      </c>
      <c r="C88" s="1" t="s">
        <v>2013</v>
      </c>
      <c r="D88" s="29">
        <v>44097</v>
      </c>
      <c r="E88" s="1" t="s">
        <v>1836</v>
      </c>
      <c r="F88" s="1" t="s">
        <v>1799</v>
      </c>
      <c r="G88" s="1" t="s">
        <v>1800</v>
      </c>
      <c r="H88" s="1" t="s">
        <v>1801</v>
      </c>
      <c r="I88" s="1" t="s">
        <v>1855</v>
      </c>
      <c r="J88" s="1" t="s">
        <v>1856</v>
      </c>
      <c r="K88" s="1" t="s">
        <v>1860</v>
      </c>
      <c r="L88" s="1" t="s">
        <v>1805</v>
      </c>
      <c r="M88" s="1" t="s">
        <v>1821</v>
      </c>
      <c r="O88" s="1">
        <v>2550</v>
      </c>
      <c r="P88" s="1">
        <v>2518.2944000000002</v>
      </c>
      <c r="Q88" s="1">
        <v>2581.7055999999998</v>
      </c>
      <c r="R88" s="1" t="s">
        <v>1822</v>
      </c>
      <c r="S88" s="1" t="s">
        <v>1808</v>
      </c>
      <c r="T88" s="1" t="s">
        <v>1808</v>
      </c>
      <c r="U88" s="1"/>
      <c r="V88" s="1" t="s">
        <v>1809</v>
      </c>
      <c r="W88" s="1" t="s">
        <v>1849</v>
      </c>
      <c r="X88" s="1" t="s">
        <v>1811</v>
      </c>
      <c r="Y88" s="1" t="s">
        <v>1812</v>
      </c>
      <c r="AG88" s="1" t="s">
        <v>1857</v>
      </c>
    </row>
    <row r="89" spans="1:33" x14ac:dyDescent="0.2">
      <c r="A89" s="1">
        <v>1194181773</v>
      </c>
      <c r="B89" s="1" t="s">
        <v>2014</v>
      </c>
      <c r="C89" s="1" t="s">
        <v>2015</v>
      </c>
      <c r="D89" s="29">
        <v>44097</v>
      </c>
      <c r="E89" s="1" t="s">
        <v>1836</v>
      </c>
      <c r="F89" s="1" t="s">
        <v>1799</v>
      </c>
      <c r="G89" s="1" t="s">
        <v>1800</v>
      </c>
      <c r="H89" s="1" t="s">
        <v>1801</v>
      </c>
      <c r="I89" s="1" t="s">
        <v>1855</v>
      </c>
      <c r="J89" s="1" t="s">
        <v>1856</v>
      </c>
      <c r="K89" s="1" t="s">
        <v>1848</v>
      </c>
      <c r="L89" s="1" t="s">
        <v>1805</v>
      </c>
      <c r="M89" s="1" t="s">
        <v>1861</v>
      </c>
      <c r="O89" s="1">
        <v>2394</v>
      </c>
      <c r="P89" s="1">
        <v>2341.0853999999999</v>
      </c>
      <c r="Q89" s="1">
        <v>2446.9146000000001</v>
      </c>
      <c r="R89" s="1" t="s">
        <v>1822</v>
      </c>
      <c r="S89" s="1" t="s">
        <v>1822</v>
      </c>
      <c r="T89" s="1" t="s">
        <v>1808</v>
      </c>
      <c r="U89" s="1"/>
      <c r="V89" s="1" t="s">
        <v>1809</v>
      </c>
      <c r="W89" s="1" t="s">
        <v>1810</v>
      </c>
      <c r="X89" s="1" t="s">
        <v>1811</v>
      </c>
      <c r="Y89" s="1" t="s">
        <v>1812</v>
      </c>
      <c r="AG89" s="1" t="s">
        <v>1857</v>
      </c>
    </row>
    <row r="90" spans="1:33" x14ac:dyDescent="0.2">
      <c r="A90" s="1">
        <v>8198122948</v>
      </c>
      <c r="B90" s="1" t="s">
        <v>2016</v>
      </c>
      <c r="C90" s="1" t="s">
        <v>2017</v>
      </c>
      <c r="D90" s="29">
        <v>44097</v>
      </c>
      <c r="E90" s="1" t="s">
        <v>1836</v>
      </c>
      <c r="F90" s="1" t="s">
        <v>1799</v>
      </c>
      <c r="G90" s="1" t="s">
        <v>1800</v>
      </c>
      <c r="H90" s="1" t="s">
        <v>1801</v>
      </c>
      <c r="I90" s="1" t="s">
        <v>1855</v>
      </c>
      <c r="J90" s="1" t="s">
        <v>1856</v>
      </c>
      <c r="K90" s="1" t="s">
        <v>1860</v>
      </c>
      <c r="L90" s="1" t="s">
        <v>1805</v>
      </c>
      <c r="M90" s="1" t="s">
        <v>1861</v>
      </c>
      <c r="O90" s="1">
        <v>2520</v>
      </c>
      <c r="P90" s="1">
        <v>2485.7334000000001</v>
      </c>
      <c r="Q90" s="1">
        <v>2554.2665999999999</v>
      </c>
      <c r="R90" s="1" t="s">
        <v>1822</v>
      </c>
      <c r="S90" s="1" t="s">
        <v>1808</v>
      </c>
      <c r="T90" s="1" t="s">
        <v>1808</v>
      </c>
      <c r="U90" s="1"/>
      <c r="V90" s="1" t="s">
        <v>1809</v>
      </c>
      <c r="W90" s="1" t="s">
        <v>1849</v>
      </c>
      <c r="X90" s="1" t="s">
        <v>1811</v>
      </c>
      <c r="Y90" s="1" t="s">
        <v>1812</v>
      </c>
      <c r="AG90" s="1" t="s">
        <v>1857</v>
      </c>
    </row>
    <row r="91" spans="1:33" x14ac:dyDescent="0.2">
      <c r="A91" s="1">
        <v>4196970630</v>
      </c>
      <c r="B91" s="1" t="s">
        <v>2018</v>
      </c>
      <c r="C91" s="1" t="s">
        <v>2019</v>
      </c>
      <c r="D91" s="29">
        <v>44097</v>
      </c>
      <c r="E91" s="1" t="s">
        <v>1836</v>
      </c>
      <c r="F91" s="1" t="s">
        <v>1799</v>
      </c>
      <c r="G91" s="1" t="s">
        <v>1800</v>
      </c>
      <c r="H91" s="1" t="s">
        <v>1801</v>
      </c>
      <c r="I91" s="1" t="s">
        <v>1855</v>
      </c>
      <c r="J91" s="1" t="s">
        <v>1856</v>
      </c>
      <c r="K91" s="1" t="s">
        <v>1848</v>
      </c>
      <c r="L91" s="1" t="s">
        <v>1805</v>
      </c>
      <c r="M91" s="1" t="s">
        <v>1861</v>
      </c>
      <c r="O91" s="1">
        <v>2355</v>
      </c>
      <c r="P91" s="1">
        <v>2293.5533999999998</v>
      </c>
      <c r="Q91" s="1">
        <v>2416.4466000000002</v>
      </c>
      <c r="R91" s="1" t="s">
        <v>1822</v>
      </c>
      <c r="S91" s="1" t="s">
        <v>1822</v>
      </c>
      <c r="T91" s="1" t="s">
        <v>1822</v>
      </c>
      <c r="U91" s="1"/>
      <c r="V91" s="1" t="s">
        <v>1809</v>
      </c>
      <c r="W91" s="1" t="s">
        <v>1810</v>
      </c>
      <c r="X91" s="1" t="s">
        <v>1811</v>
      </c>
      <c r="Y91" s="1" t="s">
        <v>1812</v>
      </c>
      <c r="AG91" s="1" t="s">
        <v>1857</v>
      </c>
    </row>
    <row r="92" spans="1:33" x14ac:dyDescent="0.2">
      <c r="A92" s="1">
        <v>2455763141</v>
      </c>
      <c r="B92" s="1" t="s">
        <v>2020</v>
      </c>
      <c r="C92" s="1" t="s">
        <v>2021</v>
      </c>
      <c r="D92" s="29">
        <v>44097</v>
      </c>
      <c r="E92" s="1" t="s">
        <v>1836</v>
      </c>
      <c r="F92" s="1" t="s">
        <v>1799</v>
      </c>
      <c r="G92" s="1" t="s">
        <v>1800</v>
      </c>
      <c r="H92" s="1" t="s">
        <v>1801</v>
      </c>
      <c r="I92" s="1" t="s">
        <v>1855</v>
      </c>
      <c r="J92" s="1" t="s">
        <v>1856</v>
      </c>
      <c r="K92" s="1" t="s">
        <v>1848</v>
      </c>
      <c r="L92" s="1" t="s">
        <v>1805</v>
      </c>
      <c r="M92" s="1" t="s">
        <v>1861</v>
      </c>
      <c r="O92" s="1">
        <v>2510</v>
      </c>
      <c r="P92" s="1">
        <v>2474.7800000000002</v>
      </c>
      <c r="Q92" s="1">
        <v>2545.2199999999998</v>
      </c>
      <c r="R92" s="1" t="s">
        <v>1822</v>
      </c>
      <c r="S92" s="1" t="s">
        <v>1822</v>
      </c>
      <c r="T92" s="1" t="s">
        <v>1808</v>
      </c>
      <c r="U92" s="1"/>
      <c r="V92" s="1" t="s">
        <v>1809</v>
      </c>
      <c r="W92" s="1" t="s">
        <v>1837</v>
      </c>
      <c r="X92" s="1" t="s">
        <v>1838</v>
      </c>
      <c r="Y92" s="1" t="s">
        <v>1812</v>
      </c>
      <c r="AG92" s="1" t="s">
        <v>1857</v>
      </c>
    </row>
    <row r="93" spans="1:33" x14ac:dyDescent="0.2">
      <c r="A93" s="1">
        <v>1192838433</v>
      </c>
      <c r="B93" s="1" t="s">
        <v>2022</v>
      </c>
      <c r="C93" s="1" t="s">
        <v>2023</v>
      </c>
      <c r="D93" s="29">
        <v>44097</v>
      </c>
      <c r="E93" s="1" t="s">
        <v>1836</v>
      </c>
      <c r="F93" s="1" t="s">
        <v>1799</v>
      </c>
      <c r="G93" s="1" t="s">
        <v>1800</v>
      </c>
      <c r="H93" s="1" t="s">
        <v>1801</v>
      </c>
      <c r="I93" s="1" t="s">
        <v>1855</v>
      </c>
      <c r="J93" s="1" t="s">
        <v>1856</v>
      </c>
      <c r="K93" s="1" t="s">
        <v>1860</v>
      </c>
      <c r="L93" s="1" t="s">
        <v>1805</v>
      </c>
      <c r="M93" s="1" t="s">
        <v>1861</v>
      </c>
      <c r="O93" s="1">
        <v>2507</v>
      </c>
      <c r="P93" s="1">
        <v>2471.3701999999998</v>
      </c>
      <c r="Q93" s="1">
        <v>2542.6298000000002</v>
      </c>
      <c r="R93" s="1" t="s">
        <v>1822</v>
      </c>
      <c r="S93" s="1" t="s">
        <v>1808</v>
      </c>
      <c r="T93" s="1" t="s">
        <v>1808</v>
      </c>
      <c r="U93" s="1"/>
      <c r="V93" s="1" t="s">
        <v>1809</v>
      </c>
      <c r="W93" s="1" t="s">
        <v>1849</v>
      </c>
      <c r="X93" s="1" t="s">
        <v>1811</v>
      </c>
      <c r="Y93" s="1" t="s">
        <v>1812</v>
      </c>
      <c r="AG93" s="1" t="s">
        <v>1857</v>
      </c>
    </row>
    <row r="94" spans="1:33" x14ac:dyDescent="0.2">
      <c r="A94" s="1">
        <v>3186481307</v>
      </c>
      <c r="B94" s="1" t="s">
        <v>2024</v>
      </c>
      <c r="C94" s="1" t="s">
        <v>2025</v>
      </c>
      <c r="D94" s="29">
        <v>44097</v>
      </c>
      <c r="E94" s="1" t="s">
        <v>1836</v>
      </c>
      <c r="F94" s="1" t="s">
        <v>1799</v>
      </c>
      <c r="G94" s="1" t="s">
        <v>1800</v>
      </c>
      <c r="H94" s="1" t="s">
        <v>1801</v>
      </c>
      <c r="I94" s="1" t="s">
        <v>1855</v>
      </c>
      <c r="J94" s="1" t="s">
        <v>1856</v>
      </c>
      <c r="K94" s="1" t="s">
        <v>1860</v>
      </c>
      <c r="L94" s="1" t="s">
        <v>1805</v>
      </c>
      <c r="M94" s="1" t="s">
        <v>1861</v>
      </c>
      <c r="O94" s="1">
        <v>2310</v>
      </c>
      <c r="P94" s="1">
        <v>2237.4569999999999</v>
      </c>
      <c r="Q94" s="1">
        <v>2382.5430000000001</v>
      </c>
      <c r="R94" s="1" t="s">
        <v>1822</v>
      </c>
      <c r="S94" s="1" t="s">
        <v>1822</v>
      </c>
      <c r="T94" s="1" t="s">
        <v>1822</v>
      </c>
      <c r="U94" s="1"/>
      <c r="V94" s="1" t="s">
        <v>1809</v>
      </c>
      <c r="W94" s="1" t="s">
        <v>1849</v>
      </c>
      <c r="X94" s="1" t="s">
        <v>1811</v>
      </c>
      <c r="Y94" s="1" t="s">
        <v>1812</v>
      </c>
      <c r="AG94" s="1" t="s">
        <v>1857</v>
      </c>
    </row>
    <row r="95" spans="1:33" x14ac:dyDescent="0.2">
      <c r="A95" s="1">
        <v>9172062551</v>
      </c>
      <c r="B95" s="1" t="s">
        <v>2026</v>
      </c>
      <c r="C95" s="1" t="s">
        <v>2027</v>
      </c>
      <c r="D95" s="29">
        <v>44097</v>
      </c>
      <c r="E95" s="1" t="s">
        <v>1836</v>
      </c>
      <c r="F95" s="1" t="s">
        <v>1799</v>
      </c>
      <c r="G95" s="1" t="s">
        <v>1800</v>
      </c>
      <c r="H95" s="1" t="s">
        <v>1801</v>
      </c>
      <c r="I95" s="1" t="s">
        <v>1855</v>
      </c>
      <c r="J95" s="1" t="s">
        <v>1856</v>
      </c>
      <c r="K95" s="1" t="s">
        <v>1848</v>
      </c>
      <c r="L95" s="1" t="s">
        <v>1805</v>
      </c>
      <c r="M95" s="1" t="s">
        <v>1861</v>
      </c>
      <c r="O95" s="1">
        <v>2508</v>
      </c>
      <c r="P95" s="1">
        <v>2472.5142000000001</v>
      </c>
      <c r="Q95" s="1">
        <v>2543.4857999999999</v>
      </c>
      <c r="R95" s="1" t="s">
        <v>1822</v>
      </c>
      <c r="S95" s="1" t="s">
        <v>1822</v>
      </c>
      <c r="T95" s="1" t="s">
        <v>1822</v>
      </c>
      <c r="U95" s="1"/>
      <c r="V95" s="1" t="s">
        <v>1809</v>
      </c>
      <c r="W95" s="1" t="s">
        <v>1810</v>
      </c>
      <c r="X95" s="1" t="s">
        <v>1811</v>
      </c>
      <c r="Y95" s="1" t="s">
        <v>1812</v>
      </c>
      <c r="AG95" s="1" t="s">
        <v>1857</v>
      </c>
    </row>
    <row r="96" spans="1:33" x14ac:dyDescent="0.2">
      <c r="A96" s="1">
        <v>3196971077</v>
      </c>
      <c r="B96" s="1" t="s">
        <v>2028</v>
      </c>
      <c r="C96" s="1" t="s">
        <v>2029</v>
      </c>
      <c r="D96" s="29">
        <v>44097</v>
      </c>
      <c r="E96" s="1" t="s">
        <v>1836</v>
      </c>
      <c r="F96" s="1" t="s">
        <v>1799</v>
      </c>
      <c r="G96" s="1" t="s">
        <v>1800</v>
      </c>
      <c r="H96" s="1" t="s">
        <v>1801</v>
      </c>
      <c r="I96" s="1" t="s">
        <v>1855</v>
      </c>
      <c r="J96" s="1" t="s">
        <v>1856</v>
      </c>
      <c r="K96" s="1" t="s">
        <v>1860</v>
      </c>
      <c r="L96" s="1" t="s">
        <v>1805</v>
      </c>
      <c r="M96" s="1" t="s">
        <v>1861</v>
      </c>
      <c r="O96" s="1">
        <v>2507</v>
      </c>
      <c r="P96" s="1">
        <v>2471.4061999999999</v>
      </c>
      <c r="Q96" s="1">
        <v>2542.5938000000001</v>
      </c>
      <c r="R96" s="1" t="s">
        <v>1822</v>
      </c>
      <c r="S96" s="1" t="s">
        <v>1822</v>
      </c>
      <c r="T96" s="1" t="s">
        <v>1808</v>
      </c>
      <c r="U96" s="1"/>
      <c r="V96" s="1" t="s">
        <v>1809</v>
      </c>
      <c r="W96" s="1" t="s">
        <v>1849</v>
      </c>
      <c r="X96" s="1" t="s">
        <v>1811</v>
      </c>
      <c r="Y96" s="1" t="s">
        <v>1812</v>
      </c>
      <c r="AG96" s="1" t="s">
        <v>1857</v>
      </c>
    </row>
    <row r="97" spans="1:33" x14ac:dyDescent="0.2">
      <c r="A97" s="1">
        <v>9193837151</v>
      </c>
      <c r="B97" s="1" t="s">
        <v>2030</v>
      </c>
      <c r="C97" s="1" t="s">
        <v>2031</v>
      </c>
      <c r="D97" s="29">
        <v>44097</v>
      </c>
      <c r="E97" s="1" t="s">
        <v>1836</v>
      </c>
      <c r="F97" s="1" t="s">
        <v>1799</v>
      </c>
      <c r="G97" s="1" t="s">
        <v>1800</v>
      </c>
      <c r="H97" s="1" t="s">
        <v>1801</v>
      </c>
      <c r="I97" s="1" t="s">
        <v>1855</v>
      </c>
      <c r="J97" s="1" t="s">
        <v>1856</v>
      </c>
      <c r="K97" s="1" t="s">
        <v>1848</v>
      </c>
      <c r="L97" s="1" t="s">
        <v>1805</v>
      </c>
      <c r="M97" s="1" t="s">
        <v>1861</v>
      </c>
      <c r="O97" s="1">
        <v>2471</v>
      </c>
      <c r="P97" s="1">
        <v>2431.0520999999999</v>
      </c>
      <c r="Q97" s="1">
        <v>2510.9479000000001</v>
      </c>
      <c r="R97" s="1" t="s">
        <v>1822</v>
      </c>
      <c r="S97" s="1" t="s">
        <v>1822</v>
      </c>
      <c r="T97" s="1" t="s">
        <v>1808</v>
      </c>
      <c r="U97" s="1"/>
      <c r="V97" s="1" t="s">
        <v>1809</v>
      </c>
      <c r="W97" s="1" t="s">
        <v>1837</v>
      </c>
      <c r="X97" s="1" t="s">
        <v>1838</v>
      </c>
      <c r="Y97" s="1" t="s">
        <v>1812</v>
      </c>
      <c r="AG97" s="1" t="s">
        <v>1857</v>
      </c>
    </row>
    <row r="98" spans="1:33" x14ac:dyDescent="0.2">
      <c r="A98" s="1">
        <v>7192379586</v>
      </c>
      <c r="B98" s="1" t="s">
        <v>2032</v>
      </c>
      <c r="C98" s="1" t="s">
        <v>2033</v>
      </c>
      <c r="D98" s="29">
        <v>44097</v>
      </c>
      <c r="E98" s="1" t="s">
        <v>1836</v>
      </c>
      <c r="F98" s="1" t="s">
        <v>1799</v>
      </c>
      <c r="G98" s="1" t="s">
        <v>1800</v>
      </c>
      <c r="H98" s="1" t="s">
        <v>1801</v>
      </c>
      <c r="I98" s="1" t="s">
        <v>1855</v>
      </c>
      <c r="J98" s="1" t="s">
        <v>1856</v>
      </c>
      <c r="K98" s="1" t="s">
        <v>1860</v>
      </c>
      <c r="L98" s="1" t="s">
        <v>1805</v>
      </c>
      <c r="M98" s="1" t="s">
        <v>1861</v>
      </c>
      <c r="O98" s="1">
        <v>2376</v>
      </c>
      <c r="P98" s="1">
        <v>2319.4043000000001</v>
      </c>
      <c r="Q98" s="1">
        <v>2432.5956999999999</v>
      </c>
      <c r="R98" s="1" t="s">
        <v>1822</v>
      </c>
      <c r="S98" s="1" t="s">
        <v>1822</v>
      </c>
      <c r="T98" s="1" t="s">
        <v>1808</v>
      </c>
      <c r="U98" s="1"/>
      <c r="V98" s="1" t="s">
        <v>1809</v>
      </c>
      <c r="W98" s="1" t="s">
        <v>1849</v>
      </c>
      <c r="X98" s="1" t="s">
        <v>1811</v>
      </c>
      <c r="Y98" s="1" t="s">
        <v>1812</v>
      </c>
      <c r="AG98" s="1" t="s">
        <v>1857</v>
      </c>
    </row>
    <row r="99" spans="1:33" x14ac:dyDescent="0.2">
      <c r="A99" s="1">
        <v>9192172871</v>
      </c>
      <c r="B99" s="1" t="s">
        <v>2034</v>
      </c>
      <c r="C99" s="1" t="s">
        <v>2035</v>
      </c>
      <c r="D99" s="29">
        <v>44097</v>
      </c>
      <c r="E99" s="1" t="s">
        <v>1836</v>
      </c>
      <c r="F99" s="1" t="s">
        <v>1799</v>
      </c>
      <c r="G99" s="1" t="s">
        <v>1800</v>
      </c>
      <c r="H99" s="1" t="s">
        <v>1801</v>
      </c>
      <c r="I99" s="1" t="s">
        <v>1855</v>
      </c>
      <c r="J99" s="1" t="s">
        <v>1856</v>
      </c>
      <c r="K99" s="1" t="s">
        <v>1848</v>
      </c>
      <c r="L99" s="1" t="s">
        <v>1805</v>
      </c>
      <c r="M99" s="1" t="s">
        <v>1861</v>
      </c>
      <c r="O99" s="1">
        <v>2465</v>
      </c>
      <c r="P99" s="1">
        <v>2424.2431000000001</v>
      </c>
      <c r="Q99" s="1">
        <v>2505.7568999999999</v>
      </c>
      <c r="R99" s="1" t="s">
        <v>1822</v>
      </c>
      <c r="S99" s="1" t="s">
        <v>1822</v>
      </c>
      <c r="T99" s="1" t="s">
        <v>1822</v>
      </c>
      <c r="U99" s="1"/>
      <c r="V99" s="1" t="s">
        <v>1809</v>
      </c>
      <c r="W99" s="1" t="s">
        <v>1810</v>
      </c>
      <c r="X99" s="1" t="s">
        <v>1811</v>
      </c>
      <c r="Y99" s="1" t="s">
        <v>1812</v>
      </c>
      <c r="AG99" s="1" t="s">
        <v>1857</v>
      </c>
    </row>
    <row r="100" spans="1:33" x14ac:dyDescent="0.2">
      <c r="A100" s="1">
        <v>7419419087</v>
      </c>
      <c r="B100" s="1" t="s">
        <v>2036</v>
      </c>
      <c r="C100" s="1" t="s">
        <v>2037</v>
      </c>
      <c r="D100" s="29">
        <v>44097</v>
      </c>
      <c r="E100" s="1" t="s">
        <v>1836</v>
      </c>
      <c r="F100" s="1" t="s">
        <v>1799</v>
      </c>
      <c r="G100" s="1" t="s">
        <v>1800</v>
      </c>
      <c r="H100" s="1" t="s">
        <v>1801</v>
      </c>
      <c r="I100" s="1" t="s">
        <v>1855</v>
      </c>
      <c r="J100" s="1" t="s">
        <v>1856</v>
      </c>
      <c r="K100" s="1" t="s">
        <v>1848</v>
      </c>
      <c r="L100" s="1" t="s">
        <v>1805</v>
      </c>
      <c r="M100" s="1" t="s">
        <v>1821</v>
      </c>
      <c r="O100" s="1">
        <v>2535</v>
      </c>
      <c r="P100" s="1">
        <v>2502.1423</v>
      </c>
      <c r="Q100" s="1">
        <v>2567.8577</v>
      </c>
      <c r="R100" s="1" t="s">
        <v>1808</v>
      </c>
      <c r="S100" s="1" t="s">
        <v>1808</v>
      </c>
      <c r="T100" s="1" t="s">
        <v>1822</v>
      </c>
      <c r="U100" s="1"/>
      <c r="V100" s="1" t="s">
        <v>1809</v>
      </c>
      <c r="W100" s="1" t="s">
        <v>1837</v>
      </c>
      <c r="X100" s="1" t="s">
        <v>1838</v>
      </c>
      <c r="Y100" s="1" t="s">
        <v>1812</v>
      </c>
      <c r="AG100" s="1" t="s">
        <v>1857</v>
      </c>
    </row>
    <row r="101" spans="1:33" x14ac:dyDescent="0.2">
      <c r="A101" s="1">
        <v>8194543918</v>
      </c>
      <c r="B101" s="1" t="s">
        <v>2038</v>
      </c>
      <c r="C101" s="1" t="s">
        <v>2039</v>
      </c>
      <c r="D101" s="29">
        <v>44097</v>
      </c>
      <c r="E101" s="1" t="s">
        <v>1836</v>
      </c>
      <c r="F101" s="1" t="s">
        <v>1799</v>
      </c>
      <c r="G101" s="1" t="s">
        <v>1800</v>
      </c>
      <c r="H101" s="1" t="s">
        <v>1801</v>
      </c>
      <c r="I101" s="1" t="s">
        <v>1855</v>
      </c>
      <c r="J101" s="1" t="s">
        <v>1856</v>
      </c>
      <c r="K101" s="1" t="s">
        <v>1848</v>
      </c>
      <c r="L101" s="1" t="s">
        <v>1805</v>
      </c>
      <c r="M101" s="1" t="s">
        <v>1861</v>
      </c>
      <c r="O101" s="1">
        <v>2416</v>
      </c>
      <c r="P101" s="1">
        <v>2367.2777999999998</v>
      </c>
      <c r="Q101" s="1">
        <v>2464.7222000000002</v>
      </c>
      <c r="R101" s="1" t="s">
        <v>1822</v>
      </c>
      <c r="S101" s="1" t="s">
        <v>1822</v>
      </c>
      <c r="T101" s="1" t="s">
        <v>1808</v>
      </c>
      <c r="U101" s="1"/>
      <c r="V101" s="1" t="s">
        <v>1809</v>
      </c>
      <c r="W101" s="1" t="s">
        <v>1810</v>
      </c>
      <c r="X101" s="1" t="s">
        <v>1811</v>
      </c>
      <c r="Y101" s="1" t="s">
        <v>1812</v>
      </c>
      <c r="AG101" s="1" t="s">
        <v>1857</v>
      </c>
    </row>
    <row r="102" spans="1:33" x14ac:dyDescent="0.2">
      <c r="A102" s="1">
        <v>9307258828</v>
      </c>
      <c r="B102" s="1" t="s">
        <v>2040</v>
      </c>
      <c r="C102" s="1" t="s">
        <v>2041</v>
      </c>
      <c r="D102" s="29">
        <v>44088</v>
      </c>
      <c r="E102" s="1" t="s">
        <v>2042</v>
      </c>
      <c r="F102" s="1" t="s">
        <v>1799</v>
      </c>
      <c r="G102" s="1" t="s">
        <v>1800</v>
      </c>
      <c r="H102" s="1" t="s">
        <v>1801</v>
      </c>
      <c r="I102" s="1" t="s">
        <v>1855</v>
      </c>
      <c r="J102" s="1" t="s">
        <v>1856</v>
      </c>
      <c r="K102" s="1" t="s">
        <v>1860</v>
      </c>
      <c r="L102" s="1" t="s">
        <v>1805</v>
      </c>
      <c r="M102" s="1" t="s">
        <v>1821</v>
      </c>
      <c r="O102" s="1">
        <v>2556</v>
      </c>
      <c r="P102" s="1">
        <v>2524.7035000000001</v>
      </c>
      <c r="Q102" s="1">
        <v>2587.2964999999999</v>
      </c>
      <c r="R102" s="1" t="s">
        <v>1808</v>
      </c>
      <c r="S102" s="1" t="s">
        <v>1808</v>
      </c>
      <c r="T102" s="1" t="s">
        <v>1808</v>
      </c>
      <c r="U102" s="1"/>
      <c r="V102" s="1" t="s">
        <v>1809</v>
      </c>
      <c r="W102" s="1" t="s">
        <v>1810</v>
      </c>
      <c r="X102" s="1" t="s">
        <v>1811</v>
      </c>
      <c r="Y102" s="1" t="s">
        <v>1812</v>
      </c>
      <c r="AG102" s="1" t="s">
        <v>1857</v>
      </c>
    </row>
    <row r="103" spans="1:33" x14ac:dyDescent="0.2">
      <c r="A103" s="1">
        <v>3267393838</v>
      </c>
      <c r="B103" s="1" t="s">
        <v>2043</v>
      </c>
      <c r="C103" s="1" t="s">
        <v>2044</v>
      </c>
      <c r="D103" s="29">
        <v>44088</v>
      </c>
      <c r="E103" s="1" t="s">
        <v>2042</v>
      </c>
      <c r="F103" s="1" t="s">
        <v>1799</v>
      </c>
      <c r="G103" s="1" t="s">
        <v>1800</v>
      </c>
      <c r="H103" s="1" t="s">
        <v>1801</v>
      </c>
      <c r="I103" s="1" t="s">
        <v>1855</v>
      </c>
      <c r="J103" s="1" t="s">
        <v>1856</v>
      </c>
      <c r="K103" s="1" t="s">
        <v>1860</v>
      </c>
      <c r="L103" s="1" t="s">
        <v>1805</v>
      </c>
      <c r="M103" s="1" t="s">
        <v>1821</v>
      </c>
      <c r="O103" s="1">
        <v>2559</v>
      </c>
      <c r="P103" s="1">
        <v>2527.9096</v>
      </c>
      <c r="Q103" s="1">
        <v>2590.0904</v>
      </c>
      <c r="R103" s="1" t="s">
        <v>1808</v>
      </c>
      <c r="S103" s="1" t="s">
        <v>1808</v>
      </c>
      <c r="T103" s="1" t="s">
        <v>1808</v>
      </c>
      <c r="U103" s="1"/>
      <c r="V103" s="1" t="s">
        <v>1809</v>
      </c>
      <c r="W103" s="1" t="s">
        <v>1810</v>
      </c>
      <c r="X103" s="1" t="s">
        <v>1811</v>
      </c>
      <c r="Y103" s="1" t="s">
        <v>1812</v>
      </c>
      <c r="AG103" s="1" t="s">
        <v>1857</v>
      </c>
    </row>
    <row r="104" spans="1:33" x14ac:dyDescent="0.2">
      <c r="A104" s="1">
        <v>9194932541</v>
      </c>
      <c r="B104" s="1" t="s">
        <v>2045</v>
      </c>
      <c r="C104" s="1" t="s">
        <v>2046</v>
      </c>
      <c r="D104" s="29">
        <v>44088</v>
      </c>
      <c r="E104" s="1" t="s">
        <v>2042</v>
      </c>
      <c r="F104" s="1" t="s">
        <v>1799</v>
      </c>
      <c r="G104" s="1" t="s">
        <v>1800</v>
      </c>
      <c r="H104" s="1" t="s">
        <v>1801</v>
      </c>
      <c r="I104" s="1" t="s">
        <v>1855</v>
      </c>
      <c r="J104" s="1" t="s">
        <v>1856</v>
      </c>
      <c r="K104" s="1" t="s">
        <v>1860</v>
      </c>
      <c r="L104" s="1" t="s">
        <v>1805</v>
      </c>
      <c r="M104" s="1" t="s">
        <v>1861</v>
      </c>
      <c r="O104" s="1">
        <v>2422</v>
      </c>
      <c r="P104" s="1">
        <v>2374.3117000000002</v>
      </c>
      <c r="Q104" s="1">
        <v>2469.6882999999998</v>
      </c>
      <c r="R104" s="1" t="s">
        <v>1822</v>
      </c>
      <c r="S104" s="1" t="s">
        <v>1822</v>
      </c>
      <c r="T104" s="1" t="s">
        <v>1808</v>
      </c>
      <c r="U104" s="1"/>
      <c r="V104" s="1" t="s">
        <v>1809</v>
      </c>
      <c r="W104" s="1" t="s">
        <v>1837</v>
      </c>
      <c r="X104" s="1" t="s">
        <v>1838</v>
      </c>
      <c r="Y104" s="1" t="s">
        <v>1812</v>
      </c>
      <c r="AG104" s="1" t="s">
        <v>1857</v>
      </c>
    </row>
    <row r="105" spans="1:33" x14ac:dyDescent="0.2">
      <c r="A105" s="1">
        <v>4095780581</v>
      </c>
      <c r="B105" s="1" t="s">
        <v>2047</v>
      </c>
      <c r="C105" s="1" t="s">
        <v>2048</v>
      </c>
      <c r="D105" s="29">
        <v>44088</v>
      </c>
      <c r="E105" s="1" t="s">
        <v>2042</v>
      </c>
      <c r="F105" s="1" t="s">
        <v>1799</v>
      </c>
      <c r="G105" s="1" t="s">
        <v>1800</v>
      </c>
      <c r="H105" s="1" t="s">
        <v>1801</v>
      </c>
      <c r="I105" s="1" t="s">
        <v>1855</v>
      </c>
      <c r="J105" s="1" t="s">
        <v>1856</v>
      </c>
      <c r="K105" s="1" t="s">
        <v>1860</v>
      </c>
      <c r="L105" s="1" t="s">
        <v>1805</v>
      </c>
      <c r="M105" s="1" t="s">
        <v>1821</v>
      </c>
      <c r="O105" s="1">
        <v>2532</v>
      </c>
      <c r="P105" s="1">
        <v>2498.8411999999998</v>
      </c>
      <c r="Q105" s="1">
        <v>2565.1588000000002</v>
      </c>
      <c r="R105" s="1" t="s">
        <v>1822</v>
      </c>
      <c r="S105" s="1" t="s">
        <v>1808</v>
      </c>
      <c r="T105" s="1" t="s">
        <v>1808</v>
      </c>
      <c r="U105" s="1"/>
      <c r="V105" s="1" t="s">
        <v>1809</v>
      </c>
      <c r="W105" s="1" t="s">
        <v>1837</v>
      </c>
      <c r="X105" s="1" t="s">
        <v>1838</v>
      </c>
      <c r="Y105" s="1" t="s">
        <v>1812</v>
      </c>
      <c r="AG105" s="1" t="s">
        <v>1857</v>
      </c>
    </row>
    <row r="106" spans="1:33" x14ac:dyDescent="0.2">
      <c r="A106" s="1">
        <v>1184080173</v>
      </c>
      <c r="B106" s="1" t="s">
        <v>2049</v>
      </c>
      <c r="C106" s="1" t="s">
        <v>2050</v>
      </c>
      <c r="D106" s="29">
        <v>44088</v>
      </c>
      <c r="E106" s="1" t="s">
        <v>2042</v>
      </c>
      <c r="F106" s="1" t="s">
        <v>1799</v>
      </c>
      <c r="G106" s="1" t="s">
        <v>1800</v>
      </c>
      <c r="H106" s="1" t="s">
        <v>1801</v>
      </c>
      <c r="I106" s="1" t="s">
        <v>1855</v>
      </c>
      <c r="J106" s="1" t="s">
        <v>1856</v>
      </c>
      <c r="K106" s="1" t="s">
        <v>1860</v>
      </c>
      <c r="L106" s="1" t="s">
        <v>1805</v>
      </c>
      <c r="M106" s="1" t="s">
        <v>1861</v>
      </c>
      <c r="O106" s="1">
        <v>2447</v>
      </c>
      <c r="P106" s="1">
        <v>2403.5486000000001</v>
      </c>
      <c r="Q106" s="1">
        <v>2490.4513999999999</v>
      </c>
      <c r="R106" s="1" t="s">
        <v>1822</v>
      </c>
      <c r="S106" s="1" t="s">
        <v>1822</v>
      </c>
      <c r="T106" s="1" t="s">
        <v>1808</v>
      </c>
      <c r="U106" s="1"/>
      <c r="V106" s="1" t="s">
        <v>1809</v>
      </c>
      <c r="W106" s="1" t="s">
        <v>1837</v>
      </c>
      <c r="X106" s="1" t="s">
        <v>1838</v>
      </c>
      <c r="Y106" s="1" t="s">
        <v>1812</v>
      </c>
      <c r="AG106" s="1" t="s">
        <v>1857</v>
      </c>
    </row>
    <row r="107" spans="1:33" x14ac:dyDescent="0.2">
      <c r="A107" s="1">
        <v>4181372976</v>
      </c>
      <c r="B107" s="1" t="s">
        <v>2051</v>
      </c>
      <c r="C107" s="1" t="s">
        <v>2052</v>
      </c>
      <c r="D107" s="29">
        <v>44088</v>
      </c>
      <c r="E107" s="1" t="s">
        <v>2042</v>
      </c>
      <c r="F107" s="1" t="s">
        <v>1799</v>
      </c>
      <c r="G107" s="1" t="s">
        <v>1800</v>
      </c>
      <c r="H107" s="1" t="s">
        <v>1801</v>
      </c>
      <c r="I107" s="1" t="s">
        <v>1855</v>
      </c>
      <c r="J107" s="1" t="s">
        <v>1856</v>
      </c>
      <c r="K107" s="1" t="s">
        <v>1860</v>
      </c>
      <c r="L107" s="1" t="s">
        <v>1805</v>
      </c>
      <c r="M107" s="1" t="s">
        <v>1806</v>
      </c>
      <c r="O107" s="1">
        <v>2604</v>
      </c>
      <c r="P107" s="1">
        <v>2575.2341999999999</v>
      </c>
      <c r="Q107" s="1">
        <v>2632.7658000000001</v>
      </c>
      <c r="R107" s="1" t="s">
        <v>1808</v>
      </c>
      <c r="S107" s="1" t="s">
        <v>1808</v>
      </c>
      <c r="T107" s="1" t="s">
        <v>1808</v>
      </c>
      <c r="U107" s="1"/>
      <c r="V107" s="1" t="s">
        <v>1809</v>
      </c>
      <c r="W107" s="1" t="s">
        <v>1810</v>
      </c>
      <c r="X107" s="1" t="s">
        <v>1811</v>
      </c>
      <c r="Y107" s="1" t="s">
        <v>1812</v>
      </c>
      <c r="AG107" s="1" t="s">
        <v>1857</v>
      </c>
    </row>
    <row r="108" spans="1:33" x14ac:dyDescent="0.2">
      <c r="A108" s="1">
        <v>3633092144</v>
      </c>
      <c r="B108" s="1" t="s">
        <v>2053</v>
      </c>
      <c r="C108" s="1" t="s">
        <v>2054</v>
      </c>
      <c r="D108" s="29">
        <v>44088</v>
      </c>
      <c r="E108" s="1" t="s">
        <v>2042</v>
      </c>
      <c r="F108" s="1" t="s">
        <v>1799</v>
      </c>
      <c r="G108" s="1" t="s">
        <v>1800</v>
      </c>
      <c r="H108" s="1" t="s">
        <v>1801</v>
      </c>
      <c r="I108" s="1" t="s">
        <v>1855</v>
      </c>
      <c r="J108" s="1" t="s">
        <v>1856</v>
      </c>
      <c r="K108" s="1" t="s">
        <v>1860</v>
      </c>
      <c r="L108" s="1" t="s">
        <v>1805</v>
      </c>
      <c r="M108" s="1" t="s">
        <v>1861</v>
      </c>
      <c r="O108" s="1">
        <v>2469</v>
      </c>
      <c r="P108" s="1">
        <v>2428.6916999999999</v>
      </c>
      <c r="Q108" s="1">
        <v>2509.3083000000001</v>
      </c>
      <c r="R108" s="1" t="s">
        <v>1822</v>
      </c>
      <c r="S108" s="1" t="s">
        <v>1822</v>
      </c>
      <c r="T108" s="1" t="s">
        <v>1822</v>
      </c>
      <c r="U108" s="1"/>
      <c r="V108" s="1" t="s">
        <v>1809</v>
      </c>
      <c r="W108" s="1" t="s">
        <v>1810</v>
      </c>
      <c r="X108" s="1" t="s">
        <v>1811</v>
      </c>
      <c r="Y108" s="1" t="s">
        <v>1812</v>
      </c>
      <c r="AG108" s="1" t="s">
        <v>1857</v>
      </c>
    </row>
    <row r="109" spans="1:33" x14ac:dyDescent="0.2">
      <c r="A109" s="1">
        <v>5964640626</v>
      </c>
      <c r="B109" s="1" t="s">
        <v>2055</v>
      </c>
      <c r="C109" s="1" t="s">
        <v>2056</v>
      </c>
      <c r="D109" s="29">
        <v>44088</v>
      </c>
      <c r="E109" s="1" t="s">
        <v>2042</v>
      </c>
      <c r="F109" s="1" t="s">
        <v>1799</v>
      </c>
      <c r="G109" s="1" t="s">
        <v>1800</v>
      </c>
      <c r="H109" s="1" t="s">
        <v>1801</v>
      </c>
      <c r="I109" s="1" t="s">
        <v>1855</v>
      </c>
      <c r="J109" s="1" t="s">
        <v>1856</v>
      </c>
      <c r="K109" s="1" t="s">
        <v>1860</v>
      </c>
      <c r="L109" s="1" t="s">
        <v>1805</v>
      </c>
      <c r="M109" s="1" t="s">
        <v>1861</v>
      </c>
      <c r="O109" s="1">
        <v>2403</v>
      </c>
      <c r="P109" s="1">
        <v>2351.8224</v>
      </c>
      <c r="Q109" s="1">
        <v>2454.1776</v>
      </c>
      <c r="R109" s="1" t="s">
        <v>1822</v>
      </c>
      <c r="S109" s="1" t="s">
        <v>1808</v>
      </c>
      <c r="T109" s="1" t="s">
        <v>1822</v>
      </c>
      <c r="U109" s="1"/>
      <c r="V109" s="1" t="s">
        <v>1809</v>
      </c>
      <c r="W109" s="1" t="s">
        <v>1810</v>
      </c>
      <c r="X109" s="1" t="s">
        <v>1811</v>
      </c>
      <c r="Y109" s="1" t="s">
        <v>1812</v>
      </c>
      <c r="AG109" s="1" t="s">
        <v>1857</v>
      </c>
    </row>
    <row r="110" spans="1:33" x14ac:dyDescent="0.2">
      <c r="A110" s="1">
        <v>2315423024</v>
      </c>
      <c r="B110" s="1" t="s">
        <v>2057</v>
      </c>
      <c r="C110" s="1" t="s">
        <v>2058</v>
      </c>
      <c r="D110" s="29">
        <v>44088</v>
      </c>
      <c r="E110" s="1" t="s">
        <v>2042</v>
      </c>
      <c r="F110" s="1" t="s">
        <v>1799</v>
      </c>
      <c r="G110" s="1" t="s">
        <v>1800</v>
      </c>
      <c r="H110" s="1" t="s">
        <v>1801</v>
      </c>
      <c r="I110" s="1" t="s">
        <v>1855</v>
      </c>
      <c r="J110" s="1" t="s">
        <v>1856</v>
      </c>
      <c r="K110" s="1" t="s">
        <v>1860</v>
      </c>
      <c r="L110" s="1" t="s">
        <v>1805</v>
      </c>
      <c r="M110" s="1" t="s">
        <v>1821</v>
      </c>
      <c r="O110" s="1">
        <v>2555</v>
      </c>
      <c r="P110" s="1">
        <v>2523.6482000000001</v>
      </c>
      <c r="Q110" s="1">
        <v>2586.3517999999999</v>
      </c>
      <c r="R110" s="1" t="s">
        <v>1808</v>
      </c>
      <c r="S110" s="1" t="s">
        <v>1808</v>
      </c>
      <c r="T110" s="1" t="s">
        <v>1808</v>
      </c>
      <c r="U110" s="1"/>
      <c r="V110" s="1" t="s">
        <v>1809</v>
      </c>
      <c r="W110" s="1" t="s">
        <v>1810</v>
      </c>
      <c r="X110" s="1" t="s">
        <v>1811</v>
      </c>
      <c r="Y110" s="1" t="s">
        <v>1812</v>
      </c>
      <c r="AG110" s="1" t="s">
        <v>1857</v>
      </c>
    </row>
    <row r="111" spans="1:33" x14ac:dyDescent="0.2">
      <c r="A111" s="1">
        <v>5121741565</v>
      </c>
      <c r="B111" s="1" t="s">
        <v>2059</v>
      </c>
      <c r="C111" s="1" t="s">
        <v>2060</v>
      </c>
      <c r="D111" s="29">
        <v>44088</v>
      </c>
      <c r="E111" s="1" t="s">
        <v>2042</v>
      </c>
      <c r="F111" s="1" t="s">
        <v>1799</v>
      </c>
      <c r="G111" s="1" t="s">
        <v>1800</v>
      </c>
      <c r="H111" s="1" t="s">
        <v>1801</v>
      </c>
      <c r="I111" s="1" t="s">
        <v>1855</v>
      </c>
      <c r="J111" s="1" t="s">
        <v>1856</v>
      </c>
      <c r="K111" s="1" t="s">
        <v>1860</v>
      </c>
      <c r="L111" s="1" t="s">
        <v>1805</v>
      </c>
      <c r="M111" s="1" t="s">
        <v>1861</v>
      </c>
      <c r="O111" s="1">
        <v>2411</v>
      </c>
      <c r="P111" s="1">
        <v>2361.3247999999999</v>
      </c>
      <c r="Q111" s="1">
        <v>2460.6752000000001</v>
      </c>
      <c r="R111" s="1" t="s">
        <v>1822</v>
      </c>
      <c r="S111" s="1" t="s">
        <v>1822</v>
      </c>
      <c r="T111" s="1" t="s">
        <v>1808</v>
      </c>
      <c r="U111" s="1"/>
      <c r="V111" s="1" t="s">
        <v>1809</v>
      </c>
      <c r="W111" s="1" t="s">
        <v>1810</v>
      </c>
      <c r="X111" s="1" t="s">
        <v>1811</v>
      </c>
      <c r="Y111" s="1" t="s">
        <v>1812</v>
      </c>
      <c r="AG111" s="1" t="s">
        <v>1857</v>
      </c>
    </row>
    <row r="112" spans="1:33" x14ac:dyDescent="0.2">
      <c r="A112" s="1">
        <v>3259506745</v>
      </c>
      <c r="B112" s="1" t="s">
        <v>2061</v>
      </c>
      <c r="C112" s="1" t="s">
        <v>2062</v>
      </c>
      <c r="D112" s="29">
        <v>44088</v>
      </c>
      <c r="E112" s="1" t="s">
        <v>2042</v>
      </c>
      <c r="F112" s="1" t="s">
        <v>1799</v>
      </c>
      <c r="G112" s="1" t="s">
        <v>1800</v>
      </c>
      <c r="H112" s="1" t="s">
        <v>1801</v>
      </c>
      <c r="I112" s="1" t="s">
        <v>1855</v>
      </c>
      <c r="J112" s="1" t="s">
        <v>1856</v>
      </c>
      <c r="K112" s="1" t="s">
        <v>2063</v>
      </c>
      <c r="L112" s="1" t="s">
        <v>1805</v>
      </c>
      <c r="M112" s="1" t="s">
        <v>1861</v>
      </c>
      <c r="O112" s="1">
        <v>2361</v>
      </c>
      <c r="P112" s="1">
        <v>2301.0095999999999</v>
      </c>
      <c r="Q112" s="1">
        <v>2420.9904000000001</v>
      </c>
      <c r="R112" s="1" t="s">
        <v>1822</v>
      </c>
      <c r="S112" s="1" t="s">
        <v>1822</v>
      </c>
      <c r="T112" s="1" t="s">
        <v>1822</v>
      </c>
      <c r="U112" s="1"/>
      <c r="V112" s="1" t="s">
        <v>1809</v>
      </c>
      <c r="W112" s="1" t="s">
        <v>1849</v>
      </c>
      <c r="X112" s="1" t="s">
        <v>1811</v>
      </c>
      <c r="Y112" s="1" t="s">
        <v>1812</v>
      </c>
      <c r="AG112" s="1" t="s">
        <v>1857</v>
      </c>
    </row>
    <row r="113" spans="1:33" x14ac:dyDescent="0.2">
      <c r="A113" s="1">
        <v>4953407657</v>
      </c>
      <c r="B113" s="1" t="s">
        <v>2064</v>
      </c>
      <c r="C113" s="1" t="s">
        <v>2065</v>
      </c>
      <c r="D113" s="29">
        <v>44088</v>
      </c>
      <c r="E113" s="1" t="s">
        <v>2042</v>
      </c>
      <c r="F113" s="1" t="s">
        <v>1799</v>
      </c>
      <c r="G113" s="1" t="s">
        <v>1800</v>
      </c>
      <c r="H113" s="1" t="s">
        <v>1801</v>
      </c>
      <c r="I113" s="1" t="s">
        <v>1855</v>
      </c>
      <c r="J113" s="1" t="s">
        <v>1856</v>
      </c>
      <c r="K113" s="1" t="s">
        <v>1860</v>
      </c>
      <c r="L113" s="1" t="s">
        <v>1805</v>
      </c>
      <c r="M113" s="1" t="s">
        <v>1861</v>
      </c>
      <c r="O113" s="1">
        <v>2280</v>
      </c>
      <c r="P113" s="1">
        <v>2198.9063999999998</v>
      </c>
      <c r="Q113" s="1">
        <v>2361.0936000000002</v>
      </c>
      <c r="R113" s="1" t="s">
        <v>1822</v>
      </c>
      <c r="S113" s="1" t="s">
        <v>1822</v>
      </c>
      <c r="T113" s="1" t="s">
        <v>1822</v>
      </c>
      <c r="U113" s="1"/>
      <c r="V113" s="1" t="s">
        <v>1809</v>
      </c>
      <c r="W113" s="1" t="s">
        <v>1837</v>
      </c>
      <c r="X113" s="1" t="s">
        <v>1838</v>
      </c>
      <c r="Y113" s="1" t="s">
        <v>1812</v>
      </c>
      <c r="AG113" s="1" t="s">
        <v>1857</v>
      </c>
    </row>
    <row r="114" spans="1:33" x14ac:dyDescent="0.2">
      <c r="A114" s="1">
        <v>8950713816</v>
      </c>
      <c r="B114" s="1" t="s">
        <v>2066</v>
      </c>
      <c r="C114" s="1" t="s">
        <v>2067</v>
      </c>
      <c r="D114" s="29">
        <v>44088</v>
      </c>
      <c r="E114" s="1" t="s">
        <v>2042</v>
      </c>
      <c r="F114" s="1" t="s">
        <v>1799</v>
      </c>
      <c r="G114" s="1" t="s">
        <v>1800</v>
      </c>
      <c r="H114" s="1" t="s">
        <v>1801</v>
      </c>
      <c r="I114" s="1" t="s">
        <v>1855</v>
      </c>
      <c r="J114" s="1" t="s">
        <v>1856</v>
      </c>
      <c r="K114" s="1" t="s">
        <v>1860</v>
      </c>
      <c r="L114" s="1" t="s">
        <v>1805</v>
      </c>
      <c r="M114" s="1" t="s">
        <v>1806</v>
      </c>
      <c r="O114" s="1">
        <v>2643</v>
      </c>
      <c r="P114" s="1">
        <v>2614.9250000000002</v>
      </c>
      <c r="Q114" s="1">
        <v>2671.0749999999998</v>
      </c>
      <c r="R114" s="1" t="s">
        <v>1807</v>
      </c>
      <c r="S114" s="1" t="s">
        <v>1808</v>
      </c>
      <c r="T114" s="1" t="s">
        <v>1808</v>
      </c>
      <c r="U114" s="1"/>
      <c r="V114" s="1" t="s">
        <v>1809</v>
      </c>
      <c r="W114" s="1" t="s">
        <v>1810</v>
      </c>
      <c r="X114" s="1" t="s">
        <v>1811</v>
      </c>
      <c r="Y114" s="1" t="s">
        <v>1812</v>
      </c>
      <c r="AG114" s="1" t="s">
        <v>1857</v>
      </c>
    </row>
    <row r="115" spans="1:33" x14ac:dyDescent="0.2">
      <c r="A115" s="1">
        <v>2647763201</v>
      </c>
      <c r="B115" s="1" t="s">
        <v>2068</v>
      </c>
      <c r="C115" s="1" t="s">
        <v>2069</v>
      </c>
      <c r="D115" s="29">
        <v>44088</v>
      </c>
      <c r="E115" s="1" t="s">
        <v>2042</v>
      </c>
      <c r="F115" s="1" t="s">
        <v>1799</v>
      </c>
      <c r="G115" s="1" t="s">
        <v>1800</v>
      </c>
      <c r="H115" s="1" t="s">
        <v>1801</v>
      </c>
      <c r="I115" s="1" t="s">
        <v>1855</v>
      </c>
      <c r="J115" s="1" t="s">
        <v>1856</v>
      </c>
      <c r="K115" s="1" t="s">
        <v>2063</v>
      </c>
      <c r="L115" s="1" t="s">
        <v>1805</v>
      </c>
      <c r="M115" s="1" t="s">
        <v>1821</v>
      </c>
      <c r="O115" s="1">
        <v>2572</v>
      </c>
      <c r="P115" s="1">
        <v>2541.7447999999999</v>
      </c>
      <c r="Q115" s="1">
        <v>2602.2552000000001</v>
      </c>
      <c r="R115" s="1" t="s">
        <v>1808</v>
      </c>
      <c r="S115" s="1" t="s">
        <v>1822</v>
      </c>
      <c r="T115" s="1" t="s">
        <v>1822</v>
      </c>
      <c r="U115" s="1"/>
      <c r="V115" s="1" t="s">
        <v>1809</v>
      </c>
      <c r="W115" s="1" t="s">
        <v>1849</v>
      </c>
      <c r="X115" s="1" t="s">
        <v>1811</v>
      </c>
      <c r="Y115" s="1" t="s">
        <v>1812</v>
      </c>
      <c r="AG115" s="1" t="s">
        <v>1857</v>
      </c>
    </row>
    <row r="116" spans="1:33" x14ac:dyDescent="0.2">
      <c r="A116" s="1">
        <v>6979891353</v>
      </c>
      <c r="B116" s="1" t="s">
        <v>2070</v>
      </c>
      <c r="C116" s="1" t="s">
        <v>2071</v>
      </c>
      <c r="D116" s="29">
        <v>44088</v>
      </c>
      <c r="E116" s="1" t="s">
        <v>2042</v>
      </c>
      <c r="F116" s="1" t="s">
        <v>1799</v>
      </c>
      <c r="G116" s="1" t="s">
        <v>1800</v>
      </c>
      <c r="H116" s="1" t="s">
        <v>1801</v>
      </c>
      <c r="I116" s="1" t="s">
        <v>1855</v>
      </c>
      <c r="J116" s="1" t="s">
        <v>1856</v>
      </c>
      <c r="K116" s="1" t="s">
        <v>1860</v>
      </c>
      <c r="L116" s="1" t="s">
        <v>1805</v>
      </c>
      <c r="M116" s="1" t="s">
        <v>1861</v>
      </c>
      <c r="O116" s="1">
        <v>2494</v>
      </c>
      <c r="P116" s="1">
        <v>2456.9836999999902</v>
      </c>
      <c r="Q116" s="1">
        <v>2531.0162999999998</v>
      </c>
      <c r="R116" s="1" t="s">
        <v>1822</v>
      </c>
      <c r="S116" s="1" t="s">
        <v>1808</v>
      </c>
      <c r="T116" s="1" t="s">
        <v>1822</v>
      </c>
      <c r="U116" s="1"/>
      <c r="V116" s="1" t="s">
        <v>1809</v>
      </c>
      <c r="W116" s="1" t="s">
        <v>1810</v>
      </c>
      <c r="X116" s="1" t="s">
        <v>1811</v>
      </c>
      <c r="Y116" s="1" t="s">
        <v>1812</v>
      </c>
      <c r="AG116" s="1" t="s">
        <v>1857</v>
      </c>
    </row>
    <row r="117" spans="1:33" x14ac:dyDescent="0.2">
      <c r="A117" s="1">
        <v>4697303152</v>
      </c>
      <c r="B117" s="1" t="s">
        <v>2072</v>
      </c>
      <c r="C117" s="1" t="s">
        <v>2073</v>
      </c>
      <c r="D117" s="29">
        <v>44088</v>
      </c>
      <c r="E117" s="1" t="s">
        <v>2042</v>
      </c>
      <c r="F117" s="1" t="s">
        <v>1799</v>
      </c>
      <c r="G117" s="1" t="s">
        <v>1800</v>
      </c>
      <c r="H117" s="1" t="s">
        <v>1801</v>
      </c>
      <c r="I117" s="1" t="s">
        <v>1855</v>
      </c>
      <c r="J117" s="1" t="s">
        <v>1856</v>
      </c>
      <c r="K117" s="1" t="s">
        <v>1860</v>
      </c>
      <c r="L117" s="1" t="s">
        <v>1805</v>
      </c>
      <c r="M117" s="1" t="s">
        <v>1821</v>
      </c>
      <c r="O117" s="1">
        <v>2561</v>
      </c>
      <c r="P117" s="1">
        <v>2530.0545000000002</v>
      </c>
      <c r="Q117" s="1">
        <v>2591.9454999999998</v>
      </c>
      <c r="R117" s="1" t="s">
        <v>1808</v>
      </c>
      <c r="S117" s="1" t="s">
        <v>1808</v>
      </c>
      <c r="T117" s="1" t="s">
        <v>1822</v>
      </c>
      <c r="U117" s="1"/>
      <c r="V117" s="1" t="s">
        <v>1809</v>
      </c>
      <c r="W117" s="1" t="s">
        <v>1843</v>
      </c>
      <c r="X117" s="1" t="s">
        <v>1811</v>
      </c>
      <c r="Y117" s="1" t="s">
        <v>1812</v>
      </c>
      <c r="AG117" s="1" t="s">
        <v>1857</v>
      </c>
    </row>
    <row r="118" spans="1:33" x14ac:dyDescent="0.2">
      <c r="A118" s="1">
        <v>4417823417</v>
      </c>
      <c r="B118" s="1" t="s">
        <v>2074</v>
      </c>
      <c r="C118" s="1" t="s">
        <v>2075</v>
      </c>
      <c r="D118" s="29">
        <v>44088</v>
      </c>
      <c r="E118" s="1" t="s">
        <v>2042</v>
      </c>
      <c r="F118" s="1" t="s">
        <v>1799</v>
      </c>
      <c r="G118" s="1" t="s">
        <v>1800</v>
      </c>
      <c r="H118" s="1" t="s">
        <v>1801</v>
      </c>
      <c r="I118" s="1" t="s">
        <v>1855</v>
      </c>
      <c r="J118" s="1" t="s">
        <v>1856</v>
      </c>
      <c r="K118" s="1" t="s">
        <v>1860</v>
      </c>
      <c r="L118" s="1" t="s">
        <v>1805</v>
      </c>
      <c r="M118" s="1" t="s">
        <v>1806</v>
      </c>
      <c r="O118" s="1">
        <v>2658</v>
      </c>
      <c r="P118" s="1">
        <v>2629.8289</v>
      </c>
      <c r="Q118" s="1">
        <v>2686.1711</v>
      </c>
      <c r="R118" s="1" t="s">
        <v>1807</v>
      </c>
      <c r="S118" s="1" t="s">
        <v>1808</v>
      </c>
      <c r="T118" s="1" t="s">
        <v>1808</v>
      </c>
      <c r="U118" s="1"/>
      <c r="V118" s="1" t="s">
        <v>1809</v>
      </c>
      <c r="W118" s="1" t="s">
        <v>1843</v>
      </c>
      <c r="X118" s="1" t="s">
        <v>1811</v>
      </c>
      <c r="Y118" s="1" t="s">
        <v>1812</v>
      </c>
      <c r="AG118" s="1" t="s">
        <v>1857</v>
      </c>
    </row>
    <row r="119" spans="1:33" x14ac:dyDescent="0.2">
      <c r="A119" s="1">
        <v>9653016150</v>
      </c>
      <c r="B119" s="1" t="s">
        <v>2076</v>
      </c>
      <c r="C119" s="1" t="s">
        <v>2077</v>
      </c>
      <c r="D119" s="29">
        <v>44088</v>
      </c>
      <c r="E119" s="1" t="s">
        <v>2042</v>
      </c>
      <c r="F119" s="1" t="s">
        <v>1799</v>
      </c>
      <c r="G119" s="1" t="s">
        <v>1800</v>
      </c>
      <c r="H119" s="1" t="s">
        <v>1801</v>
      </c>
      <c r="I119" s="1" t="s">
        <v>1855</v>
      </c>
      <c r="J119" s="1" t="s">
        <v>1856</v>
      </c>
      <c r="K119" s="1" t="s">
        <v>2063</v>
      </c>
      <c r="L119" s="1" t="s">
        <v>1805</v>
      </c>
      <c r="M119" s="1" t="s">
        <v>1821</v>
      </c>
      <c r="O119" s="1">
        <v>2565</v>
      </c>
      <c r="P119" s="1">
        <v>2534.2921999999999</v>
      </c>
      <c r="Q119" s="1">
        <v>2595.7078000000001</v>
      </c>
      <c r="R119" s="1" t="s">
        <v>1808</v>
      </c>
      <c r="S119" s="1" t="s">
        <v>1808</v>
      </c>
      <c r="T119" s="1" t="s">
        <v>1808</v>
      </c>
      <c r="U119" s="1"/>
      <c r="V119" s="1" t="s">
        <v>1809</v>
      </c>
      <c r="W119" s="1" t="s">
        <v>1849</v>
      </c>
      <c r="X119" s="1" t="s">
        <v>1811</v>
      </c>
      <c r="Y119" s="1" t="s">
        <v>1812</v>
      </c>
      <c r="AG119" s="1" t="s">
        <v>1857</v>
      </c>
    </row>
    <row r="120" spans="1:33" x14ac:dyDescent="0.2">
      <c r="A120" s="1">
        <v>9952983156</v>
      </c>
      <c r="B120" s="1" t="s">
        <v>2078</v>
      </c>
      <c r="C120" s="1" t="s">
        <v>2079</v>
      </c>
      <c r="D120" s="29">
        <v>44088</v>
      </c>
      <c r="E120" s="1" t="s">
        <v>2042</v>
      </c>
      <c r="F120" s="1" t="s">
        <v>1799</v>
      </c>
      <c r="G120" s="1" t="s">
        <v>1800</v>
      </c>
      <c r="H120" s="1" t="s">
        <v>1801</v>
      </c>
      <c r="I120" s="1" t="s">
        <v>1855</v>
      </c>
      <c r="J120" s="1" t="s">
        <v>1856</v>
      </c>
      <c r="K120" s="1" t="s">
        <v>1860</v>
      </c>
      <c r="L120" s="1" t="s">
        <v>1805</v>
      </c>
      <c r="M120" s="1" t="s">
        <v>1861</v>
      </c>
      <c r="O120" s="1">
        <v>2481</v>
      </c>
      <c r="P120" s="1">
        <v>2442.3606</v>
      </c>
      <c r="Q120" s="1">
        <v>2519.6394</v>
      </c>
      <c r="R120" s="1" t="s">
        <v>1822</v>
      </c>
      <c r="S120" s="1" t="s">
        <v>1822</v>
      </c>
      <c r="T120" s="1" t="s">
        <v>1808</v>
      </c>
      <c r="U120" s="1"/>
      <c r="V120" s="1" t="s">
        <v>1809</v>
      </c>
      <c r="W120" s="1" t="s">
        <v>1810</v>
      </c>
      <c r="X120" s="1" t="s">
        <v>1811</v>
      </c>
      <c r="Y120" s="1" t="s">
        <v>1812</v>
      </c>
      <c r="AG120" s="1" t="s">
        <v>1857</v>
      </c>
    </row>
    <row r="121" spans="1:33" x14ac:dyDescent="0.2">
      <c r="A121" s="1">
        <v>4010958347</v>
      </c>
      <c r="B121" s="1" t="s">
        <v>2080</v>
      </c>
      <c r="C121" s="1" t="s">
        <v>2081</v>
      </c>
      <c r="D121" s="29">
        <v>44088</v>
      </c>
      <c r="E121" s="1" t="s">
        <v>2042</v>
      </c>
      <c r="F121" s="1" t="s">
        <v>1799</v>
      </c>
      <c r="G121" s="1" t="s">
        <v>1800</v>
      </c>
      <c r="H121" s="1" t="s">
        <v>1801</v>
      </c>
      <c r="I121" s="1" t="s">
        <v>1855</v>
      </c>
      <c r="J121" s="1" t="s">
        <v>1856</v>
      </c>
      <c r="K121" s="1" t="s">
        <v>2063</v>
      </c>
      <c r="L121" s="1" t="s">
        <v>1805</v>
      </c>
      <c r="M121" s="1" t="s">
        <v>1861</v>
      </c>
      <c r="O121" s="1">
        <v>2490</v>
      </c>
      <c r="P121" s="1">
        <v>2452.4659999999999</v>
      </c>
      <c r="Q121" s="1">
        <v>2527.5340000000001</v>
      </c>
      <c r="R121" s="1" t="s">
        <v>1822</v>
      </c>
      <c r="S121" s="1" t="s">
        <v>1808</v>
      </c>
      <c r="T121" s="1" t="s">
        <v>1808</v>
      </c>
      <c r="U121" s="1"/>
      <c r="V121" s="1" t="s">
        <v>1809</v>
      </c>
      <c r="W121" s="1" t="s">
        <v>1849</v>
      </c>
      <c r="X121" s="1" t="s">
        <v>1811</v>
      </c>
      <c r="Y121" s="1" t="s">
        <v>1812</v>
      </c>
      <c r="AG121" s="1" t="s">
        <v>1857</v>
      </c>
    </row>
    <row r="122" spans="1:33" x14ac:dyDescent="0.2">
      <c r="A122" s="1">
        <v>2133883552</v>
      </c>
      <c r="B122" s="1" t="s">
        <v>2082</v>
      </c>
      <c r="C122" s="1" t="s">
        <v>2083</v>
      </c>
      <c r="D122" s="29">
        <v>44088</v>
      </c>
      <c r="E122" s="1" t="s">
        <v>2084</v>
      </c>
      <c r="F122" s="1" t="s">
        <v>1799</v>
      </c>
      <c r="G122" s="1" t="s">
        <v>1800</v>
      </c>
      <c r="H122" s="1" t="s">
        <v>1801</v>
      </c>
      <c r="I122" s="1" t="s">
        <v>1855</v>
      </c>
      <c r="J122" s="1" t="s">
        <v>1856</v>
      </c>
      <c r="K122" s="1" t="s">
        <v>1860</v>
      </c>
      <c r="L122" s="1" t="s">
        <v>1805</v>
      </c>
      <c r="M122" s="1" t="s">
        <v>1861</v>
      </c>
      <c r="O122" s="1">
        <v>2495</v>
      </c>
      <c r="P122" s="1">
        <v>2458.0414000000001</v>
      </c>
      <c r="Q122" s="1">
        <v>2531.9585999999999</v>
      </c>
      <c r="R122" s="1" t="s">
        <v>1822</v>
      </c>
      <c r="S122" s="1" t="s">
        <v>1808</v>
      </c>
      <c r="T122" s="1" t="s">
        <v>1822</v>
      </c>
      <c r="U122" s="1"/>
      <c r="V122" s="1" t="s">
        <v>1809</v>
      </c>
      <c r="W122" s="1" t="s">
        <v>1810</v>
      </c>
      <c r="X122" s="1" t="s">
        <v>1811</v>
      </c>
      <c r="Y122" s="1" t="s">
        <v>1812</v>
      </c>
      <c r="AG122" s="1" t="s">
        <v>1857</v>
      </c>
    </row>
    <row r="123" spans="1:33" x14ac:dyDescent="0.2">
      <c r="A123" s="1">
        <v>1198744593</v>
      </c>
      <c r="B123" s="1" t="s">
        <v>2085</v>
      </c>
      <c r="C123" s="1" t="s">
        <v>2086</v>
      </c>
      <c r="D123" s="29">
        <v>44088</v>
      </c>
      <c r="E123" s="1" t="s">
        <v>2084</v>
      </c>
      <c r="F123" s="1" t="s">
        <v>1799</v>
      </c>
      <c r="G123" s="1" t="s">
        <v>1800</v>
      </c>
      <c r="H123" s="1" t="s">
        <v>1801</v>
      </c>
      <c r="I123" s="1" t="s">
        <v>1855</v>
      </c>
      <c r="J123" s="1" t="s">
        <v>1856</v>
      </c>
      <c r="K123" s="1" t="s">
        <v>1860</v>
      </c>
      <c r="L123" s="1" t="s">
        <v>1805</v>
      </c>
      <c r="M123" s="1" t="s">
        <v>1861</v>
      </c>
      <c r="O123" s="1">
        <v>2507</v>
      </c>
      <c r="P123" s="1">
        <v>2471.4544000000001</v>
      </c>
      <c r="Q123" s="1">
        <v>2542.5455999999999</v>
      </c>
      <c r="R123" s="1" t="s">
        <v>1822</v>
      </c>
      <c r="S123" s="1" t="s">
        <v>1808</v>
      </c>
      <c r="T123" s="1" t="s">
        <v>1822</v>
      </c>
      <c r="U123" s="1"/>
      <c r="V123" s="1" t="s">
        <v>1809</v>
      </c>
      <c r="W123" s="1" t="s">
        <v>1849</v>
      </c>
      <c r="X123" s="1" t="s">
        <v>1811</v>
      </c>
      <c r="Y123" s="1" t="s">
        <v>1812</v>
      </c>
      <c r="AG123" s="1" t="s">
        <v>1857</v>
      </c>
    </row>
    <row r="124" spans="1:33" x14ac:dyDescent="0.2">
      <c r="A124" s="1">
        <v>8384240340</v>
      </c>
      <c r="B124" s="1" t="s">
        <v>2087</v>
      </c>
      <c r="C124" s="1" t="s">
        <v>2088</v>
      </c>
      <c r="D124" s="29">
        <v>44088</v>
      </c>
      <c r="E124" s="1" t="s">
        <v>2084</v>
      </c>
      <c r="F124" s="1" t="s">
        <v>1799</v>
      </c>
      <c r="G124" s="1" t="s">
        <v>1800</v>
      </c>
      <c r="H124" s="1" t="s">
        <v>1801</v>
      </c>
      <c r="I124" s="1" t="s">
        <v>1855</v>
      </c>
      <c r="J124" s="1" t="s">
        <v>1856</v>
      </c>
      <c r="K124" s="1" t="s">
        <v>1860</v>
      </c>
      <c r="L124" s="1" t="s">
        <v>1805</v>
      </c>
      <c r="M124" s="1" t="s">
        <v>1821</v>
      </c>
      <c r="O124" s="1">
        <v>2570</v>
      </c>
      <c r="P124" s="1">
        <v>2539.6062999999999</v>
      </c>
      <c r="Q124" s="1">
        <v>2600.3937000000001</v>
      </c>
      <c r="R124" s="1" t="s">
        <v>1808</v>
      </c>
      <c r="S124" s="1" t="s">
        <v>1822</v>
      </c>
      <c r="T124" s="1" t="s">
        <v>1808</v>
      </c>
      <c r="U124" s="1"/>
      <c r="V124" s="1" t="s">
        <v>1809</v>
      </c>
      <c r="W124" s="1" t="s">
        <v>1843</v>
      </c>
      <c r="X124" s="1" t="s">
        <v>1811</v>
      </c>
      <c r="Y124" s="1" t="s">
        <v>1812</v>
      </c>
      <c r="AG124" s="1" t="s">
        <v>1857</v>
      </c>
    </row>
    <row r="125" spans="1:33" x14ac:dyDescent="0.2">
      <c r="A125" s="1">
        <v>1746743951</v>
      </c>
      <c r="B125" s="1" t="s">
        <v>2089</v>
      </c>
      <c r="C125" s="1" t="s">
        <v>2090</v>
      </c>
      <c r="D125" s="29">
        <v>44088</v>
      </c>
      <c r="E125" s="1" t="s">
        <v>2084</v>
      </c>
      <c r="F125" s="1" t="s">
        <v>1799</v>
      </c>
      <c r="G125" s="1" t="s">
        <v>1800</v>
      </c>
      <c r="H125" s="1" t="s">
        <v>1801</v>
      </c>
      <c r="I125" s="1" t="s">
        <v>1855</v>
      </c>
      <c r="J125" s="1" t="s">
        <v>1856</v>
      </c>
      <c r="K125" s="1" t="s">
        <v>1860</v>
      </c>
      <c r="L125" s="1" t="s">
        <v>1805</v>
      </c>
      <c r="M125" s="1" t="s">
        <v>1806</v>
      </c>
      <c r="O125" s="1">
        <v>2615</v>
      </c>
      <c r="P125" s="1">
        <v>2586.5544</v>
      </c>
      <c r="Q125" s="1">
        <v>2643.4456</v>
      </c>
      <c r="R125" s="1" t="s">
        <v>1808</v>
      </c>
      <c r="S125" s="1" t="s">
        <v>1808</v>
      </c>
      <c r="T125" s="1" t="s">
        <v>1808</v>
      </c>
      <c r="U125" s="1"/>
      <c r="V125" s="1" t="s">
        <v>1809</v>
      </c>
      <c r="W125" s="1" t="s">
        <v>1810</v>
      </c>
      <c r="X125" s="1" t="s">
        <v>1811</v>
      </c>
      <c r="Y125" s="1" t="s">
        <v>1812</v>
      </c>
      <c r="AG125" s="1" t="s">
        <v>1857</v>
      </c>
    </row>
    <row r="126" spans="1:33" x14ac:dyDescent="0.2">
      <c r="A126" s="1">
        <v>7196091996</v>
      </c>
      <c r="B126" s="1" t="s">
        <v>2091</v>
      </c>
      <c r="C126" s="1" t="s">
        <v>2092</v>
      </c>
      <c r="D126" s="29">
        <v>44088</v>
      </c>
      <c r="E126" s="1" t="s">
        <v>2084</v>
      </c>
      <c r="F126" s="1" t="s">
        <v>1799</v>
      </c>
      <c r="G126" s="1" t="s">
        <v>1800</v>
      </c>
      <c r="H126" s="1" t="s">
        <v>1801</v>
      </c>
      <c r="I126" s="1" t="s">
        <v>1855</v>
      </c>
      <c r="J126" s="1" t="s">
        <v>1856</v>
      </c>
      <c r="K126" s="1" t="s">
        <v>2063</v>
      </c>
      <c r="L126" s="1" t="s">
        <v>1805</v>
      </c>
      <c r="M126" s="1" t="s">
        <v>1861</v>
      </c>
      <c r="O126" s="1">
        <v>2420</v>
      </c>
      <c r="P126" s="1">
        <v>2371.9394000000002</v>
      </c>
      <c r="Q126" s="1">
        <v>2468.0605999999998</v>
      </c>
      <c r="R126" s="1" t="s">
        <v>1822</v>
      </c>
      <c r="S126" s="1" t="s">
        <v>1808</v>
      </c>
      <c r="T126" s="1" t="s">
        <v>1822</v>
      </c>
      <c r="U126" s="1"/>
      <c r="V126" s="1" t="s">
        <v>1809</v>
      </c>
      <c r="W126" s="1" t="s">
        <v>1849</v>
      </c>
      <c r="X126" s="1" t="s">
        <v>1811</v>
      </c>
      <c r="Y126" s="1" t="s">
        <v>1812</v>
      </c>
      <c r="AG126" s="1" t="s">
        <v>1857</v>
      </c>
    </row>
    <row r="127" spans="1:33" x14ac:dyDescent="0.2">
      <c r="A127" s="1">
        <v>5175976432</v>
      </c>
      <c r="B127" s="1" t="s">
        <v>2093</v>
      </c>
      <c r="C127" s="1" t="s">
        <v>2094</v>
      </c>
      <c r="D127" s="29">
        <v>44088</v>
      </c>
      <c r="E127" s="1" t="s">
        <v>2084</v>
      </c>
      <c r="F127" s="1" t="s">
        <v>1799</v>
      </c>
      <c r="G127" s="1" t="s">
        <v>1800</v>
      </c>
      <c r="H127" s="1" t="s">
        <v>1801</v>
      </c>
      <c r="I127" s="1" t="s">
        <v>1855</v>
      </c>
      <c r="J127" s="1" t="s">
        <v>1856</v>
      </c>
      <c r="K127" s="1" t="s">
        <v>2063</v>
      </c>
      <c r="L127" s="1" t="s">
        <v>1805</v>
      </c>
      <c r="M127" s="1" t="s">
        <v>1861</v>
      </c>
      <c r="O127" s="1">
        <v>2390</v>
      </c>
      <c r="P127" s="1">
        <v>2336.1734999999999</v>
      </c>
      <c r="Q127" s="1">
        <v>2443.8265000000001</v>
      </c>
      <c r="R127" s="1" t="s">
        <v>1822</v>
      </c>
      <c r="S127" s="1" t="s">
        <v>1822</v>
      </c>
      <c r="T127" s="1" t="s">
        <v>1808</v>
      </c>
      <c r="U127" s="1"/>
      <c r="V127" s="1" t="s">
        <v>1809</v>
      </c>
      <c r="W127" s="1" t="s">
        <v>1849</v>
      </c>
      <c r="X127" s="1" t="s">
        <v>1811</v>
      </c>
      <c r="Y127" s="1" t="s">
        <v>1812</v>
      </c>
      <c r="AG127" s="1" t="s">
        <v>1857</v>
      </c>
    </row>
    <row r="128" spans="1:33" x14ac:dyDescent="0.2">
      <c r="A128" s="1">
        <v>1905531513</v>
      </c>
      <c r="B128" s="1" t="s">
        <v>2095</v>
      </c>
      <c r="C128" s="1" t="s">
        <v>2096</v>
      </c>
      <c r="D128" s="29">
        <v>44088</v>
      </c>
      <c r="E128" s="1" t="s">
        <v>2084</v>
      </c>
      <c r="F128" s="1" t="s">
        <v>1799</v>
      </c>
      <c r="G128" s="1" t="s">
        <v>1800</v>
      </c>
      <c r="H128" s="1" t="s">
        <v>1801</v>
      </c>
      <c r="I128" s="1" t="s">
        <v>1855</v>
      </c>
      <c r="J128" s="1" t="s">
        <v>1856</v>
      </c>
      <c r="K128" s="1" t="s">
        <v>1860</v>
      </c>
      <c r="L128" s="1" t="s">
        <v>1805</v>
      </c>
      <c r="M128" s="1" t="s">
        <v>1821</v>
      </c>
      <c r="O128" s="1">
        <v>2567</v>
      </c>
      <c r="P128" s="1">
        <v>2536.4645</v>
      </c>
      <c r="Q128" s="1">
        <v>2597.5355</v>
      </c>
      <c r="R128" s="1" t="s">
        <v>1808</v>
      </c>
      <c r="S128" s="1" t="s">
        <v>1808</v>
      </c>
      <c r="T128" s="1" t="s">
        <v>1808</v>
      </c>
      <c r="U128" s="1"/>
      <c r="V128" s="1" t="s">
        <v>1809</v>
      </c>
      <c r="W128" s="1" t="s">
        <v>1837</v>
      </c>
      <c r="X128" s="1" t="s">
        <v>1838</v>
      </c>
      <c r="Y128" s="1" t="s">
        <v>1812</v>
      </c>
      <c r="AG128" s="1" t="s">
        <v>1857</v>
      </c>
    </row>
    <row r="129" spans="1:33" x14ac:dyDescent="0.2">
      <c r="A129" s="1">
        <v>7645087260</v>
      </c>
      <c r="B129" s="1" t="s">
        <v>2097</v>
      </c>
      <c r="C129" s="1" t="s">
        <v>2098</v>
      </c>
      <c r="D129" s="29">
        <v>44088</v>
      </c>
      <c r="E129" s="1" t="s">
        <v>2084</v>
      </c>
      <c r="F129" s="1" t="s">
        <v>1799</v>
      </c>
      <c r="G129" s="1" t="s">
        <v>1800</v>
      </c>
      <c r="H129" s="1" t="s">
        <v>1801</v>
      </c>
      <c r="I129" s="1" t="s">
        <v>1855</v>
      </c>
      <c r="J129" s="1" t="s">
        <v>1856</v>
      </c>
      <c r="K129" s="1" t="s">
        <v>1860</v>
      </c>
      <c r="L129" s="1" t="s">
        <v>1805</v>
      </c>
      <c r="M129" s="1" t="s">
        <v>1821</v>
      </c>
      <c r="O129" s="1">
        <v>2540</v>
      </c>
      <c r="P129" s="1">
        <v>2507.5436</v>
      </c>
      <c r="Q129" s="1">
        <v>2572.4564</v>
      </c>
      <c r="R129" s="1" t="s">
        <v>1808</v>
      </c>
      <c r="S129" s="1" t="s">
        <v>1808</v>
      </c>
      <c r="T129" s="1" t="s">
        <v>1808</v>
      </c>
      <c r="U129" s="1"/>
      <c r="V129" s="1" t="s">
        <v>1809</v>
      </c>
      <c r="W129" s="1" t="s">
        <v>1810</v>
      </c>
      <c r="X129" s="1" t="s">
        <v>1811</v>
      </c>
      <c r="Y129" s="1" t="s">
        <v>1812</v>
      </c>
      <c r="AG129" s="1" t="s">
        <v>1857</v>
      </c>
    </row>
    <row r="130" spans="1:33" x14ac:dyDescent="0.2">
      <c r="A130" s="1">
        <v>4024463624</v>
      </c>
      <c r="B130" s="1" t="s">
        <v>2099</v>
      </c>
      <c r="C130" s="1" t="s">
        <v>2100</v>
      </c>
      <c r="D130" s="29">
        <v>44088</v>
      </c>
      <c r="E130" s="1" t="s">
        <v>2101</v>
      </c>
      <c r="F130" s="1" t="s">
        <v>1799</v>
      </c>
      <c r="G130" s="1" t="s">
        <v>1800</v>
      </c>
      <c r="H130" s="1" t="s">
        <v>1801</v>
      </c>
      <c r="I130" s="1" t="s">
        <v>1855</v>
      </c>
      <c r="J130" s="1" t="s">
        <v>1856</v>
      </c>
      <c r="K130" s="1" t="s">
        <v>1860</v>
      </c>
      <c r="L130" s="1" t="s">
        <v>1805</v>
      </c>
      <c r="M130" s="1" t="s">
        <v>1861</v>
      </c>
      <c r="O130" s="1">
        <v>2280</v>
      </c>
      <c r="P130" s="1">
        <v>2198.9063999999998</v>
      </c>
      <c r="Q130" s="1">
        <v>2361.0936000000002</v>
      </c>
      <c r="R130" s="1" t="s">
        <v>1822</v>
      </c>
      <c r="S130" s="1" t="s">
        <v>1822</v>
      </c>
      <c r="T130" s="1" t="s">
        <v>1822</v>
      </c>
      <c r="U130" s="1"/>
      <c r="V130" s="1" t="s">
        <v>1809</v>
      </c>
      <c r="W130" s="1" t="s">
        <v>1810</v>
      </c>
      <c r="X130" s="1" t="s">
        <v>1811</v>
      </c>
      <c r="Y130" s="1" t="s">
        <v>1812</v>
      </c>
      <c r="AG130" s="1" t="s">
        <v>1857</v>
      </c>
    </row>
    <row r="131" spans="1:33" x14ac:dyDescent="0.2">
      <c r="A131" s="1">
        <v>8337088967</v>
      </c>
      <c r="B131" s="1" t="s">
        <v>2102</v>
      </c>
      <c r="C131" s="1" t="s">
        <v>2103</v>
      </c>
      <c r="D131" s="29">
        <v>44088</v>
      </c>
      <c r="E131" s="1" t="s">
        <v>2084</v>
      </c>
      <c r="F131" s="1" t="s">
        <v>1799</v>
      </c>
      <c r="G131" s="1" t="s">
        <v>1800</v>
      </c>
      <c r="H131" s="1" t="s">
        <v>1801</v>
      </c>
      <c r="I131" s="1" t="s">
        <v>1855</v>
      </c>
      <c r="J131" s="1" t="s">
        <v>1856</v>
      </c>
      <c r="K131" s="1" t="s">
        <v>1860</v>
      </c>
      <c r="L131" s="1" t="s">
        <v>1805</v>
      </c>
      <c r="M131" s="1" t="s">
        <v>1861</v>
      </c>
      <c r="O131" s="1">
        <v>2494</v>
      </c>
      <c r="P131" s="1">
        <v>2456.9360999999999</v>
      </c>
      <c r="Q131" s="1">
        <v>2531.0639000000001</v>
      </c>
      <c r="R131" s="1" t="s">
        <v>1822</v>
      </c>
      <c r="S131" s="1" t="s">
        <v>1822</v>
      </c>
      <c r="T131" s="1" t="s">
        <v>1808</v>
      </c>
      <c r="U131" s="1"/>
      <c r="V131" s="1" t="s">
        <v>1809</v>
      </c>
      <c r="W131" s="1" t="s">
        <v>1810</v>
      </c>
      <c r="X131" s="1" t="s">
        <v>1811</v>
      </c>
      <c r="Y131" s="1" t="s">
        <v>1812</v>
      </c>
      <c r="AG131" s="1" t="s">
        <v>1857</v>
      </c>
    </row>
    <row r="132" spans="1:33" x14ac:dyDescent="0.2">
      <c r="A132" s="1">
        <v>9339768911</v>
      </c>
      <c r="B132" s="1" t="s">
        <v>2104</v>
      </c>
      <c r="C132" s="1" t="s">
        <v>2105</v>
      </c>
      <c r="D132" s="29">
        <v>44088</v>
      </c>
      <c r="E132" s="1" t="s">
        <v>2084</v>
      </c>
      <c r="F132" s="1" t="s">
        <v>1799</v>
      </c>
      <c r="G132" s="1" t="s">
        <v>1800</v>
      </c>
      <c r="H132" s="1" t="s">
        <v>1801</v>
      </c>
      <c r="I132" s="1" t="s">
        <v>1855</v>
      </c>
      <c r="J132" s="1" t="s">
        <v>1856</v>
      </c>
      <c r="K132" s="1" t="s">
        <v>2063</v>
      </c>
      <c r="L132" s="1" t="s">
        <v>1805</v>
      </c>
      <c r="M132" s="1" t="s">
        <v>1861</v>
      </c>
      <c r="O132" s="1">
        <v>2471</v>
      </c>
      <c r="P132" s="1">
        <v>2431.0003999999999</v>
      </c>
      <c r="Q132" s="1">
        <v>2510.9996000000001</v>
      </c>
      <c r="R132" s="1" t="s">
        <v>1822</v>
      </c>
      <c r="S132" s="1" t="s">
        <v>1822</v>
      </c>
      <c r="T132" s="1" t="s">
        <v>1822</v>
      </c>
      <c r="U132" s="1"/>
      <c r="V132" s="1" t="s">
        <v>1809</v>
      </c>
      <c r="W132" s="1" t="s">
        <v>1849</v>
      </c>
      <c r="X132" s="1" t="s">
        <v>1811</v>
      </c>
      <c r="Y132" s="1" t="s">
        <v>1812</v>
      </c>
      <c r="AG132" s="1" t="s">
        <v>1857</v>
      </c>
    </row>
    <row r="133" spans="1:33" x14ac:dyDescent="0.2">
      <c r="A133" s="1">
        <v>1193708643</v>
      </c>
      <c r="B133" s="1" t="s">
        <v>2106</v>
      </c>
      <c r="C133" s="1" t="s">
        <v>2107</v>
      </c>
      <c r="D133" s="29">
        <v>44088</v>
      </c>
      <c r="E133" s="1" t="s">
        <v>2101</v>
      </c>
      <c r="F133" s="1" t="s">
        <v>1799</v>
      </c>
      <c r="G133" s="1" t="s">
        <v>1800</v>
      </c>
      <c r="H133" s="1" t="s">
        <v>1801</v>
      </c>
      <c r="I133" s="1" t="s">
        <v>1855</v>
      </c>
      <c r="J133" s="1" t="s">
        <v>1856</v>
      </c>
      <c r="K133" s="1" t="s">
        <v>1860</v>
      </c>
      <c r="L133" s="1" t="s">
        <v>1805</v>
      </c>
      <c r="M133" s="1" t="s">
        <v>1821</v>
      </c>
      <c r="O133" s="1">
        <v>2552</v>
      </c>
      <c r="P133" s="1">
        <v>2520.4196000000002</v>
      </c>
      <c r="Q133" s="1">
        <v>2583.5803999999998</v>
      </c>
      <c r="R133" s="1" t="s">
        <v>1808</v>
      </c>
      <c r="S133" s="1" t="s">
        <v>1822</v>
      </c>
      <c r="T133" s="1" t="s">
        <v>1808</v>
      </c>
      <c r="U133" s="1"/>
      <c r="V133" s="1" t="s">
        <v>1809</v>
      </c>
      <c r="W133" s="1" t="s">
        <v>1810</v>
      </c>
      <c r="X133" s="1" t="s">
        <v>1811</v>
      </c>
      <c r="Y133" s="1" t="s">
        <v>1812</v>
      </c>
      <c r="AG133" s="1" t="s">
        <v>1857</v>
      </c>
    </row>
    <row r="134" spans="1:33" x14ac:dyDescent="0.2">
      <c r="A134" s="1">
        <v>2340575864</v>
      </c>
      <c r="B134" s="1" t="s">
        <v>2108</v>
      </c>
      <c r="C134" s="1" t="s">
        <v>2109</v>
      </c>
      <c r="D134" s="29">
        <v>44088</v>
      </c>
      <c r="E134" s="1" t="s">
        <v>2101</v>
      </c>
      <c r="F134" s="1" t="s">
        <v>1799</v>
      </c>
      <c r="G134" s="1" t="s">
        <v>1800</v>
      </c>
      <c r="H134" s="1" t="s">
        <v>1801</v>
      </c>
      <c r="I134" s="1" t="s">
        <v>1855</v>
      </c>
      <c r="J134" s="1" t="s">
        <v>1856</v>
      </c>
      <c r="K134" s="1" t="s">
        <v>1860</v>
      </c>
      <c r="L134" s="1" t="s">
        <v>1805</v>
      </c>
      <c r="M134" s="1" t="s">
        <v>1821</v>
      </c>
      <c r="O134" s="1">
        <v>2587</v>
      </c>
      <c r="P134" s="1">
        <v>2557.556</v>
      </c>
      <c r="Q134" s="1">
        <v>2616.444</v>
      </c>
      <c r="R134" s="1" t="s">
        <v>1808</v>
      </c>
      <c r="S134" s="1" t="s">
        <v>1808</v>
      </c>
      <c r="T134" s="1" t="s">
        <v>1808</v>
      </c>
      <c r="U134" s="1"/>
      <c r="V134" s="1" t="s">
        <v>1809</v>
      </c>
      <c r="W134" s="1" t="s">
        <v>1837</v>
      </c>
      <c r="X134" s="1" t="s">
        <v>1838</v>
      </c>
      <c r="Y134" s="1" t="s">
        <v>1812</v>
      </c>
      <c r="AG134" s="1" t="s">
        <v>1857</v>
      </c>
    </row>
    <row r="135" spans="1:33" x14ac:dyDescent="0.2">
      <c r="A135" s="1">
        <v>8198745478</v>
      </c>
      <c r="B135" s="1" t="s">
        <v>2110</v>
      </c>
      <c r="C135" s="1" t="s">
        <v>2111</v>
      </c>
      <c r="D135" s="29">
        <v>44088</v>
      </c>
      <c r="E135" s="1" t="s">
        <v>2101</v>
      </c>
      <c r="F135" s="1" t="s">
        <v>1799</v>
      </c>
      <c r="G135" s="1" t="s">
        <v>1800</v>
      </c>
      <c r="H135" s="1" t="s">
        <v>1801</v>
      </c>
      <c r="I135" s="1" t="s">
        <v>1855</v>
      </c>
      <c r="J135" s="1" t="s">
        <v>1856</v>
      </c>
      <c r="K135" s="1" t="s">
        <v>1860</v>
      </c>
      <c r="L135" s="1" t="s">
        <v>1805</v>
      </c>
      <c r="M135" s="1" t="s">
        <v>1861</v>
      </c>
      <c r="O135" s="1">
        <v>2385</v>
      </c>
      <c r="P135" s="1">
        <v>2330.3154</v>
      </c>
      <c r="Q135" s="1">
        <v>2439.6846</v>
      </c>
      <c r="R135" s="1" t="s">
        <v>1822</v>
      </c>
      <c r="S135" s="1" t="s">
        <v>1822</v>
      </c>
      <c r="T135" s="1" t="s">
        <v>1808</v>
      </c>
      <c r="U135" s="1"/>
      <c r="V135" s="1" t="s">
        <v>1809</v>
      </c>
      <c r="W135" s="1" t="s">
        <v>1810</v>
      </c>
      <c r="X135" s="1" t="s">
        <v>1811</v>
      </c>
      <c r="Y135" s="1" t="s">
        <v>1812</v>
      </c>
      <c r="AG135" s="1" t="s">
        <v>1857</v>
      </c>
    </row>
    <row r="136" spans="1:33" x14ac:dyDescent="0.2">
      <c r="A136" s="1">
        <v>1194977463</v>
      </c>
      <c r="B136" s="1" t="s">
        <v>2112</v>
      </c>
      <c r="C136" s="1" t="s">
        <v>2113</v>
      </c>
      <c r="D136" s="29">
        <v>44088</v>
      </c>
      <c r="E136" s="1" t="s">
        <v>2101</v>
      </c>
      <c r="F136" s="1" t="s">
        <v>1799</v>
      </c>
      <c r="G136" s="1" t="s">
        <v>1800</v>
      </c>
      <c r="H136" s="1" t="s">
        <v>1801</v>
      </c>
      <c r="I136" s="1" t="s">
        <v>1855</v>
      </c>
      <c r="J136" s="1" t="s">
        <v>1856</v>
      </c>
      <c r="K136" s="1" t="s">
        <v>1860</v>
      </c>
      <c r="L136" s="1" t="s">
        <v>1805</v>
      </c>
      <c r="M136" s="1" t="s">
        <v>1821</v>
      </c>
      <c r="O136" s="1">
        <v>2556</v>
      </c>
      <c r="P136" s="1">
        <v>2524.7271999999998</v>
      </c>
      <c r="Q136" s="1">
        <v>2587.2728000000002</v>
      </c>
      <c r="R136" s="1" t="s">
        <v>1808</v>
      </c>
      <c r="S136" s="1" t="s">
        <v>1808</v>
      </c>
      <c r="T136" s="1" t="s">
        <v>1808</v>
      </c>
      <c r="U136" s="1"/>
      <c r="V136" s="1" t="s">
        <v>1809</v>
      </c>
      <c r="W136" s="1" t="s">
        <v>1810</v>
      </c>
      <c r="X136" s="1" t="s">
        <v>1811</v>
      </c>
      <c r="Y136" s="1" t="s">
        <v>1812</v>
      </c>
      <c r="AG136" s="1" t="s">
        <v>1857</v>
      </c>
    </row>
    <row r="137" spans="1:33" x14ac:dyDescent="0.2">
      <c r="A137" s="1">
        <v>3677315512</v>
      </c>
      <c r="B137" s="1" t="s">
        <v>2114</v>
      </c>
      <c r="C137" s="1" t="s">
        <v>2115</v>
      </c>
      <c r="D137" s="29">
        <v>44088</v>
      </c>
      <c r="E137" s="1" t="s">
        <v>2101</v>
      </c>
      <c r="F137" s="1" t="s">
        <v>1799</v>
      </c>
      <c r="G137" s="1" t="s">
        <v>1800</v>
      </c>
      <c r="H137" s="1" t="s">
        <v>1801</v>
      </c>
      <c r="I137" s="1" t="s">
        <v>1855</v>
      </c>
      <c r="J137" s="1" t="s">
        <v>1856</v>
      </c>
      <c r="K137" s="1" t="s">
        <v>1860</v>
      </c>
      <c r="L137" s="1" t="s">
        <v>1805</v>
      </c>
      <c r="M137" s="1" t="s">
        <v>1821</v>
      </c>
      <c r="O137" s="1">
        <v>2535</v>
      </c>
      <c r="P137" s="1">
        <v>2502.0839999999998</v>
      </c>
      <c r="Q137" s="1">
        <v>2567.9160000000002</v>
      </c>
      <c r="R137" s="1" t="s">
        <v>1822</v>
      </c>
      <c r="S137" s="1" t="s">
        <v>1808</v>
      </c>
      <c r="T137" s="1" t="s">
        <v>1808</v>
      </c>
      <c r="U137" s="1"/>
      <c r="V137" s="1" t="s">
        <v>1809</v>
      </c>
      <c r="W137" s="1" t="s">
        <v>1837</v>
      </c>
      <c r="X137" s="1" t="s">
        <v>1838</v>
      </c>
      <c r="Y137" s="1" t="s">
        <v>1812</v>
      </c>
      <c r="AG137" s="1" t="s">
        <v>1857</v>
      </c>
    </row>
    <row r="138" spans="1:33" x14ac:dyDescent="0.2">
      <c r="A138" s="1">
        <v>2906752410</v>
      </c>
      <c r="B138" s="1" t="s">
        <v>2116</v>
      </c>
      <c r="C138" s="1" t="s">
        <v>2117</v>
      </c>
      <c r="D138" s="29">
        <v>44088</v>
      </c>
      <c r="E138" s="1" t="s">
        <v>2101</v>
      </c>
      <c r="F138" s="1" t="s">
        <v>1799</v>
      </c>
      <c r="G138" s="1" t="s">
        <v>1800</v>
      </c>
      <c r="H138" s="1" t="s">
        <v>1801</v>
      </c>
      <c r="I138" s="1" t="s">
        <v>1855</v>
      </c>
      <c r="J138" s="1" t="s">
        <v>1856</v>
      </c>
      <c r="K138" s="1" t="s">
        <v>1860</v>
      </c>
      <c r="L138" s="1" t="s">
        <v>1805</v>
      </c>
      <c r="M138" s="1" t="s">
        <v>1861</v>
      </c>
      <c r="O138" s="1">
        <v>2437</v>
      </c>
      <c r="P138" s="1">
        <v>2391.8316</v>
      </c>
      <c r="Q138" s="1">
        <v>2482.1684</v>
      </c>
      <c r="R138" s="1" t="s">
        <v>1822</v>
      </c>
      <c r="S138" s="1" t="s">
        <v>1822</v>
      </c>
      <c r="T138" s="1" t="s">
        <v>1808</v>
      </c>
      <c r="U138" s="1"/>
      <c r="V138" s="1" t="s">
        <v>1809</v>
      </c>
      <c r="W138" s="1" t="s">
        <v>1810</v>
      </c>
      <c r="X138" s="1" t="s">
        <v>1811</v>
      </c>
      <c r="Y138" s="1" t="s">
        <v>1812</v>
      </c>
      <c r="AG138" s="1" t="s">
        <v>1857</v>
      </c>
    </row>
    <row r="139" spans="1:33" x14ac:dyDescent="0.2">
      <c r="A139" s="1">
        <v>4044894390</v>
      </c>
      <c r="B139" s="1" t="s">
        <v>2118</v>
      </c>
      <c r="C139" s="1" t="s">
        <v>2119</v>
      </c>
      <c r="D139" s="29">
        <v>44088</v>
      </c>
      <c r="E139" s="1" t="s">
        <v>2101</v>
      </c>
      <c r="F139" s="1" t="s">
        <v>1799</v>
      </c>
      <c r="G139" s="1" t="s">
        <v>1800</v>
      </c>
      <c r="H139" s="1" t="s">
        <v>1801</v>
      </c>
      <c r="I139" s="1" t="s">
        <v>1855</v>
      </c>
      <c r="J139" s="1" t="s">
        <v>1856</v>
      </c>
      <c r="K139" s="1" t="s">
        <v>1860</v>
      </c>
      <c r="L139" s="1" t="s">
        <v>1805</v>
      </c>
      <c r="M139" s="1" t="s">
        <v>1821</v>
      </c>
      <c r="O139" s="1">
        <v>2544</v>
      </c>
      <c r="P139" s="1">
        <v>2511.8485000000001</v>
      </c>
      <c r="Q139" s="1">
        <v>2576.1514999999999</v>
      </c>
      <c r="R139" s="1" t="s">
        <v>1822</v>
      </c>
      <c r="S139" s="1" t="s">
        <v>1808</v>
      </c>
      <c r="T139" s="1" t="s">
        <v>1808</v>
      </c>
      <c r="U139" s="1"/>
      <c r="V139" s="1" t="s">
        <v>1809</v>
      </c>
      <c r="W139" s="1" t="s">
        <v>1837</v>
      </c>
      <c r="X139" s="1" t="s">
        <v>1838</v>
      </c>
      <c r="Y139" s="1" t="s">
        <v>1812</v>
      </c>
      <c r="AG139" s="1" t="s">
        <v>1857</v>
      </c>
    </row>
    <row r="140" spans="1:33" x14ac:dyDescent="0.2">
      <c r="A140" s="1">
        <v>3194853107</v>
      </c>
      <c r="B140" s="1" t="s">
        <v>2120</v>
      </c>
      <c r="C140" s="1" t="s">
        <v>2121</v>
      </c>
      <c r="D140" s="29">
        <v>44088</v>
      </c>
      <c r="E140" s="1" t="s">
        <v>2101</v>
      </c>
      <c r="F140" s="1" t="s">
        <v>1799</v>
      </c>
      <c r="G140" s="1" t="s">
        <v>1800</v>
      </c>
      <c r="H140" s="1" t="s">
        <v>1801</v>
      </c>
      <c r="I140" s="1" t="s">
        <v>1855</v>
      </c>
      <c r="J140" s="1" t="s">
        <v>1856</v>
      </c>
      <c r="K140" s="1" t="s">
        <v>2063</v>
      </c>
      <c r="L140" s="1" t="s">
        <v>1805</v>
      </c>
      <c r="M140" s="1" t="s">
        <v>1861</v>
      </c>
      <c r="O140" s="1">
        <v>2402</v>
      </c>
      <c r="P140" s="1">
        <v>2350.6610999999998</v>
      </c>
      <c r="Q140" s="1">
        <v>2453.3389000000002</v>
      </c>
      <c r="R140" s="1" t="s">
        <v>1822</v>
      </c>
      <c r="S140" s="1" t="s">
        <v>1822</v>
      </c>
      <c r="T140" s="1" t="s">
        <v>1822</v>
      </c>
      <c r="U140" s="1"/>
      <c r="V140" s="1" t="s">
        <v>1809</v>
      </c>
      <c r="W140" s="1" t="s">
        <v>1849</v>
      </c>
      <c r="X140" s="1" t="s">
        <v>1811</v>
      </c>
      <c r="Y140" s="1" t="s">
        <v>1812</v>
      </c>
      <c r="AG140" s="1" t="s">
        <v>1857</v>
      </c>
    </row>
    <row r="141" spans="1:33" x14ac:dyDescent="0.2">
      <c r="A141" s="1">
        <v>9710248522</v>
      </c>
      <c r="B141" s="1" t="s">
        <v>2122</v>
      </c>
      <c r="C141" s="1" t="s">
        <v>2123</v>
      </c>
      <c r="D141" s="29">
        <v>44088</v>
      </c>
      <c r="E141" s="1" t="s">
        <v>2101</v>
      </c>
      <c r="F141" s="1" t="s">
        <v>1799</v>
      </c>
      <c r="G141" s="1" t="s">
        <v>1800</v>
      </c>
      <c r="H141" s="1" t="s">
        <v>1801</v>
      </c>
      <c r="I141" s="1" t="s">
        <v>1855</v>
      </c>
      <c r="J141" s="1" t="s">
        <v>1856</v>
      </c>
      <c r="K141" s="1" t="s">
        <v>1860</v>
      </c>
      <c r="L141" s="1" t="s">
        <v>1805</v>
      </c>
      <c r="M141" s="1" t="s">
        <v>1861</v>
      </c>
      <c r="O141" s="1">
        <v>2484</v>
      </c>
      <c r="P141" s="1">
        <v>2445.7701999999999</v>
      </c>
      <c r="Q141" s="1">
        <v>2522.2298000000001</v>
      </c>
      <c r="R141" s="1" t="s">
        <v>1822</v>
      </c>
      <c r="S141" s="1" t="s">
        <v>1808</v>
      </c>
      <c r="T141" s="1" t="s">
        <v>1808</v>
      </c>
      <c r="U141" s="1"/>
      <c r="V141" s="1" t="s">
        <v>1809</v>
      </c>
      <c r="W141" s="1" t="s">
        <v>1810</v>
      </c>
      <c r="X141" s="1" t="s">
        <v>1811</v>
      </c>
      <c r="Y141" s="1" t="s">
        <v>1812</v>
      </c>
      <c r="AG141" s="1" t="s">
        <v>1857</v>
      </c>
    </row>
    <row r="142" spans="1:33" x14ac:dyDescent="0.2">
      <c r="A142" s="1">
        <v>5423112641</v>
      </c>
      <c r="B142" s="1" t="s">
        <v>2124</v>
      </c>
      <c r="C142" s="1" t="s">
        <v>2125</v>
      </c>
      <c r="D142" s="29">
        <v>44088</v>
      </c>
      <c r="E142" s="1" t="s">
        <v>2084</v>
      </c>
      <c r="F142" s="1" t="s">
        <v>1799</v>
      </c>
      <c r="G142" s="1" t="s">
        <v>1800</v>
      </c>
      <c r="H142" s="1" t="s">
        <v>1801</v>
      </c>
      <c r="I142" s="1" t="s">
        <v>1855</v>
      </c>
      <c r="J142" s="1" t="s">
        <v>1856</v>
      </c>
      <c r="K142" s="1" t="s">
        <v>1860</v>
      </c>
      <c r="L142" s="1" t="s">
        <v>1805</v>
      </c>
      <c r="M142" s="1" t="s">
        <v>1821</v>
      </c>
      <c r="O142" s="1">
        <v>2537</v>
      </c>
      <c r="P142" s="1">
        <v>2504.2556</v>
      </c>
      <c r="Q142" s="1">
        <v>2569.7444</v>
      </c>
      <c r="R142" s="1" t="s">
        <v>1822</v>
      </c>
      <c r="S142" s="1" t="s">
        <v>1808</v>
      </c>
      <c r="T142" s="1" t="s">
        <v>1808</v>
      </c>
      <c r="U142" s="1"/>
      <c r="V142" s="1" t="s">
        <v>1809</v>
      </c>
      <c r="W142" s="1" t="s">
        <v>1837</v>
      </c>
      <c r="X142" s="1" t="s">
        <v>1838</v>
      </c>
      <c r="Y142" s="1" t="s">
        <v>1812</v>
      </c>
      <c r="AG142" s="1" t="s">
        <v>1857</v>
      </c>
    </row>
    <row r="143" spans="1:33" x14ac:dyDescent="0.2">
      <c r="A143" s="1">
        <v>5187665845</v>
      </c>
      <c r="B143" s="1" t="s">
        <v>2126</v>
      </c>
      <c r="C143" s="1" t="s">
        <v>2127</v>
      </c>
      <c r="D143" s="29">
        <v>44088</v>
      </c>
      <c r="E143" s="1" t="s">
        <v>2084</v>
      </c>
      <c r="F143" s="1" t="s">
        <v>1799</v>
      </c>
      <c r="G143" s="1" t="s">
        <v>1800</v>
      </c>
      <c r="H143" s="1" t="s">
        <v>1801</v>
      </c>
      <c r="I143" s="1" t="s">
        <v>1855</v>
      </c>
      <c r="J143" s="1" t="s">
        <v>1856</v>
      </c>
      <c r="K143" s="1" t="s">
        <v>1860</v>
      </c>
      <c r="L143" s="1" t="s">
        <v>1805</v>
      </c>
      <c r="M143" s="1" t="s">
        <v>1821</v>
      </c>
      <c r="O143" s="1">
        <v>2529</v>
      </c>
      <c r="P143" s="1">
        <v>2495.5329999999999</v>
      </c>
      <c r="Q143" s="1">
        <v>2562.4670000000001</v>
      </c>
      <c r="R143" s="1" t="s">
        <v>1822</v>
      </c>
      <c r="S143" s="1" t="s">
        <v>1822</v>
      </c>
      <c r="T143" s="1" t="s">
        <v>1808</v>
      </c>
      <c r="U143" s="1"/>
      <c r="V143" s="1" t="s">
        <v>1809</v>
      </c>
      <c r="W143" s="1" t="s">
        <v>1810</v>
      </c>
      <c r="X143" s="1" t="s">
        <v>1811</v>
      </c>
      <c r="Y143" s="1" t="s">
        <v>1812</v>
      </c>
      <c r="AG143" s="1" t="s">
        <v>1857</v>
      </c>
    </row>
    <row r="144" spans="1:33" x14ac:dyDescent="0.2">
      <c r="A144" s="1">
        <v>8937721012</v>
      </c>
      <c r="B144" s="1" t="s">
        <v>2128</v>
      </c>
      <c r="C144" s="1" t="s">
        <v>2129</v>
      </c>
      <c r="D144" s="29">
        <v>44088</v>
      </c>
      <c r="E144" s="1" t="s">
        <v>2101</v>
      </c>
      <c r="F144" s="1" t="s">
        <v>1799</v>
      </c>
      <c r="G144" s="1" t="s">
        <v>1800</v>
      </c>
      <c r="H144" s="1" t="s">
        <v>1801</v>
      </c>
      <c r="I144" s="1" t="s">
        <v>1855</v>
      </c>
      <c r="J144" s="1" t="s">
        <v>1856</v>
      </c>
      <c r="K144" s="1" t="s">
        <v>2063</v>
      </c>
      <c r="L144" s="1" t="s">
        <v>1805</v>
      </c>
      <c r="M144" s="1" t="s">
        <v>1861</v>
      </c>
      <c r="O144" s="1">
        <v>2498</v>
      </c>
      <c r="P144" s="1">
        <v>2461.4695000000002</v>
      </c>
      <c r="Q144" s="1">
        <v>2534.5304999999998</v>
      </c>
      <c r="R144" s="1" t="s">
        <v>1822</v>
      </c>
      <c r="S144" s="1" t="s">
        <v>1808</v>
      </c>
      <c r="T144" s="1" t="s">
        <v>1822</v>
      </c>
      <c r="U144" s="1"/>
      <c r="V144" s="1" t="s">
        <v>1809</v>
      </c>
      <c r="W144" s="1" t="s">
        <v>1849</v>
      </c>
      <c r="X144" s="1" t="s">
        <v>1811</v>
      </c>
      <c r="Y144" s="1" t="s">
        <v>1812</v>
      </c>
      <c r="AG144" s="1" t="s">
        <v>1857</v>
      </c>
    </row>
    <row r="145" spans="1:33" x14ac:dyDescent="0.2">
      <c r="A145" s="1">
        <v>7192377696</v>
      </c>
      <c r="B145" s="1" t="s">
        <v>2130</v>
      </c>
      <c r="C145" s="1" t="s">
        <v>2131</v>
      </c>
      <c r="D145" s="29">
        <v>44088</v>
      </c>
      <c r="E145" s="1" t="s">
        <v>2084</v>
      </c>
      <c r="F145" s="1" t="s">
        <v>1799</v>
      </c>
      <c r="G145" s="1" t="s">
        <v>1800</v>
      </c>
      <c r="H145" s="1" t="s">
        <v>1801</v>
      </c>
      <c r="I145" s="1" t="s">
        <v>1855</v>
      </c>
      <c r="J145" s="1" t="s">
        <v>1856</v>
      </c>
      <c r="K145" s="1" t="s">
        <v>1860</v>
      </c>
      <c r="L145" s="1" t="s">
        <v>1805</v>
      </c>
      <c r="M145" s="1" t="s">
        <v>1861</v>
      </c>
      <c r="O145" s="1">
        <v>2416</v>
      </c>
      <c r="P145" s="1">
        <v>2367.1975000000002</v>
      </c>
      <c r="Q145" s="1">
        <v>2464.8024999999998</v>
      </c>
      <c r="R145" s="1" t="s">
        <v>1822</v>
      </c>
      <c r="S145" s="1" t="s">
        <v>1822</v>
      </c>
      <c r="T145" s="1" t="s">
        <v>1822</v>
      </c>
      <c r="U145" s="1"/>
      <c r="V145" s="1" t="s">
        <v>1809</v>
      </c>
      <c r="W145" s="1" t="s">
        <v>1810</v>
      </c>
      <c r="X145" s="1" t="s">
        <v>1811</v>
      </c>
      <c r="Y145" s="1" t="s">
        <v>1812</v>
      </c>
      <c r="AG145" s="1" t="s">
        <v>1857</v>
      </c>
    </row>
    <row r="146" spans="1:33" x14ac:dyDescent="0.2">
      <c r="A146" s="1">
        <v>2721667331</v>
      </c>
      <c r="B146" s="1" t="s">
        <v>2132</v>
      </c>
      <c r="C146" s="1" t="s">
        <v>2133</v>
      </c>
      <c r="D146" s="29">
        <v>44088</v>
      </c>
      <c r="E146" s="1" t="s">
        <v>2101</v>
      </c>
      <c r="F146" s="1" t="s">
        <v>1799</v>
      </c>
      <c r="G146" s="1" t="s">
        <v>1800</v>
      </c>
      <c r="H146" s="1" t="s">
        <v>1801</v>
      </c>
      <c r="I146" s="1" t="s">
        <v>1855</v>
      </c>
      <c r="J146" s="1" t="s">
        <v>1856</v>
      </c>
      <c r="K146" s="1" t="s">
        <v>1860</v>
      </c>
      <c r="L146" s="1" t="s">
        <v>1805</v>
      </c>
      <c r="M146" s="1" t="s">
        <v>1861</v>
      </c>
      <c r="O146" s="1">
        <v>2474</v>
      </c>
      <c r="P146" s="1">
        <v>2434.3724999999999</v>
      </c>
      <c r="Q146" s="1">
        <v>2513.6275000000001</v>
      </c>
      <c r="R146" s="1" t="s">
        <v>1822</v>
      </c>
      <c r="S146" s="1" t="s">
        <v>1822</v>
      </c>
      <c r="T146" s="1" t="s">
        <v>1808</v>
      </c>
      <c r="U146" s="1"/>
      <c r="V146" s="1" t="s">
        <v>1809</v>
      </c>
      <c r="W146" s="1" t="s">
        <v>1810</v>
      </c>
      <c r="X146" s="1" t="s">
        <v>1811</v>
      </c>
      <c r="Y146" s="1" t="s">
        <v>1812</v>
      </c>
      <c r="AG146" s="1" t="s">
        <v>1857</v>
      </c>
    </row>
    <row r="147" spans="1:33" x14ac:dyDescent="0.2">
      <c r="A147" s="1">
        <v>5138041915</v>
      </c>
      <c r="B147" s="1" t="s">
        <v>2134</v>
      </c>
      <c r="C147" s="1" t="s">
        <v>2135</v>
      </c>
      <c r="D147" s="29">
        <v>44088</v>
      </c>
      <c r="E147" s="1" t="s">
        <v>2084</v>
      </c>
      <c r="F147" s="1" t="s">
        <v>1799</v>
      </c>
      <c r="G147" s="1" t="s">
        <v>1800</v>
      </c>
      <c r="H147" s="1" t="s">
        <v>1801</v>
      </c>
      <c r="I147" s="1" t="s">
        <v>1855</v>
      </c>
      <c r="J147" s="1" t="s">
        <v>1856</v>
      </c>
      <c r="K147" s="1" t="s">
        <v>1860</v>
      </c>
      <c r="L147" s="1" t="s">
        <v>1805</v>
      </c>
      <c r="M147" s="1" t="s">
        <v>1861</v>
      </c>
      <c r="O147" s="1">
        <v>2433</v>
      </c>
      <c r="P147" s="1">
        <v>2387.2377999999999</v>
      </c>
      <c r="Q147" s="1">
        <v>2478.7622000000001</v>
      </c>
      <c r="R147" s="1" t="s">
        <v>1822</v>
      </c>
      <c r="S147" s="1" t="s">
        <v>1822</v>
      </c>
      <c r="T147" s="1" t="s">
        <v>1808</v>
      </c>
      <c r="U147" s="1"/>
      <c r="V147" s="1" t="s">
        <v>1809</v>
      </c>
      <c r="W147" s="1" t="s">
        <v>1810</v>
      </c>
      <c r="X147" s="1" t="s">
        <v>1811</v>
      </c>
      <c r="Y147" s="1" t="s">
        <v>1812</v>
      </c>
      <c r="AG147" s="1" t="s">
        <v>1857</v>
      </c>
    </row>
    <row r="148" spans="1:33" x14ac:dyDescent="0.2">
      <c r="A148" s="1">
        <v>8940756442</v>
      </c>
      <c r="B148" s="1" t="s">
        <v>2136</v>
      </c>
      <c r="C148" s="1" t="s">
        <v>2137</v>
      </c>
      <c r="D148" s="29">
        <v>44088</v>
      </c>
      <c r="E148" s="1" t="s">
        <v>2101</v>
      </c>
      <c r="F148" s="1" t="s">
        <v>1799</v>
      </c>
      <c r="G148" s="1" t="s">
        <v>1800</v>
      </c>
      <c r="H148" s="1" t="s">
        <v>1801</v>
      </c>
      <c r="I148" s="1" t="s">
        <v>1855</v>
      </c>
      <c r="J148" s="1" t="s">
        <v>1856</v>
      </c>
      <c r="K148" s="1" t="s">
        <v>1860</v>
      </c>
      <c r="L148" s="1" t="s">
        <v>1805</v>
      </c>
      <c r="M148" s="1" t="s">
        <v>1861</v>
      </c>
      <c r="O148" s="1">
        <v>2498</v>
      </c>
      <c r="P148" s="1">
        <v>2461.4140000000002</v>
      </c>
      <c r="Q148" s="1">
        <v>2534.5859999999998</v>
      </c>
      <c r="R148" s="1" t="s">
        <v>1822</v>
      </c>
      <c r="S148" s="1" t="s">
        <v>1808</v>
      </c>
      <c r="T148" s="1" t="s">
        <v>1808</v>
      </c>
      <c r="U148" s="1"/>
      <c r="V148" s="1" t="s">
        <v>1809</v>
      </c>
      <c r="W148" s="1" t="s">
        <v>1837</v>
      </c>
      <c r="X148" s="1" t="s">
        <v>1838</v>
      </c>
      <c r="Y148" s="1" t="s">
        <v>1812</v>
      </c>
      <c r="AG148" s="1" t="s">
        <v>1857</v>
      </c>
    </row>
    <row r="149" spans="1:33" x14ac:dyDescent="0.2">
      <c r="A149" s="1">
        <v>2392908028</v>
      </c>
      <c r="B149" s="1" t="s">
        <v>2138</v>
      </c>
      <c r="C149" s="1" t="s">
        <v>2139</v>
      </c>
      <c r="D149" s="29">
        <v>44088</v>
      </c>
      <c r="E149" s="1" t="s">
        <v>2101</v>
      </c>
      <c r="F149" s="1" t="s">
        <v>1799</v>
      </c>
      <c r="G149" s="1" t="s">
        <v>1800</v>
      </c>
      <c r="H149" s="1" t="s">
        <v>1801</v>
      </c>
      <c r="I149" s="1" t="s">
        <v>1855</v>
      </c>
      <c r="J149" s="1" t="s">
        <v>1856</v>
      </c>
      <c r="K149" s="1" t="s">
        <v>1860</v>
      </c>
      <c r="L149" s="1" t="s">
        <v>1805</v>
      </c>
      <c r="M149" s="1" t="s">
        <v>1861</v>
      </c>
      <c r="O149" s="1">
        <v>2337</v>
      </c>
      <c r="P149" s="1">
        <v>2271.2413000000001</v>
      </c>
      <c r="Q149" s="1">
        <v>2402.7586999999999</v>
      </c>
      <c r="R149" s="1" t="s">
        <v>1822</v>
      </c>
      <c r="S149" s="1" t="s">
        <v>1822</v>
      </c>
      <c r="T149" s="1" t="s">
        <v>1822</v>
      </c>
      <c r="U149" s="1"/>
      <c r="V149" s="1" t="s">
        <v>1809</v>
      </c>
      <c r="W149" s="1" t="s">
        <v>1837</v>
      </c>
      <c r="X149" s="1" t="s">
        <v>1838</v>
      </c>
      <c r="Y149" s="1" t="s">
        <v>1812</v>
      </c>
      <c r="AG149" s="1" t="s">
        <v>1857</v>
      </c>
    </row>
    <row r="150" spans="1:33" x14ac:dyDescent="0.2">
      <c r="A150" s="1">
        <v>7797291570</v>
      </c>
      <c r="B150" s="1" t="s">
        <v>2140</v>
      </c>
      <c r="C150" s="1" t="s">
        <v>2141</v>
      </c>
      <c r="D150" s="29">
        <v>44088</v>
      </c>
      <c r="E150" s="1" t="s">
        <v>2101</v>
      </c>
      <c r="F150" s="1" t="s">
        <v>1799</v>
      </c>
      <c r="G150" s="1" t="s">
        <v>1800</v>
      </c>
      <c r="H150" s="1" t="s">
        <v>1801</v>
      </c>
      <c r="I150" s="1" t="s">
        <v>1855</v>
      </c>
      <c r="J150" s="1" t="s">
        <v>1856</v>
      </c>
      <c r="K150" s="1" t="s">
        <v>2063</v>
      </c>
      <c r="L150" s="1" t="s">
        <v>1984</v>
      </c>
      <c r="M150" s="1" t="s">
        <v>1861</v>
      </c>
      <c r="O150" s="1">
        <v>2280</v>
      </c>
      <c r="P150" s="1">
        <v>2081.75</v>
      </c>
      <c r="Q150" s="1">
        <v>2478.25</v>
      </c>
      <c r="R150" s="1" t="s">
        <v>1822</v>
      </c>
      <c r="S150" s="1" t="s">
        <v>1822</v>
      </c>
      <c r="T150" s="1" t="s">
        <v>1822</v>
      </c>
      <c r="U150" s="1"/>
      <c r="V150" s="1" t="s">
        <v>1809</v>
      </c>
      <c r="W150" s="1" t="s">
        <v>1849</v>
      </c>
      <c r="X150" s="1" t="s">
        <v>1811</v>
      </c>
      <c r="Y150" s="1" t="s">
        <v>1812</v>
      </c>
      <c r="AG150" s="1" t="s">
        <v>1857</v>
      </c>
    </row>
    <row r="151" spans="1:33" x14ac:dyDescent="0.2">
      <c r="A151" s="1">
        <v>1327908791</v>
      </c>
      <c r="B151" s="1" t="s">
        <v>2142</v>
      </c>
      <c r="C151" s="1" t="s">
        <v>2143</v>
      </c>
      <c r="D151" s="29">
        <v>44088</v>
      </c>
      <c r="E151" s="1" t="s">
        <v>2084</v>
      </c>
      <c r="F151" s="1" t="s">
        <v>1799</v>
      </c>
      <c r="G151" s="1" t="s">
        <v>1800</v>
      </c>
      <c r="H151" s="1" t="s">
        <v>1801</v>
      </c>
      <c r="I151" s="1" t="s">
        <v>1855</v>
      </c>
      <c r="J151" s="1" t="s">
        <v>1856</v>
      </c>
      <c r="K151" s="1" t="s">
        <v>1860</v>
      </c>
      <c r="L151" s="1" t="s">
        <v>1805</v>
      </c>
      <c r="M151" s="1" t="s">
        <v>1821</v>
      </c>
      <c r="O151" s="1">
        <v>2592</v>
      </c>
      <c r="P151" s="1">
        <v>2562.7773999999999</v>
      </c>
      <c r="Q151" s="1">
        <v>2621.2226000000001</v>
      </c>
      <c r="R151" s="1" t="s">
        <v>1808</v>
      </c>
      <c r="S151" s="1" t="s">
        <v>1822</v>
      </c>
      <c r="T151" s="1" t="s">
        <v>1808</v>
      </c>
      <c r="U151" s="1"/>
      <c r="V151" s="1" t="s">
        <v>1809</v>
      </c>
      <c r="W151" s="1" t="s">
        <v>1843</v>
      </c>
      <c r="X151" s="1" t="s">
        <v>1811</v>
      </c>
      <c r="Y151" s="1" t="s">
        <v>1812</v>
      </c>
      <c r="AG151" s="1" t="s">
        <v>1857</v>
      </c>
    </row>
    <row r="152" spans="1:33" x14ac:dyDescent="0.2">
      <c r="A152" s="1">
        <v>4198745340</v>
      </c>
      <c r="B152" s="1" t="s">
        <v>2144</v>
      </c>
      <c r="C152" s="1" t="s">
        <v>2145</v>
      </c>
      <c r="D152" s="29">
        <v>44088</v>
      </c>
      <c r="E152" s="1" t="s">
        <v>2042</v>
      </c>
      <c r="F152" s="1" t="s">
        <v>1799</v>
      </c>
      <c r="G152" s="1" t="s">
        <v>1800</v>
      </c>
      <c r="H152" s="1" t="s">
        <v>1801</v>
      </c>
      <c r="I152" s="1" t="s">
        <v>1855</v>
      </c>
      <c r="J152" s="1" t="s">
        <v>1856</v>
      </c>
      <c r="K152" s="1" t="s">
        <v>1860</v>
      </c>
      <c r="L152" s="1" t="s">
        <v>1805</v>
      </c>
      <c r="M152" s="1" t="s">
        <v>1861</v>
      </c>
      <c r="O152" s="1">
        <v>2321</v>
      </c>
      <c r="P152" s="1">
        <v>2251.3933000000002</v>
      </c>
      <c r="Q152" s="1">
        <v>2390.6066999999998</v>
      </c>
      <c r="R152" s="1" t="s">
        <v>1822</v>
      </c>
      <c r="S152" s="1" t="s">
        <v>1822</v>
      </c>
      <c r="T152" s="1" t="s">
        <v>1808</v>
      </c>
      <c r="U152" s="1"/>
      <c r="V152" s="1" t="s">
        <v>1809</v>
      </c>
      <c r="W152" s="1" t="s">
        <v>1849</v>
      </c>
      <c r="X152" s="1" t="s">
        <v>1811</v>
      </c>
      <c r="Y152" s="1" t="s">
        <v>1812</v>
      </c>
      <c r="AG152" s="1" t="s">
        <v>1857</v>
      </c>
    </row>
    <row r="153" spans="1:33" x14ac:dyDescent="0.2">
      <c r="A153" s="1">
        <v>9693144112</v>
      </c>
      <c r="B153" s="1" t="s">
        <v>2146</v>
      </c>
      <c r="C153" s="1" t="s">
        <v>2147</v>
      </c>
      <c r="D153" s="29">
        <v>44088</v>
      </c>
      <c r="E153" s="1" t="s">
        <v>2148</v>
      </c>
      <c r="F153" s="1" t="s">
        <v>1799</v>
      </c>
      <c r="G153" s="1" t="s">
        <v>1800</v>
      </c>
      <c r="H153" s="1" t="s">
        <v>1801</v>
      </c>
      <c r="I153" s="1" t="s">
        <v>1855</v>
      </c>
      <c r="J153" s="1" t="s">
        <v>1856</v>
      </c>
      <c r="K153" s="1" t="s">
        <v>2063</v>
      </c>
      <c r="L153" s="1" t="s">
        <v>1805</v>
      </c>
      <c r="M153" s="1" t="s">
        <v>1861</v>
      </c>
      <c r="O153" s="1">
        <v>2381</v>
      </c>
      <c r="P153" s="1">
        <v>2325.4362999999998</v>
      </c>
      <c r="Q153" s="1">
        <v>2436.5637000000002</v>
      </c>
      <c r="R153" s="1" t="s">
        <v>1822</v>
      </c>
      <c r="S153" s="1" t="s">
        <v>1822</v>
      </c>
      <c r="T153" s="1" t="s">
        <v>1822</v>
      </c>
      <c r="U153" s="1"/>
      <c r="V153" s="1" t="s">
        <v>1809</v>
      </c>
      <c r="W153" s="1" t="s">
        <v>1849</v>
      </c>
      <c r="X153" s="1" t="s">
        <v>1811</v>
      </c>
      <c r="Y153" s="1" t="s">
        <v>1812</v>
      </c>
      <c r="AG153" s="1" t="s">
        <v>1857</v>
      </c>
    </row>
    <row r="154" spans="1:33" x14ac:dyDescent="0.2">
      <c r="A154" s="1">
        <v>9412968960</v>
      </c>
      <c r="B154" s="1" t="s">
        <v>2149</v>
      </c>
      <c r="C154" s="1" t="s">
        <v>2150</v>
      </c>
      <c r="D154" s="29">
        <v>44089</v>
      </c>
      <c r="E154" s="1" t="s">
        <v>2151</v>
      </c>
      <c r="F154" s="1" t="s">
        <v>1799</v>
      </c>
      <c r="G154" s="1" t="s">
        <v>1800</v>
      </c>
      <c r="H154" s="1" t="s">
        <v>1801</v>
      </c>
      <c r="I154" s="1" t="s">
        <v>1855</v>
      </c>
      <c r="J154" s="1" t="s">
        <v>1856</v>
      </c>
      <c r="K154" s="1" t="s">
        <v>1860</v>
      </c>
      <c r="L154" s="1" t="s">
        <v>1805</v>
      </c>
      <c r="M154" s="1" t="s">
        <v>1861</v>
      </c>
      <c r="O154" s="1">
        <v>2485</v>
      </c>
      <c r="P154" s="1">
        <v>2446.8887</v>
      </c>
      <c r="Q154" s="1">
        <v>2523.1113</v>
      </c>
      <c r="R154" s="1" t="s">
        <v>1822</v>
      </c>
      <c r="S154" s="1" t="s">
        <v>1822</v>
      </c>
      <c r="T154" s="1" t="s">
        <v>1808</v>
      </c>
      <c r="U154" s="1"/>
      <c r="V154" s="1" t="s">
        <v>1809</v>
      </c>
      <c r="W154" s="1" t="s">
        <v>1810</v>
      </c>
      <c r="X154" s="1" t="s">
        <v>1811</v>
      </c>
      <c r="Y154" s="1" t="s">
        <v>1812</v>
      </c>
      <c r="AG154" s="1" t="s">
        <v>1857</v>
      </c>
    </row>
    <row r="155" spans="1:33" x14ac:dyDescent="0.2">
      <c r="A155" s="1">
        <v>6198745184</v>
      </c>
      <c r="B155" s="1" t="s">
        <v>2152</v>
      </c>
      <c r="C155" s="1" t="s">
        <v>2153</v>
      </c>
      <c r="D155" s="29">
        <v>44089</v>
      </c>
      <c r="E155" s="1" t="s">
        <v>2151</v>
      </c>
      <c r="F155" s="1" t="s">
        <v>1799</v>
      </c>
      <c r="G155" s="1" t="s">
        <v>1800</v>
      </c>
      <c r="H155" s="1" t="s">
        <v>1801</v>
      </c>
      <c r="I155" s="1" t="s">
        <v>1855</v>
      </c>
      <c r="J155" s="1" t="s">
        <v>1856</v>
      </c>
      <c r="K155" s="1" t="s">
        <v>2063</v>
      </c>
      <c r="L155" s="1" t="s">
        <v>1805</v>
      </c>
      <c r="M155" s="1" t="s">
        <v>1861</v>
      </c>
      <c r="O155" s="1">
        <v>2302</v>
      </c>
      <c r="P155" s="1">
        <v>2227.2703000000001</v>
      </c>
      <c r="Q155" s="1">
        <v>2376.7296999999999</v>
      </c>
      <c r="R155" s="1" t="s">
        <v>1822</v>
      </c>
      <c r="S155" s="1" t="s">
        <v>1822</v>
      </c>
      <c r="T155" s="1" t="s">
        <v>1822</v>
      </c>
      <c r="U155" s="1"/>
      <c r="V155" s="1" t="s">
        <v>1809</v>
      </c>
      <c r="W155" s="1" t="s">
        <v>1849</v>
      </c>
      <c r="X155" s="1" t="s">
        <v>1811</v>
      </c>
      <c r="Y155" s="1" t="s">
        <v>1812</v>
      </c>
      <c r="AG155" s="1" t="s">
        <v>1857</v>
      </c>
    </row>
    <row r="156" spans="1:33" x14ac:dyDescent="0.2">
      <c r="A156" s="1">
        <v>7186481706</v>
      </c>
      <c r="B156" s="1" t="s">
        <v>2154</v>
      </c>
      <c r="C156" s="1" t="s">
        <v>2155</v>
      </c>
      <c r="D156" s="29">
        <v>44089</v>
      </c>
      <c r="E156" s="1" t="s">
        <v>2151</v>
      </c>
      <c r="F156" s="1" t="s">
        <v>1799</v>
      </c>
      <c r="G156" s="1" t="s">
        <v>1800</v>
      </c>
      <c r="H156" s="1" t="s">
        <v>1801</v>
      </c>
      <c r="I156" s="1" t="s">
        <v>1855</v>
      </c>
      <c r="J156" s="1" t="s">
        <v>1856</v>
      </c>
      <c r="K156" s="1" t="s">
        <v>1860</v>
      </c>
      <c r="L156" s="1" t="s">
        <v>1805</v>
      </c>
      <c r="M156" s="1" t="s">
        <v>1821</v>
      </c>
      <c r="O156" s="1">
        <v>2557</v>
      </c>
      <c r="P156" s="1">
        <v>2525.7757000000001</v>
      </c>
      <c r="Q156" s="1">
        <v>2588.2242999999999</v>
      </c>
      <c r="R156" s="1" t="s">
        <v>1808</v>
      </c>
      <c r="S156" s="1" t="s">
        <v>1808</v>
      </c>
      <c r="T156" s="1" t="s">
        <v>1822</v>
      </c>
      <c r="U156" s="1"/>
      <c r="V156" s="1" t="s">
        <v>1809</v>
      </c>
      <c r="W156" s="1" t="s">
        <v>1837</v>
      </c>
      <c r="X156" s="1" t="s">
        <v>1838</v>
      </c>
      <c r="Y156" s="1" t="s">
        <v>1812</v>
      </c>
      <c r="AG156" s="1" t="s">
        <v>1857</v>
      </c>
    </row>
    <row r="157" spans="1:33" x14ac:dyDescent="0.2">
      <c r="A157" s="1">
        <v>9344993905</v>
      </c>
      <c r="B157" s="1" t="s">
        <v>2156</v>
      </c>
      <c r="C157" s="1" t="s">
        <v>2157</v>
      </c>
      <c r="D157" s="29">
        <v>44089</v>
      </c>
      <c r="E157" s="1" t="s">
        <v>2151</v>
      </c>
      <c r="F157" s="1" t="s">
        <v>1799</v>
      </c>
      <c r="G157" s="1" t="s">
        <v>1800</v>
      </c>
      <c r="H157" s="1" t="s">
        <v>1801</v>
      </c>
      <c r="I157" s="1" t="s">
        <v>1855</v>
      </c>
      <c r="J157" s="1" t="s">
        <v>1856</v>
      </c>
      <c r="K157" s="1" t="s">
        <v>1860</v>
      </c>
      <c r="L157" s="1" t="s">
        <v>1805</v>
      </c>
      <c r="M157" s="1" t="s">
        <v>1821</v>
      </c>
      <c r="O157" s="1">
        <v>2548</v>
      </c>
      <c r="P157" s="1">
        <v>2516.1109999999999</v>
      </c>
      <c r="Q157" s="1">
        <v>2579.8890000000001</v>
      </c>
      <c r="R157" s="1" t="s">
        <v>1808</v>
      </c>
      <c r="S157" s="1" t="s">
        <v>1808</v>
      </c>
      <c r="T157" s="1" t="s">
        <v>1808</v>
      </c>
      <c r="U157" s="1"/>
      <c r="V157" s="1" t="s">
        <v>1809</v>
      </c>
      <c r="W157" s="1" t="s">
        <v>1810</v>
      </c>
      <c r="X157" s="1" t="s">
        <v>1811</v>
      </c>
      <c r="Y157" s="1" t="s">
        <v>1812</v>
      </c>
      <c r="AG157" s="1" t="s">
        <v>1857</v>
      </c>
    </row>
    <row r="158" spans="1:33" x14ac:dyDescent="0.2">
      <c r="A158" s="1">
        <v>1200245016</v>
      </c>
      <c r="B158" s="1" t="s">
        <v>2158</v>
      </c>
      <c r="C158" s="1" t="s">
        <v>2159</v>
      </c>
      <c r="D158" s="29">
        <v>44089</v>
      </c>
      <c r="E158" s="1" t="s">
        <v>2151</v>
      </c>
      <c r="F158" s="1" t="s">
        <v>1799</v>
      </c>
      <c r="G158" s="1" t="s">
        <v>1800</v>
      </c>
      <c r="H158" s="1" t="s">
        <v>1801</v>
      </c>
      <c r="I158" s="1" t="s">
        <v>1855</v>
      </c>
      <c r="J158" s="1" t="s">
        <v>1856</v>
      </c>
      <c r="K158" s="1" t="s">
        <v>1860</v>
      </c>
      <c r="L158" s="1" t="s">
        <v>1805</v>
      </c>
      <c r="M158" s="1" t="s">
        <v>1821</v>
      </c>
      <c r="O158" s="1">
        <v>2595</v>
      </c>
      <c r="P158" s="1">
        <v>2565.9043999999999</v>
      </c>
      <c r="Q158" s="1">
        <v>2624.0956000000001</v>
      </c>
      <c r="R158" s="1" t="s">
        <v>1808</v>
      </c>
      <c r="S158" s="1" t="s">
        <v>1808</v>
      </c>
      <c r="T158" s="1" t="s">
        <v>1808</v>
      </c>
      <c r="U158" s="1"/>
      <c r="V158" s="1" t="s">
        <v>1809</v>
      </c>
      <c r="W158" s="1" t="s">
        <v>1810</v>
      </c>
      <c r="X158" s="1" t="s">
        <v>1811</v>
      </c>
      <c r="Y158" s="1" t="s">
        <v>1812</v>
      </c>
      <c r="AG158" s="1" t="s">
        <v>1857</v>
      </c>
    </row>
    <row r="159" spans="1:33" x14ac:dyDescent="0.2">
      <c r="A159" s="1">
        <v>7218421650</v>
      </c>
      <c r="B159" s="1" t="s">
        <v>2160</v>
      </c>
      <c r="C159" s="1" t="s">
        <v>2161</v>
      </c>
      <c r="D159" s="29">
        <v>44089</v>
      </c>
      <c r="E159" s="1" t="s">
        <v>2151</v>
      </c>
      <c r="F159" s="1" t="s">
        <v>1799</v>
      </c>
      <c r="G159" s="1" t="s">
        <v>1800</v>
      </c>
      <c r="H159" s="1" t="s">
        <v>1801</v>
      </c>
      <c r="I159" s="1" t="s">
        <v>1855</v>
      </c>
      <c r="J159" s="1" t="s">
        <v>1856</v>
      </c>
      <c r="K159" s="1" t="s">
        <v>2063</v>
      </c>
      <c r="L159" s="1" t="s">
        <v>1805</v>
      </c>
      <c r="M159" s="1" t="s">
        <v>1861</v>
      </c>
      <c r="O159" s="1">
        <v>2503</v>
      </c>
      <c r="P159" s="1">
        <v>2466.9499000000001</v>
      </c>
      <c r="Q159" s="1">
        <v>2539.0500999999999</v>
      </c>
      <c r="R159" s="1" t="s">
        <v>1822</v>
      </c>
      <c r="S159" s="1" t="s">
        <v>1808</v>
      </c>
      <c r="T159" s="1" t="s">
        <v>1822</v>
      </c>
      <c r="U159" s="1"/>
      <c r="V159" s="1" t="s">
        <v>1809</v>
      </c>
      <c r="W159" s="1" t="s">
        <v>1849</v>
      </c>
      <c r="X159" s="1" t="s">
        <v>1811</v>
      </c>
      <c r="Y159" s="1" t="s">
        <v>1812</v>
      </c>
      <c r="AG159" s="1" t="s">
        <v>1857</v>
      </c>
    </row>
    <row r="160" spans="1:33" x14ac:dyDescent="0.2">
      <c r="A160" s="1">
        <v>5765306040</v>
      </c>
      <c r="B160" s="1" t="s">
        <v>2162</v>
      </c>
      <c r="C160" s="1" t="s">
        <v>2163</v>
      </c>
      <c r="D160" s="29">
        <v>44089</v>
      </c>
      <c r="E160" s="1" t="s">
        <v>2151</v>
      </c>
      <c r="F160" s="1" t="s">
        <v>1799</v>
      </c>
      <c r="G160" s="1" t="s">
        <v>1800</v>
      </c>
      <c r="H160" s="1" t="s">
        <v>1801</v>
      </c>
      <c r="I160" s="1" t="s">
        <v>1855</v>
      </c>
      <c r="J160" s="1" t="s">
        <v>1856</v>
      </c>
      <c r="K160" s="1" t="s">
        <v>1860</v>
      </c>
      <c r="L160" s="1" t="s">
        <v>1805</v>
      </c>
      <c r="M160" s="1" t="s">
        <v>1806</v>
      </c>
      <c r="O160" s="1">
        <v>2621</v>
      </c>
      <c r="P160" s="1">
        <v>2592.6882999999998</v>
      </c>
      <c r="Q160" s="1">
        <v>2649.3117000000002</v>
      </c>
      <c r="R160" s="1" t="s">
        <v>1808</v>
      </c>
      <c r="S160" s="1" t="s">
        <v>1808</v>
      </c>
      <c r="T160" s="1" t="s">
        <v>1808</v>
      </c>
      <c r="U160" s="1"/>
      <c r="V160" s="1" t="s">
        <v>1809</v>
      </c>
      <c r="W160" s="1" t="s">
        <v>1810</v>
      </c>
      <c r="X160" s="1" t="s">
        <v>1811</v>
      </c>
      <c r="Y160" s="1" t="s">
        <v>1812</v>
      </c>
      <c r="AG160" s="1" t="s">
        <v>1857</v>
      </c>
    </row>
    <row r="161" spans="1:33" x14ac:dyDescent="0.2">
      <c r="A161" s="1">
        <v>7967594531</v>
      </c>
      <c r="B161" s="1" t="s">
        <v>2164</v>
      </c>
      <c r="C161" s="1" t="s">
        <v>2165</v>
      </c>
      <c r="D161" s="29">
        <v>44089</v>
      </c>
      <c r="E161" s="1" t="s">
        <v>2151</v>
      </c>
      <c r="F161" s="1" t="s">
        <v>1799</v>
      </c>
      <c r="G161" s="1" t="s">
        <v>1800</v>
      </c>
      <c r="H161" s="1" t="s">
        <v>1801</v>
      </c>
      <c r="I161" s="1" t="s">
        <v>1855</v>
      </c>
      <c r="J161" s="1" t="s">
        <v>1856</v>
      </c>
      <c r="K161" s="1" t="s">
        <v>1860</v>
      </c>
      <c r="L161" s="1" t="s">
        <v>1805</v>
      </c>
      <c r="M161" s="1" t="s">
        <v>1806</v>
      </c>
      <c r="O161" s="1">
        <v>2636</v>
      </c>
      <c r="P161" s="1">
        <v>2607.9000999999998</v>
      </c>
      <c r="Q161" s="1">
        <v>2664.0999000000002</v>
      </c>
      <c r="R161" s="1" t="s">
        <v>1808</v>
      </c>
      <c r="S161" s="1" t="s">
        <v>1808</v>
      </c>
      <c r="T161" s="1" t="s">
        <v>1808</v>
      </c>
      <c r="U161" s="1"/>
      <c r="V161" s="1" t="s">
        <v>1809</v>
      </c>
      <c r="W161" s="1" t="s">
        <v>1810</v>
      </c>
      <c r="X161" s="1" t="s">
        <v>1811</v>
      </c>
      <c r="Y161" s="1" t="s">
        <v>1812</v>
      </c>
      <c r="AG161" s="1" t="s">
        <v>1857</v>
      </c>
    </row>
    <row r="162" spans="1:33" x14ac:dyDescent="0.2">
      <c r="A162" s="1">
        <v>5027441220</v>
      </c>
      <c r="B162" s="1" t="s">
        <v>2166</v>
      </c>
      <c r="C162" s="1" t="s">
        <v>2167</v>
      </c>
      <c r="D162" s="29">
        <v>44089</v>
      </c>
      <c r="E162" s="1" t="s">
        <v>2151</v>
      </c>
      <c r="F162" s="1" t="s">
        <v>1799</v>
      </c>
      <c r="G162" s="1" t="s">
        <v>1800</v>
      </c>
      <c r="H162" s="1" t="s">
        <v>1801</v>
      </c>
      <c r="I162" s="1" t="s">
        <v>1855</v>
      </c>
      <c r="J162" s="1" t="s">
        <v>1856</v>
      </c>
      <c r="K162" s="1" t="s">
        <v>1860</v>
      </c>
      <c r="L162" s="1" t="s">
        <v>1805</v>
      </c>
      <c r="M162" s="1" t="s">
        <v>1861</v>
      </c>
      <c r="O162" s="1">
        <v>2443</v>
      </c>
      <c r="P162" s="1">
        <v>2398.8786</v>
      </c>
      <c r="Q162" s="1">
        <v>2487.1214</v>
      </c>
      <c r="R162" s="1" t="s">
        <v>1822</v>
      </c>
      <c r="S162" s="1" t="s">
        <v>1822</v>
      </c>
      <c r="T162" s="1" t="s">
        <v>1822</v>
      </c>
      <c r="U162" s="1"/>
      <c r="V162" s="1" t="s">
        <v>1809</v>
      </c>
      <c r="W162" s="1" t="s">
        <v>1810</v>
      </c>
      <c r="X162" s="1" t="s">
        <v>1811</v>
      </c>
      <c r="Y162" s="1" t="s">
        <v>1812</v>
      </c>
      <c r="AG162" s="1" t="s">
        <v>1857</v>
      </c>
    </row>
    <row r="163" spans="1:33" x14ac:dyDescent="0.2">
      <c r="A163" s="1">
        <v>4789693620</v>
      </c>
      <c r="B163" s="1" t="s">
        <v>2168</v>
      </c>
      <c r="C163" s="1" t="s">
        <v>2169</v>
      </c>
      <c r="D163" s="29">
        <v>44089</v>
      </c>
      <c r="E163" s="1" t="s">
        <v>2170</v>
      </c>
      <c r="F163" s="1" t="s">
        <v>1799</v>
      </c>
      <c r="G163" s="1" t="s">
        <v>1800</v>
      </c>
      <c r="H163" s="1" t="s">
        <v>1801</v>
      </c>
      <c r="I163" s="1" t="s">
        <v>1855</v>
      </c>
      <c r="J163" s="1" t="s">
        <v>1856</v>
      </c>
      <c r="K163" s="1" t="s">
        <v>1860</v>
      </c>
      <c r="L163" s="1" t="s">
        <v>1805</v>
      </c>
      <c r="M163" s="1" t="s">
        <v>1806</v>
      </c>
      <c r="O163" s="1">
        <v>2672</v>
      </c>
      <c r="P163" s="1">
        <v>2643.5275000000001</v>
      </c>
      <c r="Q163" s="1">
        <v>2700.4724999999999</v>
      </c>
      <c r="R163" s="1" t="s">
        <v>1808</v>
      </c>
      <c r="S163" s="1" t="s">
        <v>1807</v>
      </c>
      <c r="T163" s="1" t="s">
        <v>1808</v>
      </c>
      <c r="U163" s="1"/>
      <c r="V163" s="1" t="s">
        <v>1809</v>
      </c>
      <c r="W163" s="1" t="s">
        <v>1810</v>
      </c>
      <c r="X163" s="1" t="s">
        <v>1811</v>
      </c>
      <c r="Y163" s="1" t="s">
        <v>1812</v>
      </c>
      <c r="AG163" s="1" t="s">
        <v>1857</v>
      </c>
    </row>
    <row r="164" spans="1:33" x14ac:dyDescent="0.2">
      <c r="A164" s="1">
        <v>7380513617</v>
      </c>
      <c r="B164" s="1" t="s">
        <v>2171</v>
      </c>
      <c r="C164" s="1" t="s">
        <v>2172</v>
      </c>
      <c r="D164" s="29">
        <v>44089</v>
      </c>
      <c r="E164" s="1" t="s">
        <v>2170</v>
      </c>
      <c r="F164" s="1" t="s">
        <v>1799</v>
      </c>
      <c r="G164" s="1" t="s">
        <v>1800</v>
      </c>
      <c r="H164" s="1" t="s">
        <v>1801</v>
      </c>
      <c r="I164" s="1" t="s">
        <v>1855</v>
      </c>
      <c r="J164" s="1" t="s">
        <v>1856</v>
      </c>
      <c r="K164" s="1" t="s">
        <v>1860</v>
      </c>
      <c r="L164" s="1" t="s">
        <v>1805</v>
      </c>
      <c r="M164" s="1" t="s">
        <v>1861</v>
      </c>
      <c r="O164" s="1">
        <v>2509</v>
      </c>
      <c r="P164" s="1">
        <v>2473.5758999999998</v>
      </c>
      <c r="Q164" s="1">
        <v>2544.4241000000002</v>
      </c>
      <c r="R164" s="1" t="s">
        <v>1822</v>
      </c>
      <c r="S164" s="1" t="s">
        <v>1808</v>
      </c>
      <c r="T164" s="1" t="s">
        <v>1808</v>
      </c>
      <c r="U164" s="1"/>
      <c r="V164" s="1" t="s">
        <v>1809</v>
      </c>
      <c r="W164" s="1" t="s">
        <v>1837</v>
      </c>
      <c r="X164" s="1" t="s">
        <v>1838</v>
      </c>
      <c r="Y164" s="1" t="s">
        <v>1812</v>
      </c>
      <c r="AG164" s="1" t="s">
        <v>1857</v>
      </c>
    </row>
    <row r="165" spans="1:33" x14ac:dyDescent="0.2">
      <c r="A165" s="1">
        <v>9443209590</v>
      </c>
      <c r="B165" s="1" t="s">
        <v>2173</v>
      </c>
      <c r="C165" s="1" t="s">
        <v>2174</v>
      </c>
      <c r="D165" s="29">
        <v>44089</v>
      </c>
      <c r="E165" s="1" t="s">
        <v>2170</v>
      </c>
      <c r="F165" s="1" t="s">
        <v>1799</v>
      </c>
      <c r="G165" s="1" t="s">
        <v>1800</v>
      </c>
      <c r="H165" s="1" t="s">
        <v>1801</v>
      </c>
      <c r="I165" s="1" t="s">
        <v>1855</v>
      </c>
      <c r="J165" s="1" t="s">
        <v>1856</v>
      </c>
      <c r="K165" s="1" t="s">
        <v>2063</v>
      </c>
      <c r="L165" s="1" t="s">
        <v>1805</v>
      </c>
      <c r="M165" s="1" t="s">
        <v>1861</v>
      </c>
      <c r="O165" s="1">
        <v>2431</v>
      </c>
      <c r="P165" s="1">
        <v>2384.9193</v>
      </c>
      <c r="Q165" s="1">
        <v>2477.0807</v>
      </c>
      <c r="R165" s="1" t="s">
        <v>1822</v>
      </c>
      <c r="S165" s="1" t="s">
        <v>1808</v>
      </c>
      <c r="T165" s="1" t="s">
        <v>1808</v>
      </c>
      <c r="U165" s="1"/>
      <c r="V165" s="1" t="s">
        <v>1809</v>
      </c>
      <c r="W165" s="1" t="s">
        <v>1849</v>
      </c>
      <c r="X165" s="1" t="s">
        <v>1811</v>
      </c>
      <c r="Y165" s="1" t="s">
        <v>1812</v>
      </c>
      <c r="AG165" s="1" t="s">
        <v>1857</v>
      </c>
    </row>
    <row r="166" spans="1:33" x14ac:dyDescent="0.2">
      <c r="A166" s="1">
        <v>5176732465</v>
      </c>
      <c r="B166" s="1" t="s">
        <v>2175</v>
      </c>
      <c r="C166" s="1" t="s">
        <v>2176</v>
      </c>
      <c r="D166" s="29">
        <v>44089</v>
      </c>
      <c r="E166" s="1" t="s">
        <v>2170</v>
      </c>
      <c r="F166" s="1" t="s">
        <v>1799</v>
      </c>
      <c r="G166" s="1" t="s">
        <v>1800</v>
      </c>
      <c r="H166" s="1" t="s">
        <v>1801</v>
      </c>
      <c r="I166" s="1" t="s">
        <v>1855</v>
      </c>
      <c r="J166" s="1" t="s">
        <v>1856</v>
      </c>
      <c r="K166" s="1" t="s">
        <v>1860</v>
      </c>
      <c r="L166" s="1" t="s">
        <v>1805</v>
      </c>
      <c r="M166" s="1" t="s">
        <v>1821</v>
      </c>
      <c r="O166" s="1">
        <v>2537</v>
      </c>
      <c r="P166" s="1">
        <v>2504.2390999999998</v>
      </c>
      <c r="Q166" s="1">
        <v>2569.7609000000002</v>
      </c>
      <c r="R166" s="1" t="s">
        <v>1822</v>
      </c>
      <c r="S166" s="1" t="s">
        <v>1808</v>
      </c>
      <c r="T166" s="1" t="s">
        <v>1808</v>
      </c>
      <c r="U166" s="1"/>
      <c r="V166" s="1" t="s">
        <v>1809</v>
      </c>
      <c r="W166" s="1" t="s">
        <v>1810</v>
      </c>
      <c r="X166" s="1" t="s">
        <v>1811</v>
      </c>
      <c r="Y166" s="1" t="s">
        <v>1812</v>
      </c>
      <c r="AG166" s="1" t="s">
        <v>1857</v>
      </c>
    </row>
    <row r="167" spans="1:33" x14ac:dyDescent="0.2">
      <c r="A167" s="1">
        <v>2660515795</v>
      </c>
      <c r="B167" s="1" t="s">
        <v>2177</v>
      </c>
      <c r="C167" s="1" t="s">
        <v>2178</v>
      </c>
      <c r="D167" s="29">
        <v>44089</v>
      </c>
      <c r="E167" s="1" t="s">
        <v>2151</v>
      </c>
      <c r="F167" s="1" t="s">
        <v>1799</v>
      </c>
      <c r="G167" s="1" t="s">
        <v>1800</v>
      </c>
      <c r="H167" s="1" t="s">
        <v>1801</v>
      </c>
      <c r="I167" s="1" t="s">
        <v>1855</v>
      </c>
      <c r="J167" s="1" t="s">
        <v>1856</v>
      </c>
      <c r="K167" s="1" t="s">
        <v>1860</v>
      </c>
      <c r="L167" s="1" t="s">
        <v>1805</v>
      </c>
      <c r="M167" s="1" t="s">
        <v>1861</v>
      </c>
      <c r="O167" s="1">
        <v>2459</v>
      </c>
      <c r="P167" s="1">
        <v>2417.3539999999998</v>
      </c>
      <c r="Q167" s="1">
        <v>2500.6460000000002</v>
      </c>
      <c r="R167" s="1" t="s">
        <v>1822</v>
      </c>
      <c r="S167" s="1" t="s">
        <v>1808</v>
      </c>
      <c r="T167" s="1" t="s">
        <v>1822</v>
      </c>
      <c r="U167" s="1"/>
      <c r="V167" s="1" t="s">
        <v>1809</v>
      </c>
      <c r="W167" s="1" t="s">
        <v>1810</v>
      </c>
      <c r="X167" s="1" t="s">
        <v>1811</v>
      </c>
      <c r="Y167" s="1" t="s">
        <v>1812</v>
      </c>
      <c r="AG167" s="1" t="s">
        <v>1857</v>
      </c>
    </row>
    <row r="168" spans="1:33" x14ac:dyDescent="0.2">
      <c r="A168" s="1">
        <v>7100965348</v>
      </c>
      <c r="B168" s="1" t="s">
        <v>2179</v>
      </c>
      <c r="C168" s="1" t="s">
        <v>2180</v>
      </c>
      <c r="D168" s="29">
        <v>44089</v>
      </c>
      <c r="E168" s="1" t="s">
        <v>2170</v>
      </c>
      <c r="F168" s="1" t="s">
        <v>1799</v>
      </c>
      <c r="G168" s="1" t="s">
        <v>1800</v>
      </c>
      <c r="H168" s="1" t="s">
        <v>1801</v>
      </c>
      <c r="I168" s="1" t="s">
        <v>1855</v>
      </c>
      <c r="J168" s="1" t="s">
        <v>1856</v>
      </c>
      <c r="K168" s="1" t="s">
        <v>1860</v>
      </c>
      <c r="L168" s="1" t="s">
        <v>1805</v>
      </c>
      <c r="M168" s="1" t="s">
        <v>1821</v>
      </c>
      <c r="O168" s="1">
        <v>2549</v>
      </c>
      <c r="P168" s="1">
        <v>2517.1923000000002</v>
      </c>
      <c r="Q168" s="1">
        <v>2580.8076999999998</v>
      </c>
      <c r="R168" s="1" t="s">
        <v>1808</v>
      </c>
      <c r="S168" s="1" t="s">
        <v>1808</v>
      </c>
      <c r="T168" s="1" t="s">
        <v>1808</v>
      </c>
      <c r="U168" s="1"/>
      <c r="V168" s="1" t="s">
        <v>1809</v>
      </c>
      <c r="W168" s="1" t="s">
        <v>1810</v>
      </c>
      <c r="X168" s="1" t="s">
        <v>1811</v>
      </c>
      <c r="Y168" s="1" t="s">
        <v>1812</v>
      </c>
      <c r="AG168" s="1" t="s">
        <v>1857</v>
      </c>
    </row>
    <row r="169" spans="1:33" x14ac:dyDescent="0.2">
      <c r="A169" s="1">
        <v>3212659811</v>
      </c>
      <c r="B169" s="1" t="s">
        <v>2181</v>
      </c>
      <c r="C169" s="1" t="s">
        <v>2182</v>
      </c>
      <c r="D169" s="29">
        <v>44089</v>
      </c>
      <c r="E169" s="1" t="s">
        <v>2151</v>
      </c>
      <c r="F169" s="1" t="s">
        <v>1799</v>
      </c>
      <c r="G169" s="1" t="s">
        <v>1800</v>
      </c>
      <c r="H169" s="1" t="s">
        <v>1801</v>
      </c>
      <c r="I169" s="1" t="s">
        <v>1855</v>
      </c>
      <c r="J169" s="1" t="s">
        <v>1856</v>
      </c>
      <c r="K169" s="1" t="s">
        <v>1860</v>
      </c>
      <c r="L169" s="1" t="s">
        <v>1805</v>
      </c>
      <c r="M169" s="1" t="s">
        <v>1861</v>
      </c>
      <c r="O169" s="1">
        <v>2475</v>
      </c>
      <c r="P169" s="1">
        <v>2435.5810000000001</v>
      </c>
      <c r="Q169" s="1">
        <v>2514.4189999999999</v>
      </c>
      <c r="R169" s="1" t="s">
        <v>1822</v>
      </c>
      <c r="S169" s="1" t="s">
        <v>1822</v>
      </c>
      <c r="T169" s="1" t="s">
        <v>1808</v>
      </c>
      <c r="U169" s="1"/>
      <c r="V169" s="1" t="s">
        <v>1809</v>
      </c>
      <c r="W169" s="1" t="s">
        <v>1810</v>
      </c>
      <c r="X169" s="1" t="s">
        <v>1811</v>
      </c>
      <c r="Y169" s="1" t="s">
        <v>1812</v>
      </c>
      <c r="AG169" s="1" t="s">
        <v>1857</v>
      </c>
    </row>
    <row r="170" spans="1:33" x14ac:dyDescent="0.2">
      <c r="A170" s="1">
        <v>8273346142</v>
      </c>
      <c r="B170" s="1" t="s">
        <v>2183</v>
      </c>
      <c r="C170" s="1" t="s">
        <v>2184</v>
      </c>
      <c r="D170" s="29">
        <v>44089</v>
      </c>
      <c r="E170" s="1" t="s">
        <v>2170</v>
      </c>
      <c r="F170" s="1" t="s">
        <v>1799</v>
      </c>
      <c r="G170" s="1" t="s">
        <v>1800</v>
      </c>
      <c r="H170" s="1" t="s">
        <v>1801</v>
      </c>
      <c r="I170" s="1" t="s">
        <v>1855</v>
      </c>
      <c r="J170" s="1" t="s">
        <v>1856</v>
      </c>
      <c r="K170" s="1" t="s">
        <v>1860</v>
      </c>
      <c r="L170" s="1" t="s">
        <v>1805</v>
      </c>
      <c r="M170" s="1" t="s">
        <v>1861</v>
      </c>
      <c r="O170" s="1">
        <v>2511</v>
      </c>
      <c r="P170" s="1">
        <v>2475.8591000000001</v>
      </c>
      <c r="Q170" s="1">
        <v>2546.1408999999999</v>
      </c>
      <c r="R170" s="1" t="s">
        <v>1822</v>
      </c>
      <c r="S170" s="1" t="s">
        <v>1808</v>
      </c>
      <c r="T170" s="1" t="s">
        <v>1822</v>
      </c>
      <c r="U170" s="1"/>
      <c r="V170" s="1" t="s">
        <v>1809</v>
      </c>
      <c r="W170" s="1" t="s">
        <v>1810</v>
      </c>
      <c r="X170" s="1" t="s">
        <v>1811</v>
      </c>
      <c r="Y170" s="1" t="s">
        <v>1812</v>
      </c>
      <c r="AG170" s="1" t="s">
        <v>1857</v>
      </c>
    </row>
    <row r="171" spans="1:33" x14ac:dyDescent="0.2">
      <c r="A171" s="1">
        <v>7047694901</v>
      </c>
      <c r="B171" s="1" t="s">
        <v>2185</v>
      </c>
      <c r="C171" s="1" t="s">
        <v>2186</v>
      </c>
      <c r="D171" s="29">
        <v>44089</v>
      </c>
      <c r="E171" s="1" t="s">
        <v>2170</v>
      </c>
      <c r="F171" s="1" t="s">
        <v>1799</v>
      </c>
      <c r="G171" s="1" t="s">
        <v>1800</v>
      </c>
      <c r="H171" s="1" t="s">
        <v>1801</v>
      </c>
      <c r="I171" s="1" t="s">
        <v>1855</v>
      </c>
      <c r="J171" s="1" t="s">
        <v>1856</v>
      </c>
      <c r="K171" s="1" t="s">
        <v>1860</v>
      </c>
      <c r="L171" s="1" t="s">
        <v>1805</v>
      </c>
      <c r="M171" s="1" t="s">
        <v>1861</v>
      </c>
      <c r="O171" s="1">
        <v>2445</v>
      </c>
      <c r="P171" s="1">
        <v>2401.2312999999999</v>
      </c>
      <c r="Q171" s="1">
        <v>2488.7687000000001</v>
      </c>
      <c r="R171" s="1" t="s">
        <v>1822</v>
      </c>
      <c r="S171" s="1" t="s">
        <v>1822</v>
      </c>
      <c r="T171" s="1" t="s">
        <v>1822</v>
      </c>
      <c r="U171" s="1"/>
      <c r="V171" s="1" t="s">
        <v>1809</v>
      </c>
      <c r="W171" s="1" t="s">
        <v>1837</v>
      </c>
      <c r="X171" s="1" t="s">
        <v>1838</v>
      </c>
      <c r="Y171" s="1" t="s">
        <v>1812</v>
      </c>
      <c r="AG171" s="1" t="s">
        <v>1857</v>
      </c>
    </row>
    <row r="172" spans="1:33" x14ac:dyDescent="0.2">
      <c r="A172" s="1">
        <v>7705851164</v>
      </c>
      <c r="B172" s="1" t="s">
        <v>2187</v>
      </c>
      <c r="C172" s="1" t="s">
        <v>2188</v>
      </c>
      <c r="D172" s="29">
        <v>44089</v>
      </c>
      <c r="E172" s="1" t="s">
        <v>2170</v>
      </c>
      <c r="F172" s="1" t="s">
        <v>1799</v>
      </c>
      <c r="G172" s="1" t="s">
        <v>1800</v>
      </c>
      <c r="H172" s="1" t="s">
        <v>1801</v>
      </c>
      <c r="I172" s="1" t="s">
        <v>1855</v>
      </c>
      <c r="J172" s="1" t="s">
        <v>1856</v>
      </c>
      <c r="K172" s="1" t="s">
        <v>1860</v>
      </c>
      <c r="L172" s="1" t="s">
        <v>1805</v>
      </c>
      <c r="M172" s="1" t="s">
        <v>1821</v>
      </c>
      <c r="O172" s="1">
        <v>2522</v>
      </c>
      <c r="P172" s="1">
        <v>2487.8879999999999</v>
      </c>
      <c r="Q172" s="1">
        <v>2556.1120000000001</v>
      </c>
      <c r="R172" s="1" t="s">
        <v>1808</v>
      </c>
      <c r="S172" s="1" t="s">
        <v>1822</v>
      </c>
      <c r="T172" s="1" t="s">
        <v>1808</v>
      </c>
      <c r="U172" s="1"/>
      <c r="V172" s="1" t="s">
        <v>1809</v>
      </c>
      <c r="W172" s="1" t="s">
        <v>1810</v>
      </c>
      <c r="X172" s="1" t="s">
        <v>1811</v>
      </c>
      <c r="Y172" s="1" t="s">
        <v>1812</v>
      </c>
      <c r="AG172" s="1" t="s">
        <v>1857</v>
      </c>
    </row>
    <row r="173" spans="1:33" x14ac:dyDescent="0.2">
      <c r="A173" s="1">
        <v>2512879266</v>
      </c>
      <c r="B173" s="1" t="s">
        <v>2189</v>
      </c>
      <c r="C173" s="1" t="s">
        <v>2190</v>
      </c>
      <c r="D173" s="29">
        <v>44089</v>
      </c>
      <c r="E173" s="1" t="s">
        <v>2170</v>
      </c>
      <c r="F173" s="1" t="s">
        <v>1799</v>
      </c>
      <c r="G173" s="1" t="s">
        <v>1800</v>
      </c>
      <c r="H173" s="1" t="s">
        <v>1801</v>
      </c>
      <c r="I173" s="1" t="s">
        <v>1855</v>
      </c>
      <c r="J173" s="1" t="s">
        <v>1856</v>
      </c>
      <c r="K173" s="1" t="s">
        <v>1860</v>
      </c>
      <c r="L173" s="1" t="s">
        <v>1805</v>
      </c>
      <c r="M173" s="1" t="s">
        <v>1861</v>
      </c>
      <c r="O173" s="1">
        <v>2475</v>
      </c>
      <c r="P173" s="1">
        <v>2435.5203999999999</v>
      </c>
      <c r="Q173" s="1">
        <v>2514.4796000000001</v>
      </c>
      <c r="R173" s="1" t="s">
        <v>1822</v>
      </c>
      <c r="S173" s="1" t="s">
        <v>1808</v>
      </c>
      <c r="T173" s="1" t="s">
        <v>1808</v>
      </c>
      <c r="U173" s="1"/>
      <c r="V173" s="1" t="s">
        <v>1809</v>
      </c>
      <c r="W173" s="1" t="s">
        <v>1810</v>
      </c>
      <c r="X173" s="1" t="s">
        <v>1811</v>
      </c>
      <c r="Y173" s="1" t="s">
        <v>1812</v>
      </c>
      <c r="AG173" s="1" t="s">
        <v>1857</v>
      </c>
    </row>
    <row r="174" spans="1:33" x14ac:dyDescent="0.2">
      <c r="A174" s="1">
        <v>5263636173</v>
      </c>
      <c r="B174" s="1" t="s">
        <v>2191</v>
      </c>
      <c r="C174" s="1" t="s">
        <v>2192</v>
      </c>
      <c r="D174" s="29">
        <v>44089</v>
      </c>
      <c r="E174" s="1" t="s">
        <v>2170</v>
      </c>
      <c r="F174" s="1" t="s">
        <v>1799</v>
      </c>
      <c r="G174" s="1" t="s">
        <v>1800</v>
      </c>
      <c r="H174" s="1" t="s">
        <v>1801</v>
      </c>
      <c r="I174" s="1" t="s">
        <v>1855</v>
      </c>
      <c r="J174" s="1" t="s">
        <v>1856</v>
      </c>
      <c r="K174" s="1" t="s">
        <v>1860</v>
      </c>
      <c r="L174" s="1" t="s">
        <v>1805</v>
      </c>
      <c r="M174" s="1" t="s">
        <v>1821</v>
      </c>
      <c r="O174" s="1">
        <v>2523</v>
      </c>
      <c r="P174" s="1">
        <v>2489.0259000000001</v>
      </c>
      <c r="Q174" s="1">
        <v>2556.9740999999999</v>
      </c>
      <c r="R174" s="1" t="s">
        <v>1822</v>
      </c>
      <c r="S174" s="1" t="s">
        <v>1822</v>
      </c>
      <c r="T174" s="1" t="s">
        <v>1808</v>
      </c>
      <c r="U174" s="1"/>
      <c r="V174" s="1" t="s">
        <v>1809</v>
      </c>
      <c r="W174" s="1" t="s">
        <v>1810</v>
      </c>
      <c r="X174" s="1" t="s">
        <v>1811</v>
      </c>
      <c r="Y174" s="1" t="s">
        <v>1812</v>
      </c>
      <c r="AG174" s="1" t="s">
        <v>1857</v>
      </c>
    </row>
    <row r="175" spans="1:33" x14ac:dyDescent="0.2">
      <c r="A175" s="1">
        <v>9026519534</v>
      </c>
      <c r="B175" s="1" t="s">
        <v>2193</v>
      </c>
      <c r="C175" s="1" t="s">
        <v>2194</v>
      </c>
      <c r="D175" s="29">
        <v>44089</v>
      </c>
      <c r="E175" s="1" t="s">
        <v>2170</v>
      </c>
      <c r="F175" s="1" t="s">
        <v>1799</v>
      </c>
      <c r="G175" s="1" t="s">
        <v>1800</v>
      </c>
      <c r="H175" s="1" t="s">
        <v>1801</v>
      </c>
      <c r="I175" s="1" t="s">
        <v>1855</v>
      </c>
      <c r="J175" s="1" t="s">
        <v>1856</v>
      </c>
      <c r="K175" s="1" t="s">
        <v>1860</v>
      </c>
      <c r="L175" s="1" t="s">
        <v>1805</v>
      </c>
      <c r="M175" s="1" t="s">
        <v>1861</v>
      </c>
      <c r="O175" s="1">
        <v>2504</v>
      </c>
      <c r="P175" s="1">
        <v>2468.0387999999998</v>
      </c>
      <c r="Q175" s="1">
        <v>2539.9612000000002</v>
      </c>
      <c r="R175" s="1" t="s">
        <v>1822</v>
      </c>
      <c r="S175" s="1" t="s">
        <v>1808</v>
      </c>
      <c r="T175" s="1" t="s">
        <v>1808</v>
      </c>
      <c r="U175" s="1"/>
      <c r="V175" s="1" t="s">
        <v>1809</v>
      </c>
      <c r="W175" s="1" t="s">
        <v>1810</v>
      </c>
      <c r="X175" s="1" t="s">
        <v>1811</v>
      </c>
      <c r="Y175" s="1" t="s">
        <v>1812</v>
      </c>
      <c r="AG175" s="1" t="s">
        <v>1857</v>
      </c>
    </row>
    <row r="176" spans="1:33" x14ac:dyDescent="0.2">
      <c r="A176" s="1">
        <v>9424929543</v>
      </c>
      <c r="B176" s="1" t="s">
        <v>2195</v>
      </c>
      <c r="C176" s="1" t="s">
        <v>2196</v>
      </c>
      <c r="D176" s="29">
        <v>44089</v>
      </c>
      <c r="E176" s="1" t="s">
        <v>2151</v>
      </c>
      <c r="F176" s="1" t="s">
        <v>1799</v>
      </c>
      <c r="G176" s="1" t="s">
        <v>1800</v>
      </c>
      <c r="H176" s="1" t="s">
        <v>1801</v>
      </c>
      <c r="I176" s="1" t="s">
        <v>1855</v>
      </c>
      <c r="J176" s="1" t="s">
        <v>1856</v>
      </c>
      <c r="K176" s="1" t="s">
        <v>1860</v>
      </c>
      <c r="L176" s="1" t="s">
        <v>1805</v>
      </c>
      <c r="M176" s="1" t="s">
        <v>1861</v>
      </c>
      <c r="O176" s="1">
        <v>2498</v>
      </c>
      <c r="P176" s="1">
        <v>2461.4029</v>
      </c>
      <c r="Q176" s="1">
        <v>2534.5971</v>
      </c>
      <c r="R176" s="1" t="s">
        <v>1822</v>
      </c>
      <c r="S176" s="1" t="s">
        <v>1808</v>
      </c>
      <c r="T176" s="1" t="s">
        <v>1808</v>
      </c>
      <c r="U176" s="1"/>
      <c r="V176" s="1" t="s">
        <v>1809</v>
      </c>
      <c r="W176" s="1" t="s">
        <v>1810</v>
      </c>
      <c r="X176" s="1" t="s">
        <v>1811</v>
      </c>
      <c r="Y176" s="1" t="s">
        <v>1812</v>
      </c>
      <c r="AG176" s="1" t="s">
        <v>1857</v>
      </c>
    </row>
    <row r="177" spans="1:33" x14ac:dyDescent="0.2">
      <c r="A177" s="1">
        <v>3304144563</v>
      </c>
      <c r="B177" s="1" t="s">
        <v>2197</v>
      </c>
      <c r="C177" s="1" t="s">
        <v>2198</v>
      </c>
      <c r="D177" s="29">
        <v>44089</v>
      </c>
      <c r="E177" s="1" t="s">
        <v>2170</v>
      </c>
      <c r="F177" s="1" t="s">
        <v>1799</v>
      </c>
      <c r="G177" s="1" t="s">
        <v>1800</v>
      </c>
      <c r="H177" s="1" t="s">
        <v>1801</v>
      </c>
      <c r="I177" s="1" t="s">
        <v>1855</v>
      </c>
      <c r="J177" s="1" t="s">
        <v>1856</v>
      </c>
      <c r="K177" s="1" t="s">
        <v>1860</v>
      </c>
      <c r="L177" s="1" t="s">
        <v>1805</v>
      </c>
      <c r="M177" s="1" t="s">
        <v>1861</v>
      </c>
      <c r="O177" s="1">
        <v>2394</v>
      </c>
      <c r="P177" s="1">
        <v>2340.9987999999998</v>
      </c>
      <c r="Q177" s="1">
        <v>2447.0012000000002</v>
      </c>
      <c r="R177" s="1" t="s">
        <v>1822</v>
      </c>
      <c r="S177" s="1" t="s">
        <v>1822</v>
      </c>
      <c r="T177" s="1" t="s">
        <v>1822</v>
      </c>
      <c r="U177" s="1"/>
      <c r="V177" s="1" t="s">
        <v>1809</v>
      </c>
      <c r="W177" s="1" t="s">
        <v>1810</v>
      </c>
      <c r="X177" s="1" t="s">
        <v>1811</v>
      </c>
      <c r="Y177" s="1" t="s">
        <v>1812</v>
      </c>
      <c r="AG177" s="1" t="s">
        <v>1857</v>
      </c>
    </row>
    <row r="178" spans="1:33" x14ac:dyDescent="0.2">
      <c r="A178" s="1">
        <v>3583593246</v>
      </c>
      <c r="B178" s="1" t="s">
        <v>2199</v>
      </c>
      <c r="C178" s="1" t="s">
        <v>2200</v>
      </c>
      <c r="D178" s="29">
        <v>44089</v>
      </c>
      <c r="E178" s="1" t="s">
        <v>2151</v>
      </c>
      <c r="F178" s="1" t="s">
        <v>1799</v>
      </c>
      <c r="G178" s="1" t="s">
        <v>1800</v>
      </c>
      <c r="H178" s="1" t="s">
        <v>1801</v>
      </c>
      <c r="I178" s="1" t="s">
        <v>1855</v>
      </c>
      <c r="J178" s="1" t="s">
        <v>1856</v>
      </c>
      <c r="K178" s="1" t="s">
        <v>1860</v>
      </c>
      <c r="L178" s="1" t="s">
        <v>1805</v>
      </c>
      <c r="M178" s="1" t="s">
        <v>1861</v>
      </c>
      <c r="O178" s="1">
        <v>2465</v>
      </c>
      <c r="P178" s="1">
        <v>2424.1889999999999</v>
      </c>
      <c r="Q178" s="1">
        <v>2505.8110000000001</v>
      </c>
      <c r="R178" s="1" t="s">
        <v>1822</v>
      </c>
      <c r="S178" s="1" t="s">
        <v>1822</v>
      </c>
      <c r="T178" s="1" t="s">
        <v>1808</v>
      </c>
      <c r="U178" s="1"/>
      <c r="V178" s="1" t="s">
        <v>1809</v>
      </c>
      <c r="W178" s="1" t="s">
        <v>1810</v>
      </c>
      <c r="X178" s="1" t="s">
        <v>1811</v>
      </c>
      <c r="Y178" s="1" t="s">
        <v>1812</v>
      </c>
      <c r="AG178" s="1" t="s">
        <v>1857</v>
      </c>
    </row>
    <row r="179" spans="1:33" x14ac:dyDescent="0.2">
      <c r="A179" s="1">
        <v>9776094120</v>
      </c>
      <c r="B179" s="1" t="s">
        <v>2201</v>
      </c>
      <c r="C179" s="1" t="s">
        <v>2202</v>
      </c>
      <c r="D179" s="29">
        <v>44089</v>
      </c>
      <c r="E179" s="1" t="s">
        <v>2170</v>
      </c>
      <c r="F179" s="1" t="s">
        <v>1799</v>
      </c>
      <c r="G179" s="1" t="s">
        <v>1800</v>
      </c>
      <c r="H179" s="1" t="s">
        <v>1801</v>
      </c>
      <c r="I179" s="1" t="s">
        <v>1855</v>
      </c>
      <c r="J179" s="1" t="s">
        <v>1856</v>
      </c>
      <c r="K179" s="1" t="s">
        <v>2063</v>
      </c>
      <c r="L179" s="1" t="s">
        <v>1805</v>
      </c>
      <c r="M179" s="1" t="s">
        <v>1861</v>
      </c>
      <c r="O179" s="1">
        <v>2349</v>
      </c>
      <c r="P179" s="1">
        <v>2286.2869999999998</v>
      </c>
      <c r="Q179" s="1">
        <v>2411.7130000000002</v>
      </c>
      <c r="R179" s="1" t="s">
        <v>1822</v>
      </c>
      <c r="S179" s="1" t="s">
        <v>1822</v>
      </c>
      <c r="T179" s="1" t="s">
        <v>1822</v>
      </c>
      <c r="U179" s="1"/>
      <c r="V179" s="1" t="s">
        <v>1809</v>
      </c>
      <c r="W179" s="1" t="s">
        <v>1849</v>
      </c>
      <c r="X179" s="1" t="s">
        <v>1811</v>
      </c>
      <c r="Y179" s="1" t="s">
        <v>1812</v>
      </c>
      <c r="AG179" s="1" t="s">
        <v>1857</v>
      </c>
    </row>
    <row r="180" spans="1:33" x14ac:dyDescent="0.2">
      <c r="A180" s="1">
        <v>3490843465</v>
      </c>
      <c r="B180" s="1" t="s">
        <v>2203</v>
      </c>
      <c r="C180" s="1" t="s">
        <v>2204</v>
      </c>
      <c r="D180" s="29">
        <v>44089</v>
      </c>
      <c r="E180" s="1" t="s">
        <v>2151</v>
      </c>
      <c r="F180" s="1" t="s">
        <v>1799</v>
      </c>
      <c r="G180" s="1" t="s">
        <v>1800</v>
      </c>
      <c r="H180" s="1" t="s">
        <v>1801</v>
      </c>
      <c r="I180" s="1" t="s">
        <v>1855</v>
      </c>
      <c r="J180" s="1" t="s">
        <v>1856</v>
      </c>
      <c r="K180" s="1" t="s">
        <v>2063</v>
      </c>
      <c r="L180" s="1" t="s">
        <v>1805</v>
      </c>
      <c r="M180" s="1" t="s">
        <v>1861</v>
      </c>
      <c r="O180" s="1">
        <v>2335</v>
      </c>
      <c r="P180" s="1">
        <v>2268.9854999999998</v>
      </c>
      <c r="Q180" s="1">
        <v>2401.0145000000002</v>
      </c>
      <c r="R180" s="1" t="s">
        <v>1822</v>
      </c>
      <c r="S180" s="1" t="s">
        <v>1822</v>
      </c>
      <c r="T180" s="1" t="s">
        <v>1822</v>
      </c>
      <c r="U180" s="1"/>
      <c r="V180" s="1" t="s">
        <v>1809</v>
      </c>
      <c r="W180" s="1" t="s">
        <v>1849</v>
      </c>
      <c r="X180" s="1" t="s">
        <v>1811</v>
      </c>
      <c r="Y180" s="1" t="s">
        <v>1812</v>
      </c>
      <c r="AG180" s="1" t="s">
        <v>1857</v>
      </c>
    </row>
    <row r="181" spans="1:33" x14ac:dyDescent="0.2">
      <c r="A181" s="1">
        <v>1533291941</v>
      </c>
      <c r="B181" s="1" t="s">
        <v>2205</v>
      </c>
      <c r="C181" s="1" t="s">
        <v>2206</v>
      </c>
      <c r="D181" s="29">
        <v>44089</v>
      </c>
      <c r="E181" s="1" t="s">
        <v>2151</v>
      </c>
      <c r="F181" s="1" t="s">
        <v>1799</v>
      </c>
      <c r="G181" s="1" t="s">
        <v>1800</v>
      </c>
      <c r="H181" s="1" t="s">
        <v>1801</v>
      </c>
      <c r="I181" s="1" t="s">
        <v>1855</v>
      </c>
      <c r="J181" s="1" t="s">
        <v>1856</v>
      </c>
      <c r="K181" s="1" t="s">
        <v>1860</v>
      </c>
      <c r="L181" s="1" t="s">
        <v>1805</v>
      </c>
      <c r="M181" s="1" t="s">
        <v>1861</v>
      </c>
      <c r="O181" s="1">
        <v>2458</v>
      </c>
      <c r="P181" s="1">
        <v>2416.1442000000002</v>
      </c>
      <c r="Q181" s="1">
        <v>2499.8557999999998</v>
      </c>
      <c r="R181" s="1" t="s">
        <v>1822</v>
      </c>
      <c r="S181" s="1" t="s">
        <v>1822</v>
      </c>
      <c r="T181" s="1" t="s">
        <v>1808</v>
      </c>
      <c r="U181" s="1"/>
      <c r="V181" s="1" t="s">
        <v>1809</v>
      </c>
      <c r="W181" s="1" t="s">
        <v>1837</v>
      </c>
      <c r="X181" s="1" t="s">
        <v>1838</v>
      </c>
      <c r="Y181" s="1" t="s">
        <v>1812</v>
      </c>
      <c r="AG181" s="1" t="s">
        <v>1857</v>
      </c>
    </row>
    <row r="182" spans="1:33" x14ac:dyDescent="0.2">
      <c r="A182" s="1">
        <v>6191384264</v>
      </c>
      <c r="B182" s="1" t="s">
        <v>2207</v>
      </c>
      <c r="C182" s="1" t="s">
        <v>2208</v>
      </c>
      <c r="D182" s="29">
        <v>44091</v>
      </c>
      <c r="E182" s="1" t="s">
        <v>2209</v>
      </c>
      <c r="F182" s="1" t="s">
        <v>1799</v>
      </c>
      <c r="G182" s="1" t="s">
        <v>1800</v>
      </c>
      <c r="H182" s="1" t="s">
        <v>1801</v>
      </c>
      <c r="I182" s="1" t="s">
        <v>1855</v>
      </c>
      <c r="J182" s="1" t="s">
        <v>1856</v>
      </c>
      <c r="K182" s="1" t="s">
        <v>1860</v>
      </c>
      <c r="L182" s="1" t="s">
        <v>1805</v>
      </c>
      <c r="M182" s="1" t="s">
        <v>1861</v>
      </c>
      <c r="O182" s="1">
        <v>2384</v>
      </c>
      <c r="P182" s="1">
        <v>2328.9742999999999</v>
      </c>
      <c r="Q182" s="1">
        <v>2439.0257000000001</v>
      </c>
      <c r="R182" s="1" t="s">
        <v>1822</v>
      </c>
      <c r="S182" s="1" t="s">
        <v>1822</v>
      </c>
      <c r="T182" s="1" t="s">
        <v>1808</v>
      </c>
      <c r="U182" s="1"/>
      <c r="V182" s="1" t="s">
        <v>1809</v>
      </c>
      <c r="W182" s="1" t="s">
        <v>1810</v>
      </c>
      <c r="X182" s="1" t="s">
        <v>1811</v>
      </c>
      <c r="Y182" s="1" t="s">
        <v>1812</v>
      </c>
      <c r="AG182" s="1" t="s">
        <v>1857</v>
      </c>
    </row>
    <row r="183" spans="1:33" x14ac:dyDescent="0.2">
      <c r="A183" s="1">
        <v>9627523738</v>
      </c>
      <c r="B183" s="1" t="s">
        <v>2210</v>
      </c>
      <c r="C183" s="1" t="s">
        <v>2211</v>
      </c>
      <c r="D183" s="29">
        <v>44097</v>
      </c>
      <c r="E183" s="1" t="s">
        <v>1832</v>
      </c>
      <c r="F183" s="1" t="s">
        <v>1799</v>
      </c>
      <c r="G183" s="1" t="s">
        <v>1800</v>
      </c>
      <c r="H183" s="1" t="s">
        <v>1801</v>
      </c>
      <c r="I183" s="1" t="s">
        <v>1855</v>
      </c>
      <c r="J183" s="1" t="s">
        <v>1856</v>
      </c>
      <c r="K183" s="1" t="s">
        <v>1860</v>
      </c>
      <c r="L183" s="1" t="s">
        <v>1805</v>
      </c>
      <c r="M183" s="1" t="s">
        <v>1861</v>
      </c>
      <c r="O183" s="1">
        <v>2367</v>
      </c>
      <c r="P183" s="1">
        <v>2308.4092000000001</v>
      </c>
      <c r="Q183" s="1">
        <v>2425.5907999999999</v>
      </c>
      <c r="R183" s="1" t="s">
        <v>1822</v>
      </c>
      <c r="S183" s="1" t="s">
        <v>1822</v>
      </c>
      <c r="T183" s="1" t="s">
        <v>1822</v>
      </c>
      <c r="U183" s="1"/>
      <c r="V183" s="1" t="s">
        <v>1809</v>
      </c>
      <c r="W183" s="1" t="s">
        <v>1810</v>
      </c>
      <c r="X183" s="1" t="s">
        <v>1811</v>
      </c>
      <c r="Y183" s="1" t="s">
        <v>1812</v>
      </c>
      <c r="AG183" s="1" t="s">
        <v>1857</v>
      </c>
    </row>
    <row r="184" spans="1:33" x14ac:dyDescent="0.2">
      <c r="A184" s="1">
        <v>3236003223</v>
      </c>
      <c r="B184" s="1" t="s">
        <v>2212</v>
      </c>
      <c r="C184" s="1" t="s">
        <v>2213</v>
      </c>
      <c r="D184" s="29">
        <v>44097</v>
      </c>
      <c r="E184" s="1" t="s">
        <v>1832</v>
      </c>
      <c r="F184" s="1" t="s">
        <v>1799</v>
      </c>
      <c r="G184" s="1" t="s">
        <v>1800</v>
      </c>
      <c r="H184" s="1" t="s">
        <v>1801</v>
      </c>
      <c r="I184" s="1" t="s">
        <v>1855</v>
      </c>
      <c r="J184" s="1" t="s">
        <v>1856</v>
      </c>
      <c r="K184" s="1" t="s">
        <v>1860</v>
      </c>
      <c r="L184" s="1" t="s">
        <v>1805</v>
      </c>
      <c r="M184" s="1" t="s">
        <v>1861</v>
      </c>
      <c r="O184" s="1">
        <v>2444</v>
      </c>
      <c r="P184" s="1">
        <v>2399.9915999999998</v>
      </c>
      <c r="Q184" s="1">
        <v>2488.0084000000002</v>
      </c>
      <c r="R184" s="1" t="s">
        <v>1822</v>
      </c>
      <c r="S184" s="1" t="s">
        <v>1822</v>
      </c>
      <c r="T184" s="1" t="s">
        <v>1808</v>
      </c>
      <c r="U184" s="1"/>
      <c r="V184" s="1" t="s">
        <v>1809</v>
      </c>
      <c r="W184" s="1" t="s">
        <v>1837</v>
      </c>
      <c r="X184" s="1" t="s">
        <v>1838</v>
      </c>
      <c r="Y184" s="1" t="s">
        <v>1812</v>
      </c>
      <c r="AG184" s="1" t="s">
        <v>1857</v>
      </c>
    </row>
    <row r="185" spans="1:33" x14ac:dyDescent="0.2">
      <c r="A185" s="1">
        <v>2565769972</v>
      </c>
      <c r="B185" s="1" t="s">
        <v>2214</v>
      </c>
      <c r="C185" s="1" t="s">
        <v>2215</v>
      </c>
      <c r="D185" s="29">
        <v>44097</v>
      </c>
      <c r="E185" s="1" t="s">
        <v>1836</v>
      </c>
      <c r="F185" s="1" t="s">
        <v>1799</v>
      </c>
      <c r="G185" s="1" t="s">
        <v>1800</v>
      </c>
      <c r="H185" s="1" t="s">
        <v>1801</v>
      </c>
      <c r="I185" s="1" t="s">
        <v>1855</v>
      </c>
      <c r="J185" s="1" t="s">
        <v>1856</v>
      </c>
      <c r="K185" s="1" t="s">
        <v>2063</v>
      </c>
      <c r="L185" s="1" t="s">
        <v>1805</v>
      </c>
      <c r="M185" s="1" t="s">
        <v>1861</v>
      </c>
      <c r="O185" s="1">
        <v>2487</v>
      </c>
      <c r="P185" s="1">
        <v>2449.1426999999999</v>
      </c>
      <c r="Q185" s="1">
        <v>2524.8573000000001</v>
      </c>
      <c r="R185" s="1" t="s">
        <v>1822</v>
      </c>
      <c r="S185" s="1" t="s">
        <v>1822</v>
      </c>
      <c r="T185" s="1" t="s">
        <v>1808</v>
      </c>
      <c r="U185" s="1"/>
      <c r="V185" s="1" t="s">
        <v>1809</v>
      </c>
      <c r="W185" s="1" t="s">
        <v>1849</v>
      </c>
      <c r="X185" s="1" t="s">
        <v>1811</v>
      </c>
      <c r="Y185" s="1" t="s">
        <v>1812</v>
      </c>
      <c r="AG185" s="1" t="s">
        <v>1857</v>
      </c>
    </row>
    <row r="186" spans="1:33" x14ac:dyDescent="0.2">
      <c r="A186" s="1">
        <v>9187689734</v>
      </c>
      <c r="B186" s="1" t="s">
        <v>2216</v>
      </c>
      <c r="C186" s="1" t="s">
        <v>2217</v>
      </c>
      <c r="D186" s="29">
        <v>44097</v>
      </c>
      <c r="E186" s="1" t="s">
        <v>1836</v>
      </c>
      <c r="F186" s="1" t="s">
        <v>1799</v>
      </c>
      <c r="G186" s="1" t="s">
        <v>1800</v>
      </c>
      <c r="H186" s="1" t="s">
        <v>1801</v>
      </c>
      <c r="I186" s="1" t="s">
        <v>1855</v>
      </c>
      <c r="J186" s="1" t="s">
        <v>1856</v>
      </c>
      <c r="K186" s="1" t="s">
        <v>1860</v>
      </c>
      <c r="L186" s="1" t="s">
        <v>1805</v>
      </c>
      <c r="M186" s="1" t="s">
        <v>1821</v>
      </c>
      <c r="O186" s="1">
        <v>2583</v>
      </c>
      <c r="P186" s="1">
        <v>2553.3144000000002</v>
      </c>
      <c r="Q186" s="1">
        <v>2612.6855999999998</v>
      </c>
      <c r="R186" s="1" t="s">
        <v>1808</v>
      </c>
      <c r="S186" s="1" t="s">
        <v>1808</v>
      </c>
      <c r="T186" s="1" t="s">
        <v>1808</v>
      </c>
      <c r="U186" s="1"/>
      <c r="V186" s="1" t="s">
        <v>1809</v>
      </c>
      <c r="W186" s="1" t="s">
        <v>1810</v>
      </c>
      <c r="X186" s="1" t="s">
        <v>1811</v>
      </c>
      <c r="Y186" s="1" t="s">
        <v>1812</v>
      </c>
      <c r="AG186" s="1" t="s">
        <v>1857</v>
      </c>
    </row>
    <row r="187" spans="1:33" x14ac:dyDescent="0.2">
      <c r="A187" s="1">
        <v>8470645830</v>
      </c>
      <c r="B187" s="1" t="s">
        <v>2218</v>
      </c>
      <c r="C187" s="1" t="s">
        <v>2219</v>
      </c>
      <c r="D187" s="29">
        <v>44097</v>
      </c>
      <c r="E187" s="1" t="s">
        <v>1836</v>
      </c>
      <c r="F187" s="1" t="s">
        <v>1799</v>
      </c>
      <c r="G187" s="1" t="s">
        <v>1800</v>
      </c>
      <c r="H187" s="1" t="s">
        <v>1801</v>
      </c>
      <c r="I187" s="1" t="s">
        <v>1855</v>
      </c>
      <c r="J187" s="1" t="s">
        <v>1856</v>
      </c>
      <c r="K187" s="1" t="s">
        <v>1860</v>
      </c>
      <c r="L187" s="1" t="s">
        <v>1805</v>
      </c>
      <c r="M187" s="1" t="s">
        <v>1821</v>
      </c>
      <c r="O187" s="1">
        <v>2517</v>
      </c>
      <c r="P187" s="1">
        <v>2482.4256999999998</v>
      </c>
      <c r="Q187" s="1">
        <v>2551.5743000000002</v>
      </c>
      <c r="R187" s="1" t="s">
        <v>1822</v>
      </c>
      <c r="S187" s="1" t="s">
        <v>1808</v>
      </c>
      <c r="T187" s="1" t="s">
        <v>1808</v>
      </c>
      <c r="U187" s="1"/>
      <c r="V187" s="1" t="s">
        <v>1809</v>
      </c>
      <c r="W187" s="1" t="s">
        <v>1837</v>
      </c>
      <c r="X187" s="1" t="s">
        <v>1838</v>
      </c>
      <c r="Y187" s="1" t="s">
        <v>1812</v>
      </c>
      <c r="AG187" s="1" t="s">
        <v>1857</v>
      </c>
    </row>
    <row r="188" spans="1:33" x14ac:dyDescent="0.2">
      <c r="A188" s="1">
        <v>3073921187</v>
      </c>
      <c r="B188" s="1" t="s">
        <v>2220</v>
      </c>
      <c r="C188" s="1" t="s">
        <v>2221</v>
      </c>
      <c r="D188" s="29">
        <v>44097</v>
      </c>
      <c r="E188" s="1" t="s">
        <v>1836</v>
      </c>
      <c r="F188" s="1" t="s">
        <v>1799</v>
      </c>
      <c r="G188" s="1" t="s">
        <v>1800</v>
      </c>
      <c r="H188" s="1" t="s">
        <v>1801</v>
      </c>
      <c r="I188" s="1" t="s">
        <v>1855</v>
      </c>
      <c r="J188" s="1" t="s">
        <v>1856</v>
      </c>
      <c r="K188" s="1" t="s">
        <v>2063</v>
      </c>
      <c r="L188" s="1" t="s">
        <v>1805</v>
      </c>
      <c r="M188" s="1" t="s">
        <v>1861</v>
      </c>
      <c r="O188" s="1">
        <v>2473</v>
      </c>
      <c r="P188" s="1">
        <v>2433.3355999999999</v>
      </c>
      <c r="Q188" s="1">
        <v>2512.6644000000001</v>
      </c>
      <c r="R188" s="1" t="s">
        <v>1822</v>
      </c>
      <c r="S188" s="1" t="s">
        <v>1808</v>
      </c>
      <c r="T188" s="1" t="s">
        <v>1808</v>
      </c>
      <c r="U188" s="1"/>
      <c r="V188" s="1" t="s">
        <v>1809</v>
      </c>
      <c r="W188" s="1" t="s">
        <v>1849</v>
      </c>
      <c r="X188" s="1" t="s">
        <v>1811</v>
      </c>
      <c r="Y188" s="1" t="s">
        <v>1812</v>
      </c>
      <c r="AG188" s="1" t="s">
        <v>1857</v>
      </c>
    </row>
    <row r="189" spans="1:33" x14ac:dyDescent="0.2">
      <c r="A189" s="1">
        <v>3517048383</v>
      </c>
      <c r="B189" s="1" t="s">
        <v>2222</v>
      </c>
      <c r="C189" s="1" t="s">
        <v>2223</v>
      </c>
      <c r="D189" s="29">
        <v>44097</v>
      </c>
      <c r="E189" s="1" t="s">
        <v>1836</v>
      </c>
      <c r="F189" s="1" t="s">
        <v>1799</v>
      </c>
      <c r="G189" s="1" t="s">
        <v>1800</v>
      </c>
      <c r="H189" s="1" t="s">
        <v>1801</v>
      </c>
      <c r="I189" s="1" t="s">
        <v>1855</v>
      </c>
      <c r="J189" s="1" t="s">
        <v>1856</v>
      </c>
      <c r="K189" s="1" t="s">
        <v>1860</v>
      </c>
      <c r="L189" s="1" t="s">
        <v>1805</v>
      </c>
      <c r="M189" s="1" t="s">
        <v>1833</v>
      </c>
      <c r="O189" s="1">
        <v>2708</v>
      </c>
      <c r="P189" s="1">
        <v>2677.9182000000001</v>
      </c>
      <c r="Q189" s="1">
        <v>2738.0817999999999</v>
      </c>
      <c r="R189" s="1" t="s">
        <v>1807</v>
      </c>
      <c r="S189" s="1" t="s">
        <v>1808</v>
      </c>
      <c r="T189" s="1" t="s">
        <v>1808</v>
      </c>
      <c r="U189" s="1"/>
      <c r="V189" s="1" t="s">
        <v>1809</v>
      </c>
      <c r="W189" s="1" t="s">
        <v>1810</v>
      </c>
      <c r="X189" s="1" t="s">
        <v>1811</v>
      </c>
      <c r="Y189" s="1" t="s">
        <v>1812</v>
      </c>
      <c r="AG189" s="1" t="s">
        <v>1857</v>
      </c>
    </row>
    <row r="190" spans="1:33" x14ac:dyDescent="0.2">
      <c r="A190" s="1">
        <v>2085617755</v>
      </c>
      <c r="B190" s="1" t="s">
        <v>2224</v>
      </c>
      <c r="C190" s="1" t="s">
        <v>2225</v>
      </c>
      <c r="D190" s="29">
        <v>44097</v>
      </c>
      <c r="E190" s="1" t="s">
        <v>1836</v>
      </c>
      <c r="F190" s="1" t="s">
        <v>1799</v>
      </c>
      <c r="G190" s="1" t="s">
        <v>1800</v>
      </c>
      <c r="H190" s="1" t="s">
        <v>1801</v>
      </c>
      <c r="I190" s="1" t="s">
        <v>1855</v>
      </c>
      <c r="J190" s="1" t="s">
        <v>1856</v>
      </c>
      <c r="K190" s="1" t="s">
        <v>1860</v>
      </c>
      <c r="L190" s="1" t="s">
        <v>1805</v>
      </c>
      <c r="M190" s="1" t="s">
        <v>1821</v>
      </c>
      <c r="O190" s="1">
        <v>2532</v>
      </c>
      <c r="P190" s="1">
        <v>2498.8294999999998</v>
      </c>
      <c r="Q190" s="1">
        <v>2565.1705000000002</v>
      </c>
      <c r="R190" s="1" t="s">
        <v>1822</v>
      </c>
      <c r="S190" s="1" t="s">
        <v>1808</v>
      </c>
      <c r="T190" s="1" t="s">
        <v>1808</v>
      </c>
      <c r="U190" s="1"/>
      <c r="V190" s="1" t="s">
        <v>1809</v>
      </c>
      <c r="W190" s="1" t="s">
        <v>1810</v>
      </c>
      <c r="X190" s="1" t="s">
        <v>1811</v>
      </c>
      <c r="Y190" s="1" t="s">
        <v>1812</v>
      </c>
      <c r="AG190" s="1" t="s">
        <v>1857</v>
      </c>
    </row>
    <row r="191" spans="1:33" x14ac:dyDescent="0.2">
      <c r="A191" s="1">
        <v>5581645244</v>
      </c>
      <c r="B191" s="1" t="s">
        <v>2226</v>
      </c>
      <c r="C191" s="1" t="s">
        <v>2227</v>
      </c>
      <c r="D191" s="29">
        <v>44097</v>
      </c>
      <c r="E191" s="1" t="s">
        <v>1836</v>
      </c>
      <c r="F191" s="1" t="s">
        <v>1799</v>
      </c>
      <c r="G191" s="1" t="s">
        <v>1800</v>
      </c>
      <c r="H191" s="1" t="s">
        <v>1801</v>
      </c>
      <c r="I191" s="1" t="s">
        <v>1855</v>
      </c>
      <c r="J191" s="1" t="s">
        <v>1856</v>
      </c>
      <c r="K191" s="1" t="s">
        <v>1860</v>
      </c>
      <c r="L191" s="1" t="s">
        <v>1805</v>
      </c>
      <c r="M191" s="1" t="s">
        <v>1861</v>
      </c>
      <c r="O191" s="1">
        <v>2352</v>
      </c>
      <c r="P191" s="1">
        <v>2289.8966999999998</v>
      </c>
      <c r="Q191" s="1">
        <v>2414.1033000000002</v>
      </c>
      <c r="R191" s="1" t="s">
        <v>1822</v>
      </c>
      <c r="S191" s="1" t="s">
        <v>1822</v>
      </c>
      <c r="T191" s="1" t="s">
        <v>1822</v>
      </c>
      <c r="U191" s="1"/>
      <c r="V191" s="1" t="s">
        <v>1809</v>
      </c>
      <c r="W191" s="1" t="s">
        <v>1810</v>
      </c>
      <c r="X191" s="1" t="s">
        <v>1811</v>
      </c>
      <c r="Y191" s="1" t="s">
        <v>1812</v>
      </c>
      <c r="AG191" s="1" t="s">
        <v>1857</v>
      </c>
    </row>
    <row r="192" spans="1:33" x14ac:dyDescent="0.2">
      <c r="A192" s="1">
        <v>1311464002</v>
      </c>
      <c r="B192" s="1" t="s">
        <v>2228</v>
      </c>
      <c r="C192" s="1" t="s">
        <v>2229</v>
      </c>
      <c r="D192" s="29">
        <v>44097</v>
      </c>
      <c r="E192" s="1" t="s">
        <v>1836</v>
      </c>
      <c r="F192" s="1" t="s">
        <v>1799</v>
      </c>
      <c r="G192" s="1" t="s">
        <v>1800</v>
      </c>
      <c r="H192" s="1" t="s">
        <v>1801</v>
      </c>
      <c r="I192" s="1" t="s">
        <v>1855</v>
      </c>
      <c r="J192" s="1" t="s">
        <v>1856</v>
      </c>
      <c r="K192" s="1" t="s">
        <v>2063</v>
      </c>
      <c r="L192" s="1" t="s">
        <v>1805</v>
      </c>
      <c r="M192" s="1" t="s">
        <v>1861</v>
      </c>
      <c r="O192" s="1">
        <v>2497</v>
      </c>
      <c r="P192" s="1">
        <v>2460.2611999999999</v>
      </c>
      <c r="Q192" s="1">
        <v>2533.7388000000001</v>
      </c>
      <c r="R192" s="1" t="s">
        <v>1808</v>
      </c>
      <c r="S192" s="1" t="s">
        <v>1822</v>
      </c>
      <c r="T192" s="1" t="s">
        <v>1822</v>
      </c>
      <c r="U192" s="1"/>
      <c r="V192" s="1" t="s">
        <v>1809</v>
      </c>
      <c r="W192" s="1" t="s">
        <v>1849</v>
      </c>
      <c r="X192" s="1" t="s">
        <v>1811</v>
      </c>
      <c r="Y192" s="1" t="s">
        <v>1812</v>
      </c>
      <c r="AG192" s="1" t="s">
        <v>1857</v>
      </c>
    </row>
    <row r="193" spans="1:33" x14ac:dyDescent="0.2">
      <c r="A193" s="1">
        <v>3192392327</v>
      </c>
      <c r="B193" s="1" t="s">
        <v>2230</v>
      </c>
      <c r="C193" s="1" t="s">
        <v>2231</v>
      </c>
      <c r="D193" s="29">
        <v>44097</v>
      </c>
      <c r="E193" s="1" t="s">
        <v>1836</v>
      </c>
      <c r="F193" s="1" t="s">
        <v>1799</v>
      </c>
      <c r="G193" s="1" t="s">
        <v>1800</v>
      </c>
      <c r="H193" s="1" t="s">
        <v>1801</v>
      </c>
      <c r="I193" s="1" t="s">
        <v>1855</v>
      </c>
      <c r="J193" s="1" t="s">
        <v>1856</v>
      </c>
      <c r="K193" s="1" t="s">
        <v>2063</v>
      </c>
      <c r="L193" s="1" t="s">
        <v>1805</v>
      </c>
      <c r="M193" s="1" t="s">
        <v>1861</v>
      </c>
      <c r="O193" s="1">
        <v>2453</v>
      </c>
      <c r="P193" s="1">
        <v>2410.4841999999999</v>
      </c>
      <c r="Q193" s="1">
        <v>2495.5158000000001</v>
      </c>
      <c r="R193" s="1" t="s">
        <v>1822</v>
      </c>
      <c r="S193" s="1" t="s">
        <v>1822</v>
      </c>
      <c r="T193" s="1" t="s">
        <v>1808</v>
      </c>
      <c r="U193" s="1"/>
      <c r="V193" s="1" t="s">
        <v>1809</v>
      </c>
      <c r="W193" s="1" t="s">
        <v>1849</v>
      </c>
      <c r="X193" s="1" t="s">
        <v>1811</v>
      </c>
      <c r="Y193" s="1" t="s">
        <v>1812</v>
      </c>
      <c r="AG193" s="1" t="s">
        <v>1857</v>
      </c>
    </row>
    <row r="194" spans="1:33" x14ac:dyDescent="0.2">
      <c r="A194" s="1">
        <v>2932380696</v>
      </c>
      <c r="B194" s="1" t="s">
        <v>2232</v>
      </c>
      <c r="C194" s="1" t="s">
        <v>2233</v>
      </c>
      <c r="D194" s="29">
        <v>44097</v>
      </c>
      <c r="E194" s="1" t="s">
        <v>1836</v>
      </c>
      <c r="F194" s="1" t="s">
        <v>1799</v>
      </c>
      <c r="G194" s="1" t="s">
        <v>1800</v>
      </c>
      <c r="H194" s="1" t="s">
        <v>1801</v>
      </c>
      <c r="I194" s="1" t="s">
        <v>1855</v>
      </c>
      <c r="J194" s="1" t="s">
        <v>1856</v>
      </c>
      <c r="K194" s="1" t="s">
        <v>1860</v>
      </c>
      <c r="L194" s="1" t="s">
        <v>1805</v>
      </c>
      <c r="M194" s="1" t="s">
        <v>1861</v>
      </c>
      <c r="O194" s="1">
        <v>2502</v>
      </c>
      <c r="P194" s="1">
        <v>2465.8222000000001</v>
      </c>
      <c r="Q194" s="1">
        <v>2538.1777999999999</v>
      </c>
      <c r="R194" s="1" t="s">
        <v>1822</v>
      </c>
      <c r="S194" s="1" t="s">
        <v>1808</v>
      </c>
      <c r="T194" s="1" t="s">
        <v>1822</v>
      </c>
      <c r="U194" s="1"/>
      <c r="V194" s="1" t="s">
        <v>1809</v>
      </c>
      <c r="W194" s="1" t="s">
        <v>1810</v>
      </c>
      <c r="X194" s="1" t="s">
        <v>1811</v>
      </c>
      <c r="Y194" s="1" t="s">
        <v>1812</v>
      </c>
      <c r="AG194" s="1" t="s">
        <v>1857</v>
      </c>
    </row>
    <row r="195" spans="1:33" x14ac:dyDescent="0.2">
      <c r="A195" s="1">
        <v>7459073032</v>
      </c>
      <c r="B195" s="1" t="s">
        <v>2234</v>
      </c>
      <c r="C195" s="1" t="s">
        <v>2235</v>
      </c>
      <c r="D195" s="29">
        <v>44097</v>
      </c>
      <c r="E195" s="1" t="s">
        <v>1836</v>
      </c>
      <c r="F195" s="1" t="s">
        <v>1799</v>
      </c>
      <c r="G195" s="1" t="s">
        <v>1800</v>
      </c>
      <c r="H195" s="1" t="s">
        <v>1801</v>
      </c>
      <c r="I195" s="1" t="s">
        <v>1855</v>
      </c>
      <c r="J195" s="1" t="s">
        <v>1856</v>
      </c>
      <c r="K195" s="1" t="s">
        <v>1860</v>
      </c>
      <c r="L195" s="1" t="s">
        <v>1805</v>
      </c>
      <c r="M195" s="1" t="s">
        <v>1861</v>
      </c>
      <c r="O195" s="1">
        <v>2303</v>
      </c>
      <c r="P195" s="1">
        <v>2228.3697000000002</v>
      </c>
      <c r="Q195" s="1">
        <v>2377.6302999999998</v>
      </c>
      <c r="R195" s="1" t="s">
        <v>1822</v>
      </c>
      <c r="S195" s="1" t="s">
        <v>1822</v>
      </c>
      <c r="T195" s="1" t="s">
        <v>1822</v>
      </c>
      <c r="U195" s="1"/>
      <c r="V195" s="1" t="s">
        <v>1809</v>
      </c>
      <c r="W195" s="1" t="s">
        <v>1837</v>
      </c>
      <c r="X195" s="1" t="s">
        <v>1838</v>
      </c>
      <c r="Y195" s="1" t="s">
        <v>1812</v>
      </c>
      <c r="AG195" s="1" t="s">
        <v>1857</v>
      </c>
    </row>
    <row r="196" spans="1:33" x14ac:dyDescent="0.2">
      <c r="A196" s="1">
        <v>2593287415</v>
      </c>
      <c r="B196" s="1" t="s">
        <v>2236</v>
      </c>
      <c r="C196" s="1" t="s">
        <v>2237</v>
      </c>
      <c r="D196" s="29">
        <v>44097</v>
      </c>
      <c r="E196" s="1" t="s">
        <v>1836</v>
      </c>
      <c r="F196" s="1" t="s">
        <v>1799</v>
      </c>
      <c r="G196" s="1" t="s">
        <v>1800</v>
      </c>
      <c r="H196" s="1" t="s">
        <v>1801</v>
      </c>
      <c r="I196" s="1" t="s">
        <v>1855</v>
      </c>
      <c r="J196" s="1" t="s">
        <v>1856</v>
      </c>
      <c r="K196" s="1" t="s">
        <v>1860</v>
      </c>
      <c r="L196" s="1" t="s">
        <v>1805</v>
      </c>
      <c r="M196" s="1" t="s">
        <v>1833</v>
      </c>
      <c r="O196" s="1">
        <v>2684</v>
      </c>
      <c r="P196" s="1">
        <v>2655.1275999999998</v>
      </c>
      <c r="Q196" s="1">
        <v>2712.8724000000002</v>
      </c>
      <c r="R196" s="1" t="s">
        <v>1807</v>
      </c>
      <c r="S196" s="1" t="s">
        <v>1808</v>
      </c>
      <c r="T196" s="1" t="s">
        <v>1808</v>
      </c>
      <c r="U196" s="1"/>
      <c r="V196" s="1" t="s">
        <v>1809</v>
      </c>
      <c r="W196" s="1" t="s">
        <v>1837</v>
      </c>
      <c r="X196" s="1" t="s">
        <v>1838</v>
      </c>
      <c r="Y196" s="1" t="s">
        <v>1812</v>
      </c>
      <c r="AG196" s="1" t="s">
        <v>1857</v>
      </c>
    </row>
    <row r="197" spans="1:33" x14ac:dyDescent="0.2">
      <c r="A197" s="1">
        <v>5482962055</v>
      </c>
      <c r="B197" s="1" t="s">
        <v>2238</v>
      </c>
      <c r="C197" s="1" t="s">
        <v>2239</v>
      </c>
      <c r="D197" s="29">
        <v>44097</v>
      </c>
      <c r="E197" s="1" t="s">
        <v>1836</v>
      </c>
      <c r="F197" s="1" t="s">
        <v>1799</v>
      </c>
      <c r="G197" s="1" t="s">
        <v>1800</v>
      </c>
      <c r="H197" s="1" t="s">
        <v>1801</v>
      </c>
      <c r="I197" s="1" t="s">
        <v>1855</v>
      </c>
      <c r="J197" s="1" t="s">
        <v>1856</v>
      </c>
      <c r="K197" s="1" t="s">
        <v>1860</v>
      </c>
      <c r="L197" s="1" t="s">
        <v>1805</v>
      </c>
      <c r="M197" s="1" t="s">
        <v>1861</v>
      </c>
      <c r="O197" s="1">
        <v>2377</v>
      </c>
      <c r="P197" s="1">
        <v>2320.5277000000001</v>
      </c>
      <c r="Q197" s="1">
        <v>2433.4722999999999</v>
      </c>
      <c r="R197" s="1" t="s">
        <v>1822</v>
      </c>
      <c r="S197" s="1" t="s">
        <v>1822</v>
      </c>
      <c r="T197" s="1" t="s">
        <v>1808</v>
      </c>
      <c r="U197" s="1"/>
      <c r="V197" s="1" t="s">
        <v>1809</v>
      </c>
      <c r="W197" s="1" t="s">
        <v>1843</v>
      </c>
      <c r="X197" s="1" t="s">
        <v>1811</v>
      </c>
      <c r="Y197" s="1" t="s">
        <v>1812</v>
      </c>
      <c r="AG197" s="1" t="s">
        <v>1857</v>
      </c>
    </row>
    <row r="198" spans="1:33" x14ac:dyDescent="0.2">
      <c r="A198" s="1">
        <v>6749063605</v>
      </c>
      <c r="B198" s="1" t="s">
        <v>2240</v>
      </c>
      <c r="C198" s="1" t="s">
        <v>2241</v>
      </c>
      <c r="D198" s="29">
        <v>44097</v>
      </c>
      <c r="E198" s="1" t="s">
        <v>1836</v>
      </c>
      <c r="F198" s="1" t="s">
        <v>1799</v>
      </c>
      <c r="G198" s="1" t="s">
        <v>1800</v>
      </c>
      <c r="H198" s="1" t="s">
        <v>1801</v>
      </c>
      <c r="I198" s="1" t="s">
        <v>1855</v>
      </c>
      <c r="J198" s="1" t="s">
        <v>1856</v>
      </c>
      <c r="K198" s="1" t="s">
        <v>2063</v>
      </c>
      <c r="L198" s="1" t="s">
        <v>1805</v>
      </c>
      <c r="M198" s="1" t="s">
        <v>1861</v>
      </c>
      <c r="O198" s="1">
        <v>2404</v>
      </c>
      <c r="P198" s="1">
        <v>2353.0949000000001</v>
      </c>
      <c r="Q198" s="1">
        <v>2454.9050999999999</v>
      </c>
      <c r="R198" s="1" t="s">
        <v>1822</v>
      </c>
      <c r="S198" s="1" t="s">
        <v>1822</v>
      </c>
      <c r="T198" s="1" t="s">
        <v>1822</v>
      </c>
      <c r="U198" s="1"/>
      <c r="V198" s="1" t="s">
        <v>1809</v>
      </c>
      <c r="W198" s="1" t="s">
        <v>1849</v>
      </c>
      <c r="X198" s="1" t="s">
        <v>1811</v>
      </c>
      <c r="Y198" s="1" t="s">
        <v>1812</v>
      </c>
      <c r="AG198" s="1" t="s">
        <v>1857</v>
      </c>
    </row>
    <row r="199" spans="1:33" x14ac:dyDescent="0.2">
      <c r="A199" s="1">
        <v>4505423253</v>
      </c>
      <c r="B199" s="1" t="s">
        <v>2242</v>
      </c>
      <c r="C199" s="1" t="s">
        <v>2243</v>
      </c>
      <c r="D199" s="29">
        <v>44097</v>
      </c>
      <c r="E199" s="1" t="s">
        <v>1836</v>
      </c>
      <c r="F199" s="1" t="s">
        <v>1799</v>
      </c>
      <c r="G199" s="1" t="s">
        <v>1800</v>
      </c>
      <c r="H199" s="1" t="s">
        <v>1801</v>
      </c>
      <c r="I199" s="1" t="s">
        <v>1855</v>
      </c>
      <c r="J199" s="1" t="s">
        <v>1856</v>
      </c>
      <c r="K199" s="1" t="s">
        <v>2063</v>
      </c>
      <c r="L199" s="1" t="s">
        <v>1805</v>
      </c>
      <c r="M199" s="1" t="s">
        <v>1861</v>
      </c>
      <c r="O199" s="1">
        <v>2297</v>
      </c>
      <c r="P199" s="1">
        <v>2220.7485000000001</v>
      </c>
      <c r="Q199" s="1">
        <v>2373.2514999999999</v>
      </c>
      <c r="R199" s="1" t="s">
        <v>1822</v>
      </c>
      <c r="S199" s="1" t="s">
        <v>1822</v>
      </c>
      <c r="T199" s="1" t="s">
        <v>1822</v>
      </c>
      <c r="U199" s="1"/>
      <c r="V199" s="1" t="s">
        <v>1809</v>
      </c>
      <c r="W199" s="1" t="s">
        <v>1849</v>
      </c>
      <c r="X199" s="1" t="s">
        <v>1811</v>
      </c>
      <c r="Y199" s="1" t="s">
        <v>1812</v>
      </c>
      <c r="AG199" s="1" t="s">
        <v>1857</v>
      </c>
    </row>
    <row r="200" spans="1:33" x14ac:dyDescent="0.2">
      <c r="A200" s="1">
        <v>4497265710</v>
      </c>
      <c r="B200" s="1" t="s">
        <v>2244</v>
      </c>
      <c r="C200" s="1" t="s">
        <v>2245</v>
      </c>
      <c r="D200" s="29">
        <v>44097</v>
      </c>
      <c r="E200" s="1" t="s">
        <v>1836</v>
      </c>
      <c r="F200" s="1" t="s">
        <v>1799</v>
      </c>
      <c r="G200" s="1" t="s">
        <v>1800</v>
      </c>
      <c r="H200" s="1" t="s">
        <v>1801</v>
      </c>
      <c r="I200" s="1" t="s">
        <v>1855</v>
      </c>
      <c r="J200" s="1" t="s">
        <v>1856</v>
      </c>
      <c r="K200" s="1" t="s">
        <v>2063</v>
      </c>
      <c r="L200" s="1" t="s">
        <v>1805</v>
      </c>
      <c r="M200" s="1" t="s">
        <v>1861</v>
      </c>
      <c r="O200" s="1">
        <v>2417</v>
      </c>
      <c r="P200" s="1">
        <v>2368.3546999999999</v>
      </c>
      <c r="Q200" s="1">
        <v>2465.6453000000001</v>
      </c>
      <c r="R200" s="1" t="s">
        <v>1822</v>
      </c>
      <c r="S200" s="1" t="s">
        <v>1822</v>
      </c>
      <c r="T200" s="1" t="s">
        <v>1808</v>
      </c>
      <c r="U200" s="1"/>
      <c r="V200" s="1" t="s">
        <v>1809</v>
      </c>
      <c r="W200" s="1" t="s">
        <v>1849</v>
      </c>
      <c r="X200" s="1" t="s">
        <v>1811</v>
      </c>
      <c r="Y200" s="1" t="s">
        <v>1812</v>
      </c>
      <c r="AG200" s="1" t="s">
        <v>1857</v>
      </c>
    </row>
    <row r="201" spans="1:33" x14ac:dyDescent="0.2">
      <c r="A201" s="1">
        <v>6593510766</v>
      </c>
      <c r="B201" s="1" t="s">
        <v>2246</v>
      </c>
      <c r="C201" s="1" t="s">
        <v>2247</v>
      </c>
      <c r="D201" s="29">
        <v>44097</v>
      </c>
      <c r="E201" s="1" t="s">
        <v>1836</v>
      </c>
      <c r="F201" s="1" t="s">
        <v>1799</v>
      </c>
      <c r="G201" s="1" t="s">
        <v>1800</v>
      </c>
      <c r="H201" s="1" t="s">
        <v>1801</v>
      </c>
      <c r="I201" s="1" t="s">
        <v>1855</v>
      </c>
      <c r="J201" s="1" t="s">
        <v>1856</v>
      </c>
      <c r="K201" s="1" t="s">
        <v>1860</v>
      </c>
      <c r="L201" s="1" t="s">
        <v>1805</v>
      </c>
      <c r="M201" s="1" t="s">
        <v>1821</v>
      </c>
      <c r="O201" s="1">
        <v>2582</v>
      </c>
      <c r="P201" s="1">
        <v>2552.2752</v>
      </c>
      <c r="Q201" s="1">
        <v>2611.7248</v>
      </c>
      <c r="R201" s="1" t="s">
        <v>1808</v>
      </c>
      <c r="S201" s="1" t="s">
        <v>1808</v>
      </c>
      <c r="T201" s="1" t="s">
        <v>1808</v>
      </c>
      <c r="U201" s="1"/>
      <c r="V201" s="1" t="s">
        <v>1809</v>
      </c>
      <c r="W201" s="1" t="s">
        <v>1810</v>
      </c>
      <c r="X201" s="1" t="s">
        <v>1811</v>
      </c>
      <c r="Y201" s="1" t="s">
        <v>1812</v>
      </c>
      <c r="AG201" s="1" t="s">
        <v>1857</v>
      </c>
    </row>
    <row r="202" spans="1:33" x14ac:dyDescent="0.2">
      <c r="A202" s="1">
        <v>3391512660</v>
      </c>
      <c r="B202" s="1" t="s">
        <v>2248</v>
      </c>
      <c r="C202" s="1" t="s">
        <v>2249</v>
      </c>
      <c r="D202" s="29">
        <v>44097</v>
      </c>
      <c r="E202" s="1" t="s">
        <v>1836</v>
      </c>
      <c r="F202" s="1" t="s">
        <v>1799</v>
      </c>
      <c r="G202" s="1" t="s">
        <v>1800</v>
      </c>
      <c r="H202" s="1" t="s">
        <v>1801</v>
      </c>
      <c r="I202" s="1" t="s">
        <v>1855</v>
      </c>
      <c r="J202" s="1" t="s">
        <v>1856</v>
      </c>
      <c r="K202" s="1" t="s">
        <v>1860</v>
      </c>
      <c r="L202" s="1" t="s">
        <v>1805</v>
      </c>
      <c r="M202" s="1" t="s">
        <v>1861</v>
      </c>
      <c r="O202" s="1">
        <v>2445</v>
      </c>
      <c r="P202" s="1">
        <v>2401.2698</v>
      </c>
      <c r="Q202" s="1">
        <v>2488.7302</v>
      </c>
      <c r="R202" s="1" t="s">
        <v>1822</v>
      </c>
      <c r="S202" s="1" t="s">
        <v>1808</v>
      </c>
      <c r="T202" s="1" t="s">
        <v>1808</v>
      </c>
      <c r="U202" s="1"/>
      <c r="V202" s="1" t="s">
        <v>1809</v>
      </c>
      <c r="W202" s="1" t="s">
        <v>1810</v>
      </c>
      <c r="X202" s="1" t="s">
        <v>1811</v>
      </c>
      <c r="Y202" s="1" t="s">
        <v>1812</v>
      </c>
      <c r="AG202" s="1" t="s">
        <v>1857</v>
      </c>
    </row>
    <row r="203" spans="1:33" x14ac:dyDescent="0.2">
      <c r="A203" s="1">
        <v>3073151474</v>
      </c>
      <c r="B203" s="1" t="s">
        <v>2250</v>
      </c>
      <c r="C203" s="1" t="s">
        <v>2251</v>
      </c>
      <c r="D203" s="29">
        <v>44097</v>
      </c>
      <c r="E203" s="1" t="s">
        <v>1836</v>
      </c>
      <c r="F203" s="1" t="s">
        <v>1799</v>
      </c>
      <c r="G203" s="1" t="s">
        <v>1800</v>
      </c>
      <c r="H203" s="1" t="s">
        <v>1801</v>
      </c>
      <c r="I203" s="1" t="s">
        <v>1855</v>
      </c>
      <c r="J203" s="1" t="s">
        <v>1856</v>
      </c>
      <c r="K203" s="1" t="s">
        <v>1860</v>
      </c>
      <c r="L203" s="1" t="s">
        <v>1805</v>
      </c>
      <c r="M203" s="1" t="s">
        <v>1861</v>
      </c>
      <c r="O203" s="1">
        <v>2492</v>
      </c>
      <c r="P203" s="1">
        <v>2454.7624999999998</v>
      </c>
      <c r="Q203" s="1">
        <v>2529.2375000000002</v>
      </c>
      <c r="R203" s="1" t="s">
        <v>1822</v>
      </c>
      <c r="S203" s="1" t="s">
        <v>1808</v>
      </c>
      <c r="T203" s="1" t="s">
        <v>1822</v>
      </c>
      <c r="U203" s="1"/>
      <c r="V203" s="1" t="s">
        <v>1809</v>
      </c>
      <c r="W203" s="1" t="s">
        <v>1810</v>
      </c>
      <c r="X203" s="1" t="s">
        <v>1811</v>
      </c>
      <c r="Y203" s="1" t="s">
        <v>1812</v>
      </c>
      <c r="AG203" s="1" t="s">
        <v>1857</v>
      </c>
    </row>
    <row r="204" spans="1:33" x14ac:dyDescent="0.2">
      <c r="A204" s="1">
        <v>2191292245</v>
      </c>
      <c r="B204" s="1" t="s">
        <v>2252</v>
      </c>
      <c r="C204" s="1" t="s">
        <v>2253</v>
      </c>
      <c r="D204" s="29">
        <v>44097</v>
      </c>
      <c r="E204" s="1" t="s">
        <v>1836</v>
      </c>
      <c r="F204" s="1" t="s">
        <v>1799</v>
      </c>
      <c r="G204" s="1" t="s">
        <v>1800</v>
      </c>
      <c r="H204" s="1" t="s">
        <v>1801</v>
      </c>
      <c r="I204" s="1" t="s">
        <v>1855</v>
      </c>
      <c r="J204" s="1" t="s">
        <v>1856</v>
      </c>
      <c r="K204" s="1" t="s">
        <v>1860</v>
      </c>
      <c r="L204" s="1" t="s">
        <v>1805</v>
      </c>
      <c r="M204" s="1" t="s">
        <v>1821</v>
      </c>
      <c r="O204" s="1">
        <v>2550</v>
      </c>
      <c r="P204" s="1">
        <v>2518.2797</v>
      </c>
      <c r="Q204" s="1">
        <v>2581.7203</v>
      </c>
      <c r="R204" s="1" t="s">
        <v>1808</v>
      </c>
      <c r="S204" s="1" t="s">
        <v>1808</v>
      </c>
      <c r="T204" s="1" t="s">
        <v>1822</v>
      </c>
      <c r="U204" s="1"/>
      <c r="V204" s="1" t="s">
        <v>1809</v>
      </c>
      <c r="W204" s="1" t="s">
        <v>1849</v>
      </c>
      <c r="X204" s="1" t="s">
        <v>1811</v>
      </c>
      <c r="Y204" s="1" t="s">
        <v>1812</v>
      </c>
      <c r="AG204" s="1" t="s">
        <v>1857</v>
      </c>
    </row>
    <row r="205" spans="1:33" x14ac:dyDescent="0.2">
      <c r="A205" s="1">
        <v>9289489893</v>
      </c>
      <c r="B205" s="1" t="s">
        <v>2254</v>
      </c>
      <c r="C205" s="1" t="s">
        <v>2255</v>
      </c>
      <c r="D205" s="29">
        <v>44097</v>
      </c>
      <c r="E205" s="1" t="s">
        <v>1836</v>
      </c>
      <c r="F205" s="1" t="s">
        <v>1799</v>
      </c>
      <c r="G205" s="1" t="s">
        <v>1800</v>
      </c>
      <c r="H205" s="1" t="s">
        <v>1801</v>
      </c>
      <c r="I205" s="1" t="s">
        <v>1855</v>
      </c>
      <c r="J205" s="1" t="s">
        <v>1856</v>
      </c>
      <c r="K205" s="1" t="s">
        <v>2063</v>
      </c>
      <c r="L205" s="1" t="s">
        <v>1805</v>
      </c>
      <c r="M205" s="1" t="s">
        <v>1861</v>
      </c>
      <c r="O205" s="1">
        <v>2415</v>
      </c>
      <c r="P205" s="1">
        <v>2366.0909000000001</v>
      </c>
      <c r="Q205" s="1">
        <v>2463.9090999999999</v>
      </c>
      <c r="R205" s="1" t="s">
        <v>1822</v>
      </c>
      <c r="S205" s="1" t="s">
        <v>1822</v>
      </c>
      <c r="T205" s="1" t="s">
        <v>1808</v>
      </c>
      <c r="U205" s="1"/>
      <c r="V205" s="1" t="s">
        <v>1809</v>
      </c>
      <c r="W205" s="1" t="s">
        <v>1849</v>
      </c>
      <c r="X205" s="1" t="s">
        <v>1811</v>
      </c>
      <c r="Y205" s="1" t="s">
        <v>1812</v>
      </c>
      <c r="AG205" s="1" t="s">
        <v>1857</v>
      </c>
    </row>
    <row r="206" spans="1:33" x14ac:dyDescent="0.2">
      <c r="A206" s="1">
        <v>3145504634</v>
      </c>
      <c r="B206" s="1" t="s">
        <v>2256</v>
      </c>
      <c r="C206" s="1" t="s">
        <v>2257</v>
      </c>
      <c r="D206" s="29">
        <v>44097</v>
      </c>
      <c r="E206" s="1" t="s">
        <v>1836</v>
      </c>
      <c r="F206" s="1" t="s">
        <v>1799</v>
      </c>
      <c r="G206" s="1" t="s">
        <v>1800</v>
      </c>
      <c r="H206" s="1" t="s">
        <v>1801</v>
      </c>
      <c r="I206" s="1" t="s">
        <v>1855</v>
      </c>
      <c r="J206" s="1" t="s">
        <v>1856</v>
      </c>
      <c r="K206" s="1" t="s">
        <v>1860</v>
      </c>
      <c r="L206" s="1" t="s">
        <v>1805</v>
      </c>
      <c r="M206" s="1" t="s">
        <v>1861</v>
      </c>
      <c r="O206" s="1">
        <v>2475</v>
      </c>
      <c r="P206" s="1">
        <v>2435.5776000000001</v>
      </c>
      <c r="Q206" s="1">
        <v>2514.4223999999999</v>
      </c>
      <c r="R206" s="1" t="s">
        <v>1822</v>
      </c>
      <c r="S206" s="1" t="s">
        <v>1808</v>
      </c>
      <c r="T206" s="1" t="s">
        <v>1822</v>
      </c>
      <c r="U206" s="1"/>
      <c r="V206" s="1" t="s">
        <v>1809</v>
      </c>
      <c r="W206" s="1" t="s">
        <v>1810</v>
      </c>
      <c r="X206" s="1" t="s">
        <v>1811</v>
      </c>
      <c r="AC206" s="1" t="s">
        <v>1812</v>
      </c>
      <c r="AG206" s="1" t="s">
        <v>1857</v>
      </c>
    </row>
    <row r="207" spans="1:33" x14ac:dyDescent="0.2">
      <c r="A207" s="1">
        <v>7192174746</v>
      </c>
      <c r="B207" s="1" t="s">
        <v>2258</v>
      </c>
      <c r="C207" s="1" t="s">
        <v>2259</v>
      </c>
      <c r="D207" s="29">
        <v>44097</v>
      </c>
      <c r="E207" s="1" t="s">
        <v>1836</v>
      </c>
      <c r="F207" s="1" t="s">
        <v>1799</v>
      </c>
      <c r="G207" s="1" t="s">
        <v>1800</v>
      </c>
      <c r="H207" s="1" t="s">
        <v>1801</v>
      </c>
      <c r="I207" s="1" t="s">
        <v>1855</v>
      </c>
      <c r="J207" s="1" t="s">
        <v>1856</v>
      </c>
      <c r="K207" s="1" t="s">
        <v>1860</v>
      </c>
      <c r="L207" s="1" t="s">
        <v>1805</v>
      </c>
      <c r="M207" s="1" t="s">
        <v>1861</v>
      </c>
      <c r="O207" s="1">
        <v>2405</v>
      </c>
      <c r="P207" s="1">
        <v>2354.1046000000001</v>
      </c>
      <c r="Q207" s="1">
        <v>2455.8953999999999</v>
      </c>
      <c r="R207" s="1" t="s">
        <v>1822</v>
      </c>
      <c r="S207" s="1" t="s">
        <v>1822</v>
      </c>
      <c r="T207" s="1" t="s">
        <v>1822</v>
      </c>
      <c r="U207" s="1"/>
      <c r="V207" s="1" t="s">
        <v>1809</v>
      </c>
      <c r="W207" s="1" t="s">
        <v>1810</v>
      </c>
      <c r="X207" s="1" t="s">
        <v>1811</v>
      </c>
      <c r="Y207" s="1" t="s">
        <v>1812</v>
      </c>
      <c r="AG207" s="1" t="s">
        <v>1857</v>
      </c>
    </row>
    <row r="208" spans="1:33" x14ac:dyDescent="0.2">
      <c r="A208" s="1">
        <v>2359889932</v>
      </c>
      <c r="B208" s="1" t="s">
        <v>2260</v>
      </c>
      <c r="C208" s="1" t="s">
        <v>2261</v>
      </c>
      <c r="D208" s="29">
        <v>44097</v>
      </c>
      <c r="E208" s="1" t="s">
        <v>1836</v>
      </c>
      <c r="F208" s="1" t="s">
        <v>1799</v>
      </c>
      <c r="G208" s="1" t="s">
        <v>1800</v>
      </c>
      <c r="H208" s="1" t="s">
        <v>1801</v>
      </c>
      <c r="I208" s="1" t="s">
        <v>1855</v>
      </c>
      <c r="J208" s="1" t="s">
        <v>1856</v>
      </c>
      <c r="K208" s="1" t="s">
        <v>1860</v>
      </c>
      <c r="L208" s="1" t="s">
        <v>1805</v>
      </c>
      <c r="M208" s="1" t="s">
        <v>1861</v>
      </c>
      <c r="O208" s="1">
        <v>2496</v>
      </c>
      <c r="P208" s="1">
        <v>2459.2174</v>
      </c>
      <c r="Q208" s="1">
        <v>2532.7826</v>
      </c>
      <c r="R208" s="1" t="s">
        <v>1822</v>
      </c>
      <c r="S208" s="1" t="s">
        <v>1808</v>
      </c>
      <c r="T208" s="1" t="s">
        <v>1822</v>
      </c>
      <c r="U208" s="1"/>
      <c r="V208" s="1" t="s">
        <v>1809</v>
      </c>
      <c r="W208" s="1" t="s">
        <v>1843</v>
      </c>
      <c r="X208" s="1" t="s">
        <v>2262</v>
      </c>
      <c r="AB208" s="1" t="s">
        <v>1812</v>
      </c>
      <c r="AG208" s="1" t="s">
        <v>1857</v>
      </c>
    </row>
    <row r="209" spans="1:33" x14ac:dyDescent="0.2">
      <c r="A209" s="1">
        <v>7133643843</v>
      </c>
      <c r="B209" s="1" t="s">
        <v>2263</v>
      </c>
      <c r="C209" s="1" t="s">
        <v>2264</v>
      </c>
      <c r="D209" s="29">
        <v>44097</v>
      </c>
      <c r="E209" s="1" t="s">
        <v>1836</v>
      </c>
      <c r="F209" s="1" t="s">
        <v>1799</v>
      </c>
      <c r="G209" s="1" t="s">
        <v>1800</v>
      </c>
      <c r="H209" s="1" t="s">
        <v>1801</v>
      </c>
      <c r="I209" s="1" t="s">
        <v>1855</v>
      </c>
      <c r="J209" s="1" t="s">
        <v>1856</v>
      </c>
      <c r="K209" s="1" t="s">
        <v>1860</v>
      </c>
      <c r="L209" s="1" t="s">
        <v>1805</v>
      </c>
      <c r="M209" s="1" t="s">
        <v>1861</v>
      </c>
      <c r="O209" s="1">
        <v>2433</v>
      </c>
      <c r="P209" s="1">
        <v>2387.1936000000001</v>
      </c>
      <c r="Q209" s="1">
        <v>2478.8063999999999</v>
      </c>
      <c r="R209" s="1" t="s">
        <v>1822</v>
      </c>
      <c r="S209" s="1" t="s">
        <v>1808</v>
      </c>
      <c r="T209" s="1" t="s">
        <v>1808</v>
      </c>
      <c r="U209" s="1"/>
      <c r="V209" s="1" t="s">
        <v>1809</v>
      </c>
      <c r="W209" s="1" t="s">
        <v>1810</v>
      </c>
      <c r="X209" s="1" t="s">
        <v>1811</v>
      </c>
      <c r="Y209" s="1" t="s">
        <v>1812</v>
      </c>
      <c r="AG209" s="1" t="s">
        <v>1857</v>
      </c>
    </row>
    <row r="210" spans="1:33" x14ac:dyDescent="0.2">
      <c r="A210" s="1">
        <v>7020615723</v>
      </c>
      <c r="B210" s="1" t="s">
        <v>2265</v>
      </c>
      <c r="C210" s="1" t="s">
        <v>2266</v>
      </c>
      <c r="D210" s="29">
        <v>44097</v>
      </c>
      <c r="E210" s="1" t="s">
        <v>1836</v>
      </c>
      <c r="F210" s="1" t="s">
        <v>1799</v>
      </c>
      <c r="G210" s="1" t="s">
        <v>1800</v>
      </c>
      <c r="H210" s="1" t="s">
        <v>1801</v>
      </c>
      <c r="I210" s="1" t="s">
        <v>1855</v>
      </c>
      <c r="J210" s="1" t="s">
        <v>1856</v>
      </c>
      <c r="K210" s="1" t="s">
        <v>2063</v>
      </c>
      <c r="L210" s="1" t="s">
        <v>1805</v>
      </c>
      <c r="M210" s="1" t="s">
        <v>1861</v>
      </c>
      <c r="O210" s="1">
        <v>2398</v>
      </c>
      <c r="P210" s="1">
        <v>2345.8471</v>
      </c>
      <c r="Q210" s="1">
        <v>2450.1529</v>
      </c>
      <c r="R210" s="1" t="s">
        <v>1822</v>
      </c>
      <c r="S210" s="1" t="s">
        <v>1822</v>
      </c>
      <c r="T210" s="1" t="s">
        <v>1822</v>
      </c>
      <c r="U210" s="1"/>
      <c r="V210" s="1" t="s">
        <v>1809</v>
      </c>
      <c r="W210" s="1" t="s">
        <v>1849</v>
      </c>
      <c r="X210" s="1" t="s">
        <v>1811</v>
      </c>
      <c r="Y210" s="1" t="s">
        <v>1812</v>
      </c>
      <c r="AG210" s="1" t="s">
        <v>1857</v>
      </c>
    </row>
    <row r="211" spans="1:33" x14ac:dyDescent="0.2">
      <c r="A211" s="1">
        <v>7417653748</v>
      </c>
      <c r="B211" s="1" t="s">
        <v>2267</v>
      </c>
      <c r="C211" s="1" t="s">
        <v>2268</v>
      </c>
      <c r="D211" s="29">
        <v>44097</v>
      </c>
      <c r="E211" s="1" t="s">
        <v>1836</v>
      </c>
      <c r="F211" s="1" t="s">
        <v>1799</v>
      </c>
      <c r="G211" s="1" t="s">
        <v>1800</v>
      </c>
      <c r="H211" s="1" t="s">
        <v>1801</v>
      </c>
      <c r="I211" s="1" t="s">
        <v>1855</v>
      </c>
      <c r="J211" s="1" t="s">
        <v>1856</v>
      </c>
      <c r="K211" s="1" t="s">
        <v>1860</v>
      </c>
      <c r="L211" s="1" t="s">
        <v>1805</v>
      </c>
      <c r="M211" s="1" t="s">
        <v>1833</v>
      </c>
      <c r="O211" s="1">
        <v>2678</v>
      </c>
      <c r="P211" s="1">
        <v>2649.3521000000001</v>
      </c>
      <c r="Q211" s="1">
        <v>2706.6478999999999</v>
      </c>
      <c r="R211" s="1" t="s">
        <v>1807</v>
      </c>
      <c r="S211" s="1" t="s">
        <v>1808</v>
      </c>
      <c r="T211" s="1" t="s">
        <v>1808</v>
      </c>
      <c r="U211" s="1"/>
      <c r="V211" s="1" t="s">
        <v>1809</v>
      </c>
      <c r="W211" s="1" t="s">
        <v>1810</v>
      </c>
      <c r="X211" s="1" t="s">
        <v>1811</v>
      </c>
      <c r="Y211" s="1" t="s">
        <v>1812</v>
      </c>
      <c r="AG211" s="1" t="s">
        <v>1857</v>
      </c>
    </row>
    <row r="212" spans="1:33" x14ac:dyDescent="0.2">
      <c r="A212" s="1">
        <v>9374225850</v>
      </c>
      <c r="B212" s="1" t="s">
        <v>2269</v>
      </c>
      <c r="C212" s="1" t="s">
        <v>2270</v>
      </c>
      <c r="D212" s="29">
        <v>44097</v>
      </c>
      <c r="E212" s="1" t="s">
        <v>1836</v>
      </c>
      <c r="F212" s="1" t="s">
        <v>1799</v>
      </c>
      <c r="G212" s="1" t="s">
        <v>1800</v>
      </c>
      <c r="H212" s="1" t="s">
        <v>1801</v>
      </c>
      <c r="I212" s="1" t="s">
        <v>1855</v>
      </c>
      <c r="J212" s="1" t="s">
        <v>1856</v>
      </c>
      <c r="K212" s="1" t="s">
        <v>2063</v>
      </c>
      <c r="L212" s="1" t="s">
        <v>1805</v>
      </c>
      <c r="M212" s="1" t="s">
        <v>1861</v>
      </c>
      <c r="O212" s="1">
        <v>2419</v>
      </c>
      <c r="P212" s="1">
        <v>2370.8051</v>
      </c>
      <c r="Q212" s="1">
        <v>2467.1949</v>
      </c>
      <c r="R212" s="1" t="s">
        <v>1822</v>
      </c>
      <c r="S212" s="1" t="s">
        <v>1808</v>
      </c>
      <c r="T212" s="1" t="s">
        <v>1808</v>
      </c>
      <c r="U212" s="1"/>
      <c r="V212" s="1" t="s">
        <v>1809</v>
      </c>
      <c r="W212" s="1" t="s">
        <v>1849</v>
      </c>
      <c r="X212" s="1" t="s">
        <v>1811</v>
      </c>
      <c r="Y212" s="1" t="s">
        <v>1812</v>
      </c>
      <c r="AG212" s="1" t="s">
        <v>1857</v>
      </c>
    </row>
    <row r="213" spans="1:33" x14ac:dyDescent="0.2">
      <c r="A213" s="1">
        <v>3191382257</v>
      </c>
      <c r="B213" s="1" t="s">
        <v>2271</v>
      </c>
      <c r="C213" s="1" t="s">
        <v>2272</v>
      </c>
      <c r="D213" s="29">
        <v>44097</v>
      </c>
      <c r="E213" s="1" t="s">
        <v>1836</v>
      </c>
      <c r="F213" s="1" t="s">
        <v>1799</v>
      </c>
      <c r="G213" s="1" t="s">
        <v>1800</v>
      </c>
      <c r="H213" s="1" t="s">
        <v>1801</v>
      </c>
      <c r="I213" s="1" t="s">
        <v>1855</v>
      </c>
      <c r="J213" s="1" t="s">
        <v>1856</v>
      </c>
      <c r="K213" s="1" t="s">
        <v>1860</v>
      </c>
      <c r="L213" s="1" t="s">
        <v>1805</v>
      </c>
      <c r="M213" s="1" t="s">
        <v>1861</v>
      </c>
      <c r="O213" s="1">
        <v>2486</v>
      </c>
      <c r="P213" s="1">
        <v>2447.9517000000001</v>
      </c>
      <c r="Q213" s="1">
        <v>2524.0482999999999</v>
      </c>
      <c r="R213" s="1" t="s">
        <v>1822</v>
      </c>
      <c r="S213" s="1" t="s">
        <v>1808</v>
      </c>
      <c r="T213" s="1" t="s">
        <v>1822</v>
      </c>
      <c r="U213" s="1"/>
      <c r="V213" s="1" t="s">
        <v>1809</v>
      </c>
      <c r="W213" s="1" t="s">
        <v>1837</v>
      </c>
      <c r="X213" s="1" t="s">
        <v>1838</v>
      </c>
      <c r="Y213" s="1" t="s">
        <v>1812</v>
      </c>
      <c r="AG213" s="1" t="s">
        <v>1857</v>
      </c>
    </row>
    <row r="214" spans="1:33" x14ac:dyDescent="0.2">
      <c r="A214" s="1">
        <v>6458292494</v>
      </c>
      <c r="B214" s="1" t="s">
        <v>2273</v>
      </c>
      <c r="C214" s="1" t="s">
        <v>2274</v>
      </c>
      <c r="D214" s="29">
        <v>44097</v>
      </c>
      <c r="E214" s="1" t="s">
        <v>1836</v>
      </c>
      <c r="F214" s="1" t="s">
        <v>1799</v>
      </c>
      <c r="G214" s="1" t="s">
        <v>1800</v>
      </c>
      <c r="H214" s="1" t="s">
        <v>1801</v>
      </c>
      <c r="I214" s="1" t="s">
        <v>1855</v>
      </c>
      <c r="J214" s="1" t="s">
        <v>1856</v>
      </c>
      <c r="K214" s="1" t="s">
        <v>2063</v>
      </c>
      <c r="L214" s="1" t="s">
        <v>1805</v>
      </c>
      <c r="M214" s="1" t="s">
        <v>1861</v>
      </c>
      <c r="O214" s="1">
        <v>2370</v>
      </c>
      <c r="P214" s="1">
        <v>2312.1026000000002</v>
      </c>
      <c r="Q214" s="1">
        <v>2427.8973999999998</v>
      </c>
      <c r="R214" s="1" t="s">
        <v>1822</v>
      </c>
      <c r="S214" s="1" t="s">
        <v>1822</v>
      </c>
      <c r="T214" s="1" t="s">
        <v>1808</v>
      </c>
      <c r="U214" s="1"/>
      <c r="V214" s="1" t="s">
        <v>1809</v>
      </c>
      <c r="W214" s="1" t="s">
        <v>1849</v>
      </c>
      <c r="X214" s="1" t="s">
        <v>1811</v>
      </c>
      <c r="Y214" s="1" t="s">
        <v>1812</v>
      </c>
      <c r="AG214" s="1" t="s">
        <v>1857</v>
      </c>
    </row>
    <row r="215" spans="1:33" x14ac:dyDescent="0.2">
      <c r="A215" s="1">
        <v>2378326781</v>
      </c>
      <c r="B215" s="1" t="s">
        <v>2275</v>
      </c>
      <c r="C215" s="1" t="s">
        <v>2276</v>
      </c>
      <c r="D215" s="29">
        <v>44097</v>
      </c>
      <c r="E215" s="1" t="s">
        <v>1836</v>
      </c>
      <c r="F215" s="1" t="s">
        <v>1799</v>
      </c>
      <c r="G215" s="1" t="s">
        <v>1800</v>
      </c>
      <c r="H215" s="1" t="s">
        <v>1801</v>
      </c>
      <c r="I215" s="1" t="s">
        <v>1855</v>
      </c>
      <c r="J215" s="1" t="s">
        <v>1856</v>
      </c>
      <c r="K215" s="1" t="s">
        <v>1860</v>
      </c>
      <c r="L215" s="1" t="s">
        <v>1805</v>
      </c>
      <c r="M215" s="1" t="s">
        <v>1821</v>
      </c>
      <c r="O215" s="1">
        <v>2549</v>
      </c>
      <c r="P215" s="1">
        <v>2517.2352999999998</v>
      </c>
      <c r="Q215" s="1">
        <v>2580.7647000000002</v>
      </c>
      <c r="R215" s="1" t="s">
        <v>1822</v>
      </c>
      <c r="S215" s="1" t="s">
        <v>1808</v>
      </c>
      <c r="T215" s="1" t="s">
        <v>1808</v>
      </c>
      <c r="U215" s="1"/>
      <c r="V215" s="1" t="s">
        <v>1809</v>
      </c>
      <c r="W215" s="1" t="s">
        <v>1810</v>
      </c>
      <c r="X215" s="1" t="s">
        <v>1811</v>
      </c>
      <c r="Y215" s="1" t="s">
        <v>1812</v>
      </c>
      <c r="AG215" s="1" t="s">
        <v>1857</v>
      </c>
    </row>
    <row r="216" spans="1:33" x14ac:dyDescent="0.2">
      <c r="A216" s="1">
        <v>9215864706</v>
      </c>
      <c r="B216" s="1" t="s">
        <v>2277</v>
      </c>
      <c r="C216" s="1" t="s">
        <v>2278</v>
      </c>
      <c r="D216" s="29">
        <v>44097</v>
      </c>
      <c r="E216" s="1" t="s">
        <v>1836</v>
      </c>
      <c r="F216" s="1" t="s">
        <v>1799</v>
      </c>
      <c r="G216" s="1" t="s">
        <v>1800</v>
      </c>
      <c r="H216" s="1" t="s">
        <v>1801</v>
      </c>
      <c r="I216" s="1" t="s">
        <v>1855</v>
      </c>
      <c r="J216" s="1" t="s">
        <v>1856</v>
      </c>
      <c r="K216" s="1" t="s">
        <v>1860</v>
      </c>
      <c r="L216" s="1" t="s">
        <v>1805</v>
      </c>
      <c r="M216" s="1" t="s">
        <v>1861</v>
      </c>
      <c r="O216" s="1">
        <v>2433</v>
      </c>
      <c r="P216" s="1">
        <v>2387.2973000000002</v>
      </c>
      <c r="Q216" s="1">
        <v>2478.7026999999998</v>
      </c>
      <c r="R216" s="1" t="s">
        <v>1822</v>
      </c>
      <c r="S216" s="1" t="s">
        <v>1822</v>
      </c>
      <c r="T216" s="1" t="s">
        <v>1822</v>
      </c>
      <c r="U216" s="1"/>
      <c r="V216" s="1" t="s">
        <v>1809</v>
      </c>
      <c r="W216" s="1" t="s">
        <v>1837</v>
      </c>
      <c r="X216" s="1" t="s">
        <v>1838</v>
      </c>
      <c r="Y216" s="1" t="s">
        <v>1812</v>
      </c>
      <c r="AG216" s="1" t="s">
        <v>1857</v>
      </c>
    </row>
    <row r="217" spans="1:33" x14ac:dyDescent="0.2">
      <c r="A217" s="1">
        <v>3713134364</v>
      </c>
      <c r="B217" s="1" t="s">
        <v>2279</v>
      </c>
      <c r="C217" s="1" t="s">
        <v>2280</v>
      </c>
      <c r="D217" s="29">
        <v>44076</v>
      </c>
      <c r="E217" s="1" t="s">
        <v>2281</v>
      </c>
      <c r="F217" s="1" t="s">
        <v>1799</v>
      </c>
      <c r="G217" s="1" t="s">
        <v>1800</v>
      </c>
      <c r="H217" s="1" t="s">
        <v>1801</v>
      </c>
      <c r="I217" s="1" t="s">
        <v>2282</v>
      </c>
      <c r="J217" s="1" t="s">
        <v>1803</v>
      </c>
      <c r="K217" s="1" t="s">
        <v>2283</v>
      </c>
      <c r="L217" s="1" t="s">
        <v>1805</v>
      </c>
      <c r="M217" s="1" t="s">
        <v>1821</v>
      </c>
      <c r="O217" s="1">
        <v>2541</v>
      </c>
      <c r="P217" s="1">
        <v>2517.4816999999998</v>
      </c>
      <c r="Q217" s="1">
        <v>2564.5183000000002</v>
      </c>
      <c r="R217" s="1" t="s">
        <v>1808</v>
      </c>
      <c r="S217" s="1" t="s">
        <v>1822</v>
      </c>
      <c r="T217" s="1" t="s">
        <v>1808</v>
      </c>
      <c r="U217" s="1" t="s">
        <v>1808</v>
      </c>
      <c r="V217" s="1" t="s">
        <v>1809</v>
      </c>
      <c r="W217" s="1" t="s">
        <v>1849</v>
      </c>
      <c r="X217" s="1" t="s">
        <v>1811</v>
      </c>
      <c r="Y217" s="1" t="s">
        <v>1812</v>
      </c>
      <c r="AG217" s="1" t="s">
        <v>1813</v>
      </c>
    </row>
    <row r="218" spans="1:33" x14ac:dyDescent="0.2">
      <c r="A218" s="1">
        <v>4327832362</v>
      </c>
      <c r="B218" s="1" t="s">
        <v>2284</v>
      </c>
      <c r="C218" s="1" t="s">
        <v>2285</v>
      </c>
      <c r="D218" s="29">
        <v>44076</v>
      </c>
      <c r="E218" s="1" t="s">
        <v>2281</v>
      </c>
      <c r="F218" s="1" t="s">
        <v>1799</v>
      </c>
      <c r="G218" s="1" t="s">
        <v>1800</v>
      </c>
      <c r="H218" s="1" t="s">
        <v>1801</v>
      </c>
      <c r="I218" s="1" t="s">
        <v>2282</v>
      </c>
      <c r="J218" s="1" t="s">
        <v>1803</v>
      </c>
      <c r="K218" s="1" t="s">
        <v>2283</v>
      </c>
      <c r="L218" s="1" t="s">
        <v>1805</v>
      </c>
      <c r="M218" s="1" t="s">
        <v>1861</v>
      </c>
      <c r="O218" s="1">
        <v>2396</v>
      </c>
      <c r="P218" s="1">
        <v>2359.8915000000002</v>
      </c>
      <c r="Q218" s="1">
        <v>2432.1084999999998</v>
      </c>
      <c r="R218" s="1" t="s">
        <v>1822</v>
      </c>
      <c r="S218" s="1" t="s">
        <v>1822</v>
      </c>
      <c r="T218" s="1" t="s">
        <v>1822</v>
      </c>
      <c r="U218" s="1" t="s">
        <v>1822</v>
      </c>
      <c r="V218" s="1" t="s">
        <v>1809</v>
      </c>
      <c r="W218" s="1" t="s">
        <v>1849</v>
      </c>
      <c r="X218" s="1" t="s">
        <v>1811</v>
      </c>
      <c r="Y218" s="1" t="s">
        <v>1812</v>
      </c>
      <c r="AG218" s="1" t="s">
        <v>1813</v>
      </c>
    </row>
    <row r="219" spans="1:33" x14ac:dyDescent="0.2">
      <c r="A219" s="1">
        <v>7483249113</v>
      </c>
      <c r="B219" s="1" t="s">
        <v>2286</v>
      </c>
      <c r="C219" s="1" t="s">
        <v>2287</v>
      </c>
      <c r="D219" s="29">
        <v>44083</v>
      </c>
      <c r="E219" s="1" t="s">
        <v>2288</v>
      </c>
      <c r="F219" s="1" t="s">
        <v>1799</v>
      </c>
      <c r="G219" s="1" t="s">
        <v>1800</v>
      </c>
      <c r="H219" s="1" t="s">
        <v>1801</v>
      </c>
      <c r="I219" s="1" t="s">
        <v>2282</v>
      </c>
      <c r="J219" s="1" t="s">
        <v>1803</v>
      </c>
      <c r="K219" s="1" t="s">
        <v>2063</v>
      </c>
      <c r="L219" s="1" t="s">
        <v>1805</v>
      </c>
      <c r="M219" s="1" t="s">
        <v>1806</v>
      </c>
      <c r="O219" s="1">
        <v>2637</v>
      </c>
      <c r="P219" s="1">
        <v>2609.5473999999999</v>
      </c>
      <c r="Q219" s="1">
        <v>2664.4526000000001</v>
      </c>
      <c r="R219" s="1" t="s">
        <v>1807</v>
      </c>
      <c r="S219" s="1" t="s">
        <v>1822</v>
      </c>
      <c r="T219" s="1" t="s">
        <v>1808</v>
      </c>
      <c r="U219" s="1" t="s">
        <v>1808</v>
      </c>
      <c r="V219" s="1" t="s">
        <v>1809</v>
      </c>
      <c r="W219" s="1" t="s">
        <v>1837</v>
      </c>
      <c r="X219" s="1" t="s">
        <v>1838</v>
      </c>
      <c r="Y219" s="1" t="s">
        <v>1812</v>
      </c>
      <c r="AG219" s="1" t="s">
        <v>1813</v>
      </c>
    </row>
    <row r="220" spans="1:33" x14ac:dyDescent="0.2">
      <c r="A220" s="1">
        <v>9103793152</v>
      </c>
      <c r="B220" s="1" t="s">
        <v>2289</v>
      </c>
      <c r="C220" s="1" t="s">
        <v>2290</v>
      </c>
      <c r="D220" s="29">
        <v>44083</v>
      </c>
      <c r="E220" s="1" t="s">
        <v>2288</v>
      </c>
      <c r="F220" s="1" t="s">
        <v>1799</v>
      </c>
      <c r="G220" s="1" t="s">
        <v>1800</v>
      </c>
      <c r="H220" s="1" t="s">
        <v>1801</v>
      </c>
      <c r="I220" s="1" t="s">
        <v>2282</v>
      </c>
      <c r="J220" s="1" t="s">
        <v>1803</v>
      </c>
      <c r="K220" s="1" t="s">
        <v>2283</v>
      </c>
      <c r="L220" s="1" t="s">
        <v>1805</v>
      </c>
      <c r="M220" s="1" t="s">
        <v>1861</v>
      </c>
      <c r="O220" s="1">
        <v>2466</v>
      </c>
      <c r="P220" s="1">
        <v>2439.1093999999998</v>
      </c>
      <c r="Q220" s="1">
        <v>2492.8906000000002</v>
      </c>
      <c r="R220" s="1" t="s">
        <v>1822</v>
      </c>
      <c r="S220" s="1" t="s">
        <v>1822</v>
      </c>
      <c r="T220" s="1" t="s">
        <v>1822</v>
      </c>
      <c r="U220" s="1" t="s">
        <v>1808</v>
      </c>
      <c r="V220" s="1" t="s">
        <v>1809</v>
      </c>
      <c r="W220" s="1" t="s">
        <v>1849</v>
      </c>
      <c r="X220" s="1" t="s">
        <v>1811</v>
      </c>
      <c r="Y220" s="1" t="s">
        <v>1812</v>
      </c>
      <c r="AG220" s="1" t="s">
        <v>1813</v>
      </c>
    </row>
    <row r="221" spans="1:33" x14ac:dyDescent="0.2">
      <c r="A221" s="1">
        <v>7413199435</v>
      </c>
      <c r="B221" s="1" t="s">
        <v>2291</v>
      </c>
      <c r="C221" s="1" t="s">
        <v>2292</v>
      </c>
      <c r="D221" s="29">
        <v>44083</v>
      </c>
      <c r="E221" s="1" t="s">
        <v>2288</v>
      </c>
      <c r="F221" s="1" t="s">
        <v>1799</v>
      </c>
      <c r="G221" s="1" t="s">
        <v>1800</v>
      </c>
      <c r="H221" s="1" t="s">
        <v>1801</v>
      </c>
      <c r="I221" s="1" t="s">
        <v>2282</v>
      </c>
      <c r="J221" s="1" t="s">
        <v>1803</v>
      </c>
      <c r="K221" s="1" t="s">
        <v>2063</v>
      </c>
      <c r="L221" s="1" t="s">
        <v>1805</v>
      </c>
      <c r="M221" s="1" t="s">
        <v>1861</v>
      </c>
      <c r="O221" s="1">
        <v>2472</v>
      </c>
      <c r="P221" s="1">
        <v>2445.6444000000001</v>
      </c>
      <c r="Q221" s="1">
        <v>2498.3555999999999</v>
      </c>
      <c r="R221" s="1" t="s">
        <v>1808</v>
      </c>
      <c r="S221" s="1" t="s">
        <v>1822</v>
      </c>
      <c r="T221" s="1" t="s">
        <v>1822</v>
      </c>
      <c r="U221" s="1" t="s">
        <v>1808</v>
      </c>
      <c r="V221" s="1" t="s">
        <v>1809</v>
      </c>
      <c r="W221" s="1" t="s">
        <v>1810</v>
      </c>
      <c r="X221" s="1" t="s">
        <v>1811</v>
      </c>
      <c r="Y221" s="1" t="s">
        <v>1812</v>
      </c>
      <c r="AG221" s="1" t="s">
        <v>1813</v>
      </c>
    </row>
    <row r="222" spans="1:33" x14ac:dyDescent="0.2">
      <c r="A222" s="1">
        <v>3190154760</v>
      </c>
      <c r="B222" s="1" t="s">
        <v>2293</v>
      </c>
      <c r="C222" s="1" t="s">
        <v>2294</v>
      </c>
      <c r="D222" s="29">
        <v>44083</v>
      </c>
      <c r="E222" s="1" t="s">
        <v>2288</v>
      </c>
      <c r="F222" s="1" t="s">
        <v>1799</v>
      </c>
      <c r="G222" s="1" t="s">
        <v>1800</v>
      </c>
      <c r="H222" s="1" t="s">
        <v>1801</v>
      </c>
      <c r="I222" s="1" t="s">
        <v>2282</v>
      </c>
      <c r="J222" s="1" t="s">
        <v>1803</v>
      </c>
      <c r="K222" s="1" t="s">
        <v>2063</v>
      </c>
      <c r="L222" s="1" t="s">
        <v>1805</v>
      </c>
      <c r="M222" s="1" t="s">
        <v>1861</v>
      </c>
      <c r="O222" s="1">
        <v>2430</v>
      </c>
      <c r="P222" s="1">
        <v>2399.0473000000002</v>
      </c>
      <c r="Q222" s="1">
        <v>2460.9526999999998</v>
      </c>
      <c r="R222" s="1" t="s">
        <v>1822</v>
      </c>
      <c r="S222" s="1" t="s">
        <v>1822</v>
      </c>
      <c r="T222" s="1" t="s">
        <v>1822</v>
      </c>
      <c r="U222" s="1" t="s">
        <v>1822</v>
      </c>
      <c r="V222" s="1" t="s">
        <v>1809</v>
      </c>
      <c r="W222" s="1" t="s">
        <v>1810</v>
      </c>
      <c r="X222" s="1" t="s">
        <v>1811</v>
      </c>
      <c r="Y222" s="1" t="s">
        <v>1812</v>
      </c>
      <c r="AG222" s="1" t="s">
        <v>1813</v>
      </c>
    </row>
    <row r="223" spans="1:33" x14ac:dyDescent="0.2">
      <c r="A223" s="1">
        <v>5610465540</v>
      </c>
      <c r="B223" s="1" t="s">
        <v>2295</v>
      </c>
      <c r="C223" s="1" t="s">
        <v>2296</v>
      </c>
      <c r="D223" s="29">
        <v>44083</v>
      </c>
      <c r="E223" s="1" t="s">
        <v>2288</v>
      </c>
      <c r="F223" s="1" t="s">
        <v>1799</v>
      </c>
      <c r="G223" s="1" t="s">
        <v>1800</v>
      </c>
      <c r="H223" s="1" t="s">
        <v>1801</v>
      </c>
      <c r="I223" s="1" t="s">
        <v>2282</v>
      </c>
      <c r="J223" s="1" t="s">
        <v>1803</v>
      </c>
      <c r="K223" s="1" t="s">
        <v>2283</v>
      </c>
      <c r="L223" s="1" t="s">
        <v>1805</v>
      </c>
      <c r="M223" s="1" t="s">
        <v>1861</v>
      </c>
      <c r="O223" s="1">
        <v>2439</v>
      </c>
      <c r="P223" s="1">
        <v>2409.2995999999998</v>
      </c>
      <c r="Q223" s="1">
        <v>2468.7004000000002</v>
      </c>
      <c r="R223" s="1" t="s">
        <v>1822</v>
      </c>
      <c r="S223" s="1" t="s">
        <v>1822</v>
      </c>
      <c r="T223" s="1" t="s">
        <v>1808</v>
      </c>
      <c r="U223" s="1" t="s">
        <v>1822</v>
      </c>
      <c r="V223" s="1" t="s">
        <v>1809</v>
      </c>
      <c r="W223" s="1" t="s">
        <v>1849</v>
      </c>
      <c r="X223" s="1" t="s">
        <v>1811</v>
      </c>
      <c r="Y223" s="1" t="s">
        <v>1812</v>
      </c>
      <c r="AG223" s="1" t="s">
        <v>1813</v>
      </c>
    </row>
    <row r="224" spans="1:33" x14ac:dyDescent="0.2">
      <c r="A224" s="1">
        <v>6004708097</v>
      </c>
      <c r="B224" s="1" t="s">
        <v>2297</v>
      </c>
      <c r="C224" s="1" t="s">
        <v>2298</v>
      </c>
      <c r="D224" s="29">
        <v>44083</v>
      </c>
      <c r="E224" s="1" t="s">
        <v>2288</v>
      </c>
      <c r="F224" s="1" t="s">
        <v>1799</v>
      </c>
      <c r="G224" s="1" t="s">
        <v>1800</v>
      </c>
      <c r="H224" s="1" t="s">
        <v>1801</v>
      </c>
      <c r="I224" s="1" t="s">
        <v>2282</v>
      </c>
      <c r="J224" s="1" t="s">
        <v>1803</v>
      </c>
      <c r="K224" s="1" t="s">
        <v>2063</v>
      </c>
      <c r="L224" s="1" t="s">
        <v>1805</v>
      </c>
      <c r="M224" s="1" t="s">
        <v>1821</v>
      </c>
      <c r="O224" s="1">
        <v>2524</v>
      </c>
      <c r="P224" s="1">
        <v>2500.3553999999999</v>
      </c>
      <c r="Q224" s="1">
        <v>2547.6446000000001</v>
      </c>
      <c r="R224" s="1" t="s">
        <v>1808</v>
      </c>
      <c r="S224" s="1" t="s">
        <v>1822</v>
      </c>
      <c r="T224" s="1" t="s">
        <v>1808</v>
      </c>
      <c r="U224" s="1" t="s">
        <v>1808</v>
      </c>
      <c r="V224" s="1" t="s">
        <v>1809</v>
      </c>
      <c r="W224" s="1" t="s">
        <v>1810</v>
      </c>
      <c r="X224" s="1" t="s">
        <v>1811</v>
      </c>
      <c r="Y224" s="1" t="s">
        <v>1812</v>
      </c>
      <c r="AG224" s="1" t="s">
        <v>1813</v>
      </c>
    </row>
    <row r="225" spans="1:33" x14ac:dyDescent="0.2">
      <c r="A225" s="1">
        <v>5136061408</v>
      </c>
      <c r="B225" s="1" t="s">
        <v>2299</v>
      </c>
      <c r="C225" s="1" t="s">
        <v>2300</v>
      </c>
      <c r="D225" s="29">
        <v>44083</v>
      </c>
      <c r="E225" s="1" t="s">
        <v>2288</v>
      </c>
      <c r="F225" s="1" t="s">
        <v>1799</v>
      </c>
      <c r="G225" s="1" t="s">
        <v>1800</v>
      </c>
      <c r="H225" s="1" t="s">
        <v>1801</v>
      </c>
      <c r="I225" s="1" t="s">
        <v>2282</v>
      </c>
      <c r="J225" s="1" t="s">
        <v>1803</v>
      </c>
      <c r="K225" s="1" t="s">
        <v>2063</v>
      </c>
      <c r="L225" s="1" t="s">
        <v>1805</v>
      </c>
      <c r="M225" s="1" t="s">
        <v>1821</v>
      </c>
      <c r="O225" s="1">
        <v>2531</v>
      </c>
      <c r="P225" s="1">
        <v>2507.453</v>
      </c>
      <c r="Q225" s="1">
        <v>2554.547</v>
      </c>
      <c r="R225" s="1" t="s">
        <v>1808</v>
      </c>
      <c r="S225" s="1" t="s">
        <v>1822</v>
      </c>
      <c r="T225" s="1" t="s">
        <v>1808</v>
      </c>
      <c r="U225" s="1" t="s">
        <v>1808</v>
      </c>
      <c r="V225" s="1" t="s">
        <v>1809</v>
      </c>
      <c r="W225" s="1" t="s">
        <v>1810</v>
      </c>
      <c r="X225" s="1" t="s">
        <v>1811</v>
      </c>
      <c r="Y225" s="1" t="s">
        <v>1812</v>
      </c>
      <c r="AG225" s="1" t="s">
        <v>1813</v>
      </c>
    </row>
    <row r="226" spans="1:33" x14ac:dyDescent="0.2">
      <c r="A226" s="1">
        <v>1068461605</v>
      </c>
      <c r="B226" s="1" t="s">
        <v>2301</v>
      </c>
      <c r="C226" s="1" t="s">
        <v>2302</v>
      </c>
      <c r="D226" s="29">
        <v>44083</v>
      </c>
      <c r="E226" s="1" t="s">
        <v>2288</v>
      </c>
      <c r="F226" s="1" t="s">
        <v>1799</v>
      </c>
      <c r="G226" s="1" t="s">
        <v>1800</v>
      </c>
      <c r="H226" s="1" t="s">
        <v>1801</v>
      </c>
      <c r="I226" s="1" t="s">
        <v>2282</v>
      </c>
      <c r="J226" s="1" t="s">
        <v>1803</v>
      </c>
      <c r="K226" s="1" t="s">
        <v>2063</v>
      </c>
      <c r="L226" s="1" t="s">
        <v>1805</v>
      </c>
      <c r="M226" s="1" t="s">
        <v>1806</v>
      </c>
      <c r="O226" s="1">
        <v>2596</v>
      </c>
      <c r="P226" s="1">
        <v>2569.1858000000002</v>
      </c>
      <c r="Q226" s="1">
        <v>2622.8141999999998</v>
      </c>
      <c r="R226" s="1" t="s">
        <v>1807</v>
      </c>
      <c r="S226" s="1" t="s">
        <v>1808</v>
      </c>
      <c r="T226" s="1" t="s">
        <v>1808</v>
      </c>
      <c r="U226" s="1" t="s">
        <v>1808</v>
      </c>
      <c r="V226" s="1" t="s">
        <v>1809</v>
      </c>
      <c r="W226" s="1" t="s">
        <v>1810</v>
      </c>
      <c r="X226" s="1" t="s">
        <v>1811</v>
      </c>
      <c r="Y226" s="1" t="s">
        <v>1812</v>
      </c>
      <c r="AG226" s="1" t="s">
        <v>1813</v>
      </c>
    </row>
    <row r="227" spans="1:33" x14ac:dyDescent="0.2">
      <c r="A227" s="1">
        <v>3326013707</v>
      </c>
      <c r="B227" s="1" t="s">
        <v>2303</v>
      </c>
      <c r="C227" s="1" t="s">
        <v>2304</v>
      </c>
      <c r="D227" s="29">
        <v>44084</v>
      </c>
      <c r="E227" s="1" t="s">
        <v>2305</v>
      </c>
      <c r="F227" s="1" t="s">
        <v>1799</v>
      </c>
      <c r="G227" s="1" t="s">
        <v>1800</v>
      </c>
      <c r="H227" s="1" t="s">
        <v>1801</v>
      </c>
      <c r="I227" s="1" t="s">
        <v>2282</v>
      </c>
      <c r="J227" s="1" t="s">
        <v>1803</v>
      </c>
      <c r="K227" s="1" t="s">
        <v>2283</v>
      </c>
      <c r="L227" s="1" t="s">
        <v>1805</v>
      </c>
      <c r="M227" s="1" t="s">
        <v>1821</v>
      </c>
      <c r="O227" s="1">
        <v>2510</v>
      </c>
      <c r="P227" s="1">
        <v>2485.9852000000001</v>
      </c>
      <c r="Q227" s="1">
        <v>2534.0147999999999</v>
      </c>
      <c r="R227" s="1" t="s">
        <v>1808</v>
      </c>
      <c r="S227" s="1" t="s">
        <v>1808</v>
      </c>
      <c r="T227" s="1" t="s">
        <v>1808</v>
      </c>
      <c r="U227" s="1" t="s">
        <v>1822</v>
      </c>
      <c r="V227" s="1" t="s">
        <v>1809</v>
      </c>
      <c r="W227" s="1" t="s">
        <v>1849</v>
      </c>
      <c r="X227" s="1" t="s">
        <v>1811</v>
      </c>
      <c r="Y227" s="1" t="s">
        <v>1812</v>
      </c>
      <c r="AG227" s="1" t="s">
        <v>1813</v>
      </c>
    </row>
    <row r="228" spans="1:33" x14ac:dyDescent="0.2">
      <c r="A228" s="1">
        <v>4120746581</v>
      </c>
      <c r="B228" s="1" t="s">
        <v>2306</v>
      </c>
      <c r="C228" s="1" t="s">
        <v>2307</v>
      </c>
      <c r="D228" s="29">
        <v>44084</v>
      </c>
      <c r="E228" s="1" t="s">
        <v>2305</v>
      </c>
      <c r="F228" s="1" t="s">
        <v>1799</v>
      </c>
      <c r="G228" s="1" t="s">
        <v>1800</v>
      </c>
      <c r="H228" s="1" t="s">
        <v>1801</v>
      </c>
      <c r="I228" s="1" t="s">
        <v>2282</v>
      </c>
      <c r="J228" s="1" t="s">
        <v>1803</v>
      </c>
      <c r="K228" s="1" t="s">
        <v>2283</v>
      </c>
      <c r="L228" s="1" t="s">
        <v>1805</v>
      </c>
      <c r="M228" s="1" t="s">
        <v>1821</v>
      </c>
      <c r="O228" s="1">
        <v>2544</v>
      </c>
      <c r="P228" s="1">
        <v>2520.4688999999998</v>
      </c>
      <c r="Q228" s="1">
        <v>2567.5311000000002</v>
      </c>
      <c r="R228" s="1" t="s">
        <v>1808</v>
      </c>
      <c r="S228" s="1" t="s">
        <v>1822</v>
      </c>
      <c r="T228" s="1" t="s">
        <v>1808</v>
      </c>
      <c r="U228" s="1" t="s">
        <v>1808</v>
      </c>
      <c r="V228" s="1" t="s">
        <v>1809</v>
      </c>
      <c r="W228" s="1" t="s">
        <v>1849</v>
      </c>
      <c r="X228" s="1" t="s">
        <v>1811</v>
      </c>
      <c r="Y228" s="1" t="s">
        <v>1812</v>
      </c>
      <c r="AG228" s="1" t="s">
        <v>1813</v>
      </c>
    </row>
    <row r="229" spans="1:33" x14ac:dyDescent="0.2">
      <c r="A229" s="1">
        <v>6492628530</v>
      </c>
      <c r="B229" s="1" t="s">
        <v>2308</v>
      </c>
      <c r="C229" s="1" t="s">
        <v>2309</v>
      </c>
      <c r="D229" s="29">
        <v>44084</v>
      </c>
      <c r="E229" s="1" t="s">
        <v>2305</v>
      </c>
      <c r="F229" s="1" t="s">
        <v>1799</v>
      </c>
      <c r="G229" s="1" t="s">
        <v>1800</v>
      </c>
      <c r="H229" s="1" t="s">
        <v>1801</v>
      </c>
      <c r="I229" s="1" t="s">
        <v>2282</v>
      </c>
      <c r="J229" s="1" t="s">
        <v>1803</v>
      </c>
      <c r="K229" s="1" t="s">
        <v>2283</v>
      </c>
      <c r="L229" s="1" t="s">
        <v>1805</v>
      </c>
      <c r="M229" s="1" t="s">
        <v>1821</v>
      </c>
      <c r="O229" s="1">
        <v>2497</v>
      </c>
      <c r="P229" s="1">
        <v>2472.4315000000001</v>
      </c>
      <c r="Q229" s="1">
        <v>2521.5684999999999</v>
      </c>
      <c r="R229" s="1" t="s">
        <v>1822</v>
      </c>
      <c r="S229" s="1" t="s">
        <v>1822</v>
      </c>
      <c r="T229" s="1" t="s">
        <v>1808</v>
      </c>
      <c r="U229" s="1" t="s">
        <v>1808</v>
      </c>
      <c r="V229" s="1" t="s">
        <v>1809</v>
      </c>
      <c r="W229" s="1" t="s">
        <v>1849</v>
      </c>
      <c r="X229" s="1" t="s">
        <v>1811</v>
      </c>
      <c r="Y229" s="1" t="s">
        <v>1812</v>
      </c>
      <c r="AG229" s="1" t="s">
        <v>1813</v>
      </c>
    </row>
    <row r="230" spans="1:33" x14ac:dyDescent="0.2">
      <c r="A230" s="1">
        <v>3284735297</v>
      </c>
      <c r="B230" s="1" t="s">
        <v>2310</v>
      </c>
      <c r="C230" s="1" t="s">
        <v>2311</v>
      </c>
      <c r="D230" s="29">
        <v>44084</v>
      </c>
      <c r="E230" s="1" t="s">
        <v>2305</v>
      </c>
      <c r="F230" s="1" t="s">
        <v>1799</v>
      </c>
      <c r="G230" s="1" t="s">
        <v>1800</v>
      </c>
      <c r="H230" s="1" t="s">
        <v>1801</v>
      </c>
      <c r="I230" s="1" t="s">
        <v>2282</v>
      </c>
      <c r="J230" s="1" t="s">
        <v>1803</v>
      </c>
      <c r="K230" s="1" t="s">
        <v>2063</v>
      </c>
      <c r="L230" s="1" t="s">
        <v>1805</v>
      </c>
      <c r="M230" s="1" t="s">
        <v>1861</v>
      </c>
      <c r="O230" s="1">
        <v>2436</v>
      </c>
      <c r="P230" s="1">
        <v>2405.9099000000001</v>
      </c>
      <c r="Q230" s="1">
        <v>2466.0900999999999</v>
      </c>
      <c r="R230" s="1" t="s">
        <v>1822</v>
      </c>
      <c r="S230" s="1" t="s">
        <v>1822</v>
      </c>
      <c r="T230" s="1" t="s">
        <v>1822</v>
      </c>
      <c r="U230" s="1" t="s">
        <v>1808</v>
      </c>
      <c r="V230" s="1" t="s">
        <v>1809</v>
      </c>
      <c r="W230" s="1" t="s">
        <v>1837</v>
      </c>
      <c r="X230" s="1" t="s">
        <v>1838</v>
      </c>
      <c r="Y230" s="1" t="s">
        <v>1812</v>
      </c>
      <c r="AG230" s="1" t="s">
        <v>1813</v>
      </c>
    </row>
    <row r="231" spans="1:33" x14ac:dyDescent="0.2">
      <c r="A231" s="1">
        <v>6574725516</v>
      </c>
      <c r="B231" s="1" t="s">
        <v>2312</v>
      </c>
      <c r="C231" s="1" t="s">
        <v>2313</v>
      </c>
      <c r="D231" s="29">
        <v>44084</v>
      </c>
      <c r="E231" s="1" t="s">
        <v>2305</v>
      </c>
      <c r="F231" s="1" t="s">
        <v>1799</v>
      </c>
      <c r="G231" s="1" t="s">
        <v>1800</v>
      </c>
      <c r="H231" s="1" t="s">
        <v>1801</v>
      </c>
      <c r="I231" s="1" t="s">
        <v>2282</v>
      </c>
      <c r="J231" s="1" t="s">
        <v>1803</v>
      </c>
      <c r="K231" s="1" t="s">
        <v>2063</v>
      </c>
      <c r="L231" s="1" t="s">
        <v>1805</v>
      </c>
      <c r="M231" s="1" t="s">
        <v>1861</v>
      </c>
      <c r="O231" s="1">
        <v>2382</v>
      </c>
      <c r="P231" s="1">
        <v>2343.3787000000002</v>
      </c>
      <c r="Q231" s="1">
        <v>2420.6212999999998</v>
      </c>
      <c r="R231" s="1" t="s">
        <v>1822</v>
      </c>
      <c r="S231" s="1" t="s">
        <v>1822</v>
      </c>
      <c r="T231" s="1" t="s">
        <v>1822</v>
      </c>
      <c r="U231" s="1" t="s">
        <v>1822</v>
      </c>
      <c r="V231" s="1" t="s">
        <v>1809</v>
      </c>
      <c r="W231" s="1" t="s">
        <v>1810</v>
      </c>
      <c r="X231" s="1" t="s">
        <v>1811</v>
      </c>
      <c r="Y231" s="1" t="s">
        <v>1812</v>
      </c>
      <c r="AG231" s="1" t="s">
        <v>1813</v>
      </c>
    </row>
    <row r="232" spans="1:33" x14ac:dyDescent="0.2">
      <c r="A232" s="1">
        <v>9579007552</v>
      </c>
      <c r="B232" s="1" t="s">
        <v>2314</v>
      </c>
      <c r="C232" s="1" t="s">
        <v>2315</v>
      </c>
      <c r="D232" s="29">
        <v>44084</v>
      </c>
      <c r="E232" s="1" t="s">
        <v>2305</v>
      </c>
      <c r="F232" s="1" t="s">
        <v>1799</v>
      </c>
      <c r="G232" s="1" t="s">
        <v>1800</v>
      </c>
      <c r="H232" s="1" t="s">
        <v>1801</v>
      </c>
      <c r="I232" s="1" t="s">
        <v>2282</v>
      </c>
      <c r="J232" s="1" t="s">
        <v>1803</v>
      </c>
      <c r="K232" s="1" t="s">
        <v>2283</v>
      </c>
      <c r="L232" s="1" t="s">
        <v>1805</v>
      </c>
      <c r="M232" s="1" t="s">
        <v>1821</v>
      </c>
      <c r="O232" s="1">
        <v>2554</v>
      </c>
      <c r="P232" s="1">
        <v>2530.3562000000002</v>
      </c>
      <c r="Q232" s="1">
        <v>2577.6437999999998</v>
      </c>
      <c r="R232" s="1" t="s">
        <v>1808</v>
      </c>
      <c r="S232" s="1" t="s">
        <v>1808</v>
      </c>
      <c r="T232" s="1" t="s">
        <v>1808</v>
      </c>
      <c r="U232" s="1" t="s">
        <v>1808</v>
      </c>
      <c r="V232" s="1" t="s">
        <v>1809</v>
      </c>
      <c r="W232" s="1" t="s">
        <v>1849</v>
      </c>
      <c r="X232" s="1" t="s">
        <v>1811</v>
      </c>
      <c r="Y232" s="1" t="s">
        <v>1812</v>
      </c>
      <c r="AG232" s="1" t="s">
        <v>1813</v>
      </c>
    </row>
    <row r="233" spans="1:33" x14ac:dyDescent="0.2">
      <c r="A233" s="1">
        <v>2294249196</v>
      </c>
      <c r="B233" s="1" t="s">
        <v>2316</v>
      </c>
      <c r="C233" s="1" t="s">
        <v>2317</v>
      </c>
      <c r="D233" s="29">
        <v>44084</v>
      </c>
      <c r="E233" s="1" t="s">
        <v>2318</v>
      </c>
      <c r="F233" s="1" t="s">
        <v>1799</v>
      </c>
      <c r="G233" s="1" t="s">
        <v>1800</v>
      </c>
      <c r="H233" s="1" t="s">
        <v>1801</v>
      </c>
      <c r="I233" s="1" t="s">
        <v>2282</v>
      </c>
      <c r="J233" s="1" t="s">
        <v>1803</v>
      </c>
      <c r="K233" s="1" t="s">
        <v>2063</v>
      </c>
      <c r="L233" s="1" t="s">
        <v>1805</v>
      </c>
      <c r="M233" s="1" t="s">
        <v>1821</v>
      </c>
      <c r="O233" s="1">
        <v>2543</v>
      </c>
      <c r="P233" s="1">
        <v>2519.4748</v>
      </c>
      <c r="Q233" s="1">
        <v>2566.5252</v>
      </c>
      <c r="R233" s="1" t="s">
        <v>1808</v>
      </c>
      <c r="S233" s="1" t="s">
        <v>1822</v>
      </c>
      <c r="T233" s="1" t="s">
        <v>1808</v>
      </c>
      <c r="U233" s="1" t="s">
        <v>1808</v>
      </c>
      <c r="V233" s="1" t="s">
        <v>1809</v>
      </c>
      <c r="W233" s="1" t="s">
        <v>1837</v>
      </c>
      <c r="X233" s="1" t="s">
        <v>1838</v>
      </c>
      <c r="Y233" s="1" t="s">
        <v>1812</v>
      </c>
      <c r="AG233" s="1" t="s">
        <v>1813</v>
      </c>
    </row>
    <row r="234" spans="1:33" x14ac:dyDescent="0.2">
      <c r="A234" s="1">
        <v>5426141005</v>
      </c>
      <c r="B234" s="1" t="s">
        <v>2319</v>
      </c>
      <c r="C234" s="1" t="s">
        <v>2320</v>
      </c>
      <c r="D234" s="29">
        <v>44084</v>
      </c>
      <c r="E234" s="1" t="s">
        <v>2318</v>
      </c>
      <c r="F234" s="1" t="s">
        <v>1799</v>
      </c>
      <c r="G234" s="1" t="s">
        <v>1800</v>
      </c>
      <c r="H234" s="1" t="s">
        <v>1801</v>
      </c>
      <c r="I234" s="1" t="s">
        <v>2282</v>
      </c>
      <c r="J234" s="1" t="s">
        <v>1803</v>
      </c>
      <c r="K234" s="1" t="s">
        <v>2283</v>
      </c>
      <c r="L234" s="1" t="s">
        <v>1805</v>
      </c>
      <c r="M234" s="1" t="s">
        <v>1861</v>
      </c>
      <c r="O234" s="1">
        <v>2397</v>
      </c>
      <c r="P234" s="1">
        <v>2361.0603000000001</v>
      </c>
      <c r="Q234" s="1">
        <v>2432.9396999999999</v>
      </c>
      <c r="R234" s="1" t="s">
        <v>1822</v>
      </c>
      <c r="S234" s="1" t="s">
        <v>1822</v>
      </c>
      <c r="T234" s="1" t="s">
        <v>1822</v>
      </c>
      <c r="U234" s="1" t="s">
        <v>1822</v>
      </c>
      <c r="V234" s="1" t="s">
        <v>1809</v>
      </c>
      <c r="W234" s="1" t="s">
        <v>1849</v>
      </c>
      <c r="X234" s="1" t="s">
        <v>1811</v>
      </c>
      <c r="Y234" s="1" t="s">
        <v>1812</v>
      </c>
      <c r="AG234" s="1" t="s">
        <v>1813</v>
      </c>
    </row>
    <row r="235" spans="1:33" x14ac:dyDescent="0.2">
      <c r="A235" s="1">
        <v>8590450296</v>
      </c>
      <c r="B235" s="1" t="s">
        <v>2321</v>
      </c>
      <c r="C235" s="1" t="s">
        <v>2322</v>
      </c>
      <c r="D235" s="29">
        <v>44084</v>
      </c>
      <c r="E235" s="1" t="s">
        <v>2318</v>
      </c>
      <c r="F235" s="1" t="s">
        <v>1799</v>
      </c>
      <c r="G235" s="1" t="s">
        <v>1800</v>
      </c>
      <c r="H235" s="1" t="s">
        <v>1801</v>
      </c>
      <c r="I235" s="1" t="s">
        <v>2282</v>
      </c>
      <c r="J235" s="1" t="s">
        <v>1803</v>
      </c>
      <c r="K235" s="1" t="s">
        <v>2283</v>
      </c>
      <c r="L235" s="1" t="s">
        <v>1805</v>
      </c>
      <c r="M235" s="1" t="s">
        <v>1861</v>
      </c>
      <c r="O235" s="1">
        <v>2380</v>
      </c>
      <c r="P235" s="1">
        <v>2341.0149999999999</v>
      </c>
      <c r="Q235" s="1">
        <v>2418.9850000000001</v>
      </c>
      <c r="R235" s="1" t="s">
        <v>1822</v>
      </c>
      <c r="S235" s="1" t="s">
        <v>1822</v>
      </c>
      <c r="T235" s="1" t="s">
        <v>1822</v>
      </c>
      <c r="U235" s="1" t="s">
        <v>1822</v>
      </c>
      <c r="V235" s="1" t="s">
        <v>1809</v>
      </c>
      <c r="W235" s="1" t="s">
        <v>1849</v>
      </c>
      <c r="X235" s="1" t="s">
        <v>1811</v>
      </c>
      <c r="Y235" s="1" t="s">
        <v>1812</v>
      </c>
      <c r="AG235" s="1" t="s">
        <v>1813</v>
      </c>
    </row>
    <row r="236" spans="1:33" x14ac:dyDescent="0.2">
      <c r="A236" s="1">
        <v>3266331210</v>
      </c>
      <c r="B236" s="1" t="s">
        <v>2323</v>
      </c>
      <c r="C236" s="1" t="s">
        <v>2324</v>
      </c>
      <c r="D236" s="29">
        <v>44084</v>
      </c>
      <c r="E236" s="1" t="s">
        <v>2318</v>
      </c>
      <c r="F236" s="1" t="s">
        <v>1799</v>
      </c>
      <c r="G236" s="1" t="s">
        <v>1800</v>
      </c>
      <c r="H236" s="1" t="s">
        <v>1801</v>
      </c>
      <c r="I236" s="1" t="s">
        <v>2282</v>
      </c>
      <c r="J236" s="1" t="s">
        <v>1803</v>
      </c>
      <c r="K236" s="1" t="s">
        <v>2063</v>
      </c>
      <c r="L236" s="1" t="s">
        <v>1805</v>
      </c>
      <c r="M236" s="1" t="s">
        <v>1821</v>
      </c>
      <c r="O236" s="1">
        <v>2514</v>
      </c>
      <c r="P236" s="1">
        <v>2490.1188999999999</v>
      </c>
      <c r="Q236" s="1">
        <v>2537.8811000000001</v>
      </c>
      <c r="R236" s="1" t="s">
        <v>1808</v>
      </c>
      <c r="S236" s="1" t="s">
        <v>1822</v>
      </c>
      <c r="T236" s="1" t="s">
        <v>1808</v>
      </c>
      <c r="U236" s="1" t="s">
        <v>1822</v>
      </c>
      <c r="V236" s="1" t="s">
        <v>1809</v>
      </c>
      <c r="W236" s="1" t="s">
        <v>1810</v>
      </c>
      <c r="X236" s="1" t="s">
        <v>1811</v>
      </c>
      <c r="Y236" s="1" t="s">
        <v>1812</v>
      </c>
      <c r="AG236" s="1" t="s">
        <v>1813</v>
      </c>
    </row>
    <row r="237" spans="1:33" x14ac:dyDescent="0.2">
      <c r="A237" s="1">
        <v>1591179805</v>
      </c>
      <c r="B237" s="1" t="s">
        <v>2325</v>
      </c>
      <c r="C237" s="1" t="s">
        <v>2326</v>
      </c>
      <c r="D237" s="29">
        <v>44084</v>
      </c>
      <c r="E237" s="1" t="s">
        <v>2318</v>
      </c>
      <c r="F237" s="1" t="s">
        <v>1799</v>
      </c>
      <c r="G237" s="1" t="s">
        <v>1800</v>
      </c>
      <c r="H237" s="1" t="s">
        <v>1801</v>
      </c>
      <c r="I237" s="1" t="s">
        <v>2282</v>
      </c>
      <c r="J237" s="1" t="s">
        <v>1803</v>
      </c>
      <c r="K237" s="1" t="s">
        <v>2283</v>
      </c>
      <c r="L237" s="1" t="s">
        <v>1805</v>
      </c>
      <c r="M237" s="1" t="s">
        <v>1861</v>
      </c>
      <c r="O237" s="1">
        <v>2403</v>
      </c>
      <c r="P237" s="1">
        <v>2368.0736000000002</v>
      </c>
      <c r="Q237" s="1">
        <v>2437.9263999999998</v>
      </c>
      <c r="R237" s="1" t="s">
        <v>1822</v>
      </c>
      <c r="S237" s="1" t="s">
        <v>1822</v>
      </c>
      <c r="T237" s="1" t="s">
        <v>1822</v>
      </c>
      <c r="U237" s="1" t="s">
        <v>1822</v>
      </c>
      <c r="V237" s="1" t="s">
        <v>1809</v>
      </c>
      <c r="W237" s="1" t="s">
        <v>1849</v>
      </c>
      <c r="X237" s="1" t="s">
        <v>1811</v>
      </c>
      <c r="Y237" s="1" t="s">
        <v>1812</v>
      </c>
      <c r="AG237" s="1" t="s">
        <v>1813</v>
      </c>
    </row>
    <row r="238" spans="1:33" x14ac:dyDescent="0.2">
      <c r="A238" s="1">
        <v>5377966931</v>
      </c>
      <c r="B238" s="1" t="s">
        <v>2327</v>
      </c>
      <c r="C238" s="1" t="s">
        <v>2328</v>
      </c>
      <c r="D238" s="29">
        <v>44084</v>
      </c>
      <c r="E238" s="1" t="s">
        <v>2318</v>
      </c>
      <c r="F238" s="1" t="s">
        <v>1799</v>
      </c>
      <c r="G238" s="1" t="s">
        <v>1800</v>
      </c>
      <c r="H238" s="1" t="s">
        <v>1801</v>
      </c>
      <c r="I238" s="1" t="s">
        <v>2282</v>
      </c>
      <c r="J238" s="1" t="s">
        <v>1803</v>
      </c>
      <c r="K238" s="1" t="s">
        <v>2283</v>
      </c>
      <c r="L238" s="1" t="s">
        <v>1805</v>
      </c>
      <c r="M238" s="1" t="s">
        <v>1861</v>
      </c>
      <c r="O238" s="1">
        <v>2340</v>
      </c>
      <c r="P238" s="1">
        <v>2292.1127000000001</v>
      </c>
      <c r="Q238" s="1">
        <v>2387.8872999999999</v>
      </c>
      <c r="R238" s="1" t="s">
        <v>1822</v>
      </c>
      <c r="S238" s="1" t="s">
        <v>1822</v>
      </c>
      <c r="T238" s="1" t="s">
        <v>1822</v>
      </c>
      <c r="U238" s="1" t="s">
        <v>1822</v>
      </c>
      <c r="V238" s="1" t="s">
        <v>1809</v>
      </c>
      <c r="W238" s="1" t="s">
        <v>1849</v>
      </c>
      <c r="X238" s="1" t="s">
        <v>1811</v>
      </c>
      <c r="Y238" s="1" t="s">
        <v>1812</v>
      </c>
      <c r="AG238" s="1" t="s">
        <v>1813</v>
      </c>
    </row>
    <row r="239" spans="1:33" x14ac:dyDescent="0.2">
      <c r="A239" s="1">
        <v>5669812528</v>
      </c>
      <c r="B239" s="1" t="s">
        <v>2329</v>
      </c>
      <c r="C239" s="1" t="s">
        <v>2330</v>
      </c>
      <c r="D239" s="29">
        <v>44084</v>
      </c>
      <c r="E239" s="1" t="s">
        <v>2318</v>
      </c>
      <c r="F239" s="1" t="s">
        <v>1799</v>
      </c>
      <c r="G239" s="1" t="s">
        <v>1800</v>
      </c>
      <c r="H239" s="1" t="s">
        <v>1801</v>
      </c>
      <c r="I239" s="1" t="s">
        <v>2282</v>
      </c>
      <c r="J239" s="1" t="s">
        <v>1803</v>
      </c>
      <c r="K239" s="1" t="s">
        <v>2063</v>
      </c>
      <c r="L239" s="1" t="s">
        <v>1805</v>
      </c>
      <c r="M239" s="1" t="s">
        <v>1861</v>
      </c>
      <c r="O239" s="1">
        <v>2450</v>
      </c>
      <c r="P239" s="1">
        <v>2421.5603000000001</v>
      </c>
      <c r="Q239" s="1">
        <v>2478.4396999999999</v>
      </c>
      <c r="R239" s="1" t="s">
        <v>1822</v>
      </c>
      <c r="S239" s="1" t="s">
        <v>1822</v>
      </c>
      <c r="T239" s="1" t="s">
        <v>1808</v>
      </c>
      <c r="U239" s="1" t="s">
        <v>1822</v>
      </c>
      <c r="V239" s="1" t="s">
        <v>1809</v>
      </c>
      <c r="W239" s="1" t="s">
        <v>1810</v>
      </c>
      <c r="X239" s="1" t="s">
        <v>1811</v>
      </c>
      <c r="Y239" s="1" t="s">
        <v>1812</v>
      </c>
      <c r="AG239" s="1" t="s">
        <v>1813</v>
      </c>
    </row>
    <row r="240" spans="1:33" x14ac:dyDescent="0.2">
      <c r="A240" s="1">
        <v>5037995542</v>
      </c>
      <c r="B240" s="1" t="s">
        <v>2331</v>
      </c>
      <c r="C240" s="1" t="s">
        <v>2332</v>
      </c>
      <c r="D240" s="29">
        <v>44084</v>
      </c>
      <c r="E240" s="1" t="s">
        <v>2305</v>
      </c>
      <c r="F240" s="1" t="s">
        <v>1799</v>
      </c>
      <c r="G240" s="1" t="s">
        <v>1800</v>
      </c>
      <c r="H240" s="1" t="s">
        <v>1801</v>
      </c>
      <c r="I240" s="1" t="s">
        <v>2282</v>
      </c>
      <c r="J240" s="1" t="s">
        <v>1803</v>
      </c>
      <c r="K240" s="1" t="s">
        <v>2283</v>
      </c>
      <c r="L240" s="1" t="s">
        <v>1805</v>
      </c>
      <c r="M240" s="1" t="s">
        <v>1861</v>
      </c>
      <c r="O240" s="1">
        <v>2427</v>
      </c>
      <c r="P240" s="1">
        <v>2395.6379999999999</v>
      </c>
      <c r="Q240" s="1">
        <v>2458.3620000000001</v>
      </c>
      <c r="R240" s="1" t="s">
        <v>1808</v>
      </c>
      <c r="S240" s="1" t="s">
        <v>1822</v>
      </c>
      <c r="T240" s="1" t="s">
        <v>1822</v>
      </c>
      <c r="U240" s="1" t="s">
        <v>1822</v>
      </c>
      <c r="V240" s="1" t="s">
        <v>1809</v>
      </c>
      <c r="W240" s="1" t="s">
        <v>1849</v>
      </c>
      <c r="X240" s="1" t="s">
        <v>1811</v>
      </c>
      <c r="Y240" s="1" t="s">
        <v>1812</v>
      </c>
      <c r="AG240" s="1" t="s">
        <v>1813</v>
      </c>
    </row>
    <row r="241" spans="1:33" x14ac:dyDescent="0.2">
      <c r="A241" s="1">
        <v>9253761952</v>
      </c>
      <c r="B241" s="1" t="s">
        <v>2333</v>
      </c>
      <c r="C241" s="1" t="s">
        <v>2334</v>
      </c>
      <c r="D241" s="29">
        <v>44084</v>
      </c>
      <c r="E241" s="1" t="s">
        <v>2318</v>
      </c>
      <c r="F241" s="1" t="s">
        <v>1799</v>
      </c>
      <c r="G241" s="1" t="s">
        <v>1800</v>
      </c>
      <c r="H241" s="1" t="s">
        <v>1801</v>
      </c>
      <c r="I241" s="1" t="s">
        <v>2282</v>
      </c>
      <c r="J241" s="1" t="s">
        <v>1803</v>
      </c>
      <c r="K241" s="1" t="s">
        <v>2063</v>
      </c>
      <c r="L241" s="1" t="s">
        <v>1805</v>
      </c>
      <c r="M241" s="1" t="s">
        <v>1861</v>
      </c>
      <c r="O241" s="1">
        <v>2409</v>
      </c>
      <c r="P241" s="1">
        <v>2375.0864999999999</v>
      </c>
      <c r="Q241" s="1">
        <v>2442.9135000000001</v>
      </c>
      <c r="R241" s="1" t="s">
        <v>1822</v>
      </c>
      <c r="S241" s="1" t="s">
        <v>1822</v>
      </c>
      <c r="T241" s="1" t="s">
        <v>1822</v>
      </c>
      <c r="U241" s="1" t="s">
        <v>1808</v>
      </c>
      <c r="V241" s="1" t="s">
        <v>1809</v>
      </c>
      <c r="W241" s="1" t="s">
        <v>1837</v>
      </c>
      <c r="X241" s="1" t="s">
        <v>1838</v>
      </c>
      <c r="Y241" s="1" t="s">
        <v>1812</v>
      </c>
      <c r="AG241" s="1" t="s">
        <v>1813</v>
      </c>
    </row>
    <row r="242" spans="1:33" x14ac:dyDescent="0.2">
      <c r="A242" s="1">
        <v>5367009565</v>
      </c>
      <c r="B242" s="1" t="s">
        <v>2335</v>
      </c>
      <c r="C242" s="1" t="s">
        <v>2336</v>
      </c>
      <c r="D242" s="29">
        <v>44084</v>
      </c>
      <c r="E242" s="1" t="s">
        <v>2318</v>
      </c>
      <c r="F242" s="1" t="s">
        <v>1799</v>
      </c>
      <c r="G242" s="1" t="s">
        <v>1800</v>
      </c>
      <c r="H242" s="1" t="s">
        <v>1801</v>
      </c>
      <c r="I242" s="1" t="s">
        <v>2282</v>
      </c>
      <c r="J242" s="1" t="s">
        <v>1803</v>
      </c>
      <c r="K242" s="1" t="s">
        <v>2063</v>
      </c>
      <c r="L242" s="1" t="s">
        <v>1805</v>
      </c>
      <c r="M242" s="1" t="s">
        <v>1821</v>
      </c>
      <c r="O242" s="1">
        <v>2504</v>
      </c>
      <c r="P242" s="1">
        <v>2479.7345999999998</v>
      </c>
      <c r="Q242" s="1">
        <v>2528.2654000000002</v>
      </c>
      <c r="R242" s="1" t="s">
        <v>1808</v>
      </c>
      <c r="S242" s="1" t="s">
        <v>1822</v>
      </c>
      <c r="T242" s="1" t="s">
        <v>1808</v>
      </c>
      <c r="U242" s="1" t="s">
        <v>1808</v>
      </c>
      <c r="V242" s="1" t="s">
        <v>1809</v>
      </c>
      <c r="W242" s="1" t="s">
        <v>1837</v>
      </c>
      <c r="X242" s="1" t="s">
        <v>1838</v>
      </c>
      <c r="Y242" s="1" t="s">
        <v>1812</v>
      </c>
      <c r="AG242" s="1" t="s">
        <v>1813</v>
      </c>
    </row>
    <row r="243" spans="1:33" x14ac:dyDescent="0.2">
      <c r="A243" s="1">
        <v>1195927705</v>
      </c>
      <c r="B243" s="1" t="s">
        <v>2337</v>
      </c>
      <c r="C243" s="1" t="s">
        <v>2338</v>
      </c>
      <c r="D243" s="29">
        <v>44084</v>
      </c>
      <c r="E243" s="1" t="s">
        <v>2339</v>
      </c>
      <c r="F243" s="1" t="s">
        <v>1799</v>
      </c>
      <c r="G243" s="1" t="s">
        <v>1800</v>
      </c>
      <c r="H243" s="1" t="s">
        <v>1801</v>
      </c>
      <c r="I243" s="1" t="s">
        <v>2282</v>
      </c>
      <c r="J243" s="1" t="s">
        <v>1803</v>
      </c>
      <c r="K243" s="1" t="s">
        <v>2063</v>
      </c>
      <c r="L243" s="1" t="s">
        <v>1829</v>
      </c>
      <c r="M243" s="1" t="s">
        <v>1821</v>
      </c>
      <c r="O243" s="1">
        <v>2538</v>
      </c>
      <c r="P243" s="1">
        <v>2514.4852999999998</v>
      </c>
      <c r="Q243" s="1">
        <v>2561.5147000000002</v>
      </c>
      <c r="R243" s="1" t="s">
        <v>1808</v>
      </c>
      <c r="S243" s="1" t="s">
        <v>1822</v>
      </c>
      <c r="T243" s="1" t="s">
        <v>1807</v>
      </c>
      <c r="U243" s="1" t="s">
        <v>1808</v>
      </c>
      <c r="V243" s="1" t="s">
        <v>1809</v>
      </c>
      <c r="W243" s="1" t="s">
        <v>1810</v>
      </c>
      <c r="X243" s="1" t="s">
        <v>1811</v>
      </c>
      <c r="Y243" s="1" t="s">
        <v>1812</v>
      </c>
      <c r="AG243" s="1" t="s">
        <v>1813</v>
      </c>
    </row>
    <row r="244" spans="1:33" x14ac:dyDescent="0.2">
      <c r="A244" s="1">
        <v>9649640698</v>
      </c>
      <c r="B244" s="1" t="s">
        <v>2340</v>
      </c>
      <c r="C244" s="1" t="s">
        <v>2341</v>
      </c>
      <c r="D244" s="29">
        <v>44084</v>
      </c>
      <c r="E244" s="1" t="s">
        <v>2339</v>
      </c>
      <c r="F244" s="1" t="s">
        <v>1799</v>
      </c>
      <c r="G244" s="1" t="s">
        <v>1800</v>
      </c>
      <c r="H244" s="1" t="s">
        <v>1801</v>
      </c>
      <c r="I244" s="1" t="s">
        <v>2282</v>
      </c>
      <c r="J244" s="1" t="s">
        <v>1803</v>
      </c>
      <c r="K244" s="1" t="s">
        <v>2063</v>
      </c>
      <c r="L244" s="1" t="s">
        <v>1829</v>
      </c>
      <c r="M244" s="1" t="s">
        <v>1821</v>
      </c>
      <c r="O244" s="1">
        <v>2525</v>
      </c>
      <c r="P244" s="1">
        <v>2501.3825999999999</v>
      </c>
      <c r="Q244" s="1">
        <v>2548.6174000000001</v>
      </c>
      <c r="R244" s="1" t="s">
        <v>1808</v>
      </c>
      <c r="S244" s="1" t="s">
        <v>1822</v>
      </c>
      <c r="T244" s="1" t="s">
        <v>1808</v>
      </c>
      <c r="U244" s="1" t="s">
        <v>1808</v>
      </c>
      <c r="V244" s="1" t="s">
        <v>1809</v>
      </c>
      <c r="W244" s="1" t="s">
        <v>1810</v>
      </c>
      <c r="X244" s="1" t="s">
        <v>1811</v>
      </c>
      <c r="Y244" s="1" t="s">
        <v>1812</v>
      </c>
      <c r="AG244" s="1" t="s">
        <v>1813</v>
      </c>
    </row>
    <row r="245" spans="1:33" x14ac:dyDescent="0.2">
      <c r="A245" s="1">
        <v>5027052317</v>
      </c>
      <c r="B245" s="1" t="s">
        <v>2342</v>
      </c>
      <c r="C245" s="1" t="s">
        <v>2343</v>
      </c>
      <c r="D245" s="29">
        <v>44084</v>
      </c>
      <c r="E245" s="1" t="s">
        <v>2318</v>
      </c>
      <c r="F245" s="1" t="s">
        <v>1799</v>
      </c>
      <c r="G245" s="1" t="s">
        <v>1800</v>
      </c>
      <c r="H245" s="1" t="s">
        <v>1801</v>
      </c>
      <c r="I245" s="1" t="s">
        <v>2282</v>
      </c>
      <c r="J245" s="1" t="s">
        <v>1803</v>
      </c>
      <c r="K245" s="1" t="s">
        <v>2283</v>
      </c>
      <c r="L245" s="1" t="s">
        <v>1805</v>
      </c>
      <c r="M245" s="1" t="s">
        <v>1861</v>
      </c>
      <c r="O245" s="1">
        <v>2443</v>
      </c>
      <c r="P245" s="1">
        <v>2413.7231000000002</v>
      </c>
      <c r="Q245" s="1">
        <v>2472.2768999999998</v>
      </c>
      <c r="R245" s="1" t="s">
        <v>1822</v>
      </c>
      <c r="S245" s="1" t="s">
        <v>1822</v>
      </c>
      <c r="T245" s="1" t="s">
        <v>1822</v>
      </c>
      <c r="U245" s="1" t="s">
        <v>1822</v>
      </c>
      <c r="V245" s="1" t="s">
        <v>1809</v>
      </c>
      <c r="W245" s="1" t="s">
        <v>1849</v>
      </c>
      <c r="X245" s="1" t="s">
        <v>1811</v>
      </c>
      <c r="Y245" s="1" t="s">
        <v>1812</v>
      </c>
      <c r="AG245" s="1" t="s">
        <v>1813</v>
      </c>
    </row>
    <row r="246" spans="1:33" x14ac:dyDescent="0.2">
      <c r="A246" s="1">
        <v>5208564317</v>
      </c>
      <c r="B246" s="1" t="s">
        <v>2344</v>
      </c>
      <c r="C246" s="1" t="s">
        <v>2345</v>
      </c>
      <c r="D246" s="29">
        <v>44084</v>
      </c>
      <c r="E246" s="1" t="s">
        <v>2339</v>
      </c>
      <c r="F246" s="1" t="s">
        <v>1799</v>
      </c>
      <c r="G246" s="1" t="s">
        <v>1800</v>
      </c>
      <c r="H246" s="1" t="s">
        <v>1801</v>
      </c>
      <c r="I246" s="1" t="s">
        <v>2282</v>
      </c>
      <c r="J246" s="1" t="s">
        <v>1803</v>
      </c>
      <c r="K246" s="1" t="s">
        <v>2283</v>
      </c>
      <c r="L246" s="1" t="s">
        <v>1829</v>
      </c>
      <c r="M246" s="1" t="s">
        <v>1861</v>
      </c>
      <c r="O246" s="1">
        <v>2384</v>
      </c>
      <c r="P246" s="1">
        <v>2345.7139000000002</v>
      </c>
      <c r="Q246" s="1">
        <v>2422.2860999999998</v>
      </c>
      <c r="R246" s="1" t="s">
        <v>1822</v>
      </c>
      <c r="S246" s="1" t="s">
        <v>1822</v>
      </c>
      <c r="T246" s="1" t="s">
        <v>1822</v>
      </c>
      <c r="U246" s="1" t="s">
        <v>1822</v>
      </c>
      <c r="V246" s="1" t="s">
        <v>1809</v>
      </c>
      <c r="W246" s="1" t="s">
        <v>1849</v>
      </c>
      <c r="X246" s="1" t="s">
        <v>1811</v>
      </c>
      <c r="Y246" s="1" t="s">
        <v>1812</v>
      </c>
      <c r="AG246" s="1" t="s">
        <v>2346</v>
      </c>
    </row>
    <row r="247" spans="1:33" x14ac:dyDescent="0.2">
      <c r="A247" s="1">
        <v>4634299348</v>
      </c>
      <c r="B247" s="1" t="s">
        <v>2347</v>
      </c>
      <c r="C247" s="1" t="s">
        <v>2348</v>
      </c>
      <c r="D247" s="29">
        <v>44084</v>
      </c>
      <c r="E247" s="1" t="s">
        <v>2318</v>
      </c>
      <c r="F247" s="1" t="s">
        <v>1799</v>
      </c>
      <c r="G247" s="1" t="s">
        <v>1800</v>
      </c>
      <c r="H247" s="1" t="s">
        <v>1801</v>
      </c>
      <c r="I247" s="1" t="s">
        <v>2282</v>
      </c>
      <c r="J247" s="1" t="s">
        <v>1803</v>
      </c>
      <c r="K247" s="1" t="s">
        <v>2063</v>
      </c>
      <c r="L247" s="1" t="s">
        <v>1805</v>
      </c>
      <c r="M247" s="1" t="s">
        <v>1821</v>
      </c>
      <c r="O247" s="1">
        <v>2522</v>
      </c>
      <c r="P247" s="1">
        <v>2498.3227000000002</v>
      </c>
      <c r="Q247" s="1">
        <v>2545.6772999999998</v>
      </c>
      <c r="R247" s="1" t="s">
        <v>1808</v>
      </c>
      <c r="S247" s="1" t="s">
        <v>1822</v>
      </c>
      <c r="T247" s="1" t="s">
        <v>1808</v>
      </c>
      <c r="U247" s="1" t="s">
        <v>1808</v>
      </c>
      <c r="V247" s="1" t="s">
        <v>1809</v>
      </c>
      <c r="W247" s="1" t="s">
        <v>1810</v>
      </c>
      <c r="X247" s="1" t="s">
        <v>1811</v>
      </c>
      <c r="Y247" s="1" t="s">
        <v>1812</v>
      </c>
      <c r="AG247" s="1" t="s">
        <v>1813</v>
      </c>
    </row>
    <row r="248" spans="1:33" x14ac:dyDescent="0.2">
      <c r="A248" s="1">
        <v>7319276818</v>
      </c>
      <c r="B248" s="1" t="s">
        <v>2349</v>
      </c>
      <c r="C248" s="1" t="s">
        <v>2350</v>
      </c>
      <c r="D248" s="29">
        <v>44084</v>
      </c>
      <c r="E248" s="1" t="s">
        <v>2339</v>
      </c>
      <c r="F248" s="1" t="s">
        <v>1799</v>
      </c>
      <c r="G248" s="1" t="s">
        <v>1800</v>
      </c>
      <c r="H248" s="1" t="s">
        <v>1801</v>
      </c>
      <c r="I248" s="1" t="s">
        <v>2282</v>
      </c>
      <c r="J248" s="1" t="s">
        <v>1803</v>
      </c>
      <c r="K248" s="1" t="s">
        <v>2283</v>
      </c>
      <c r="L248" s="1" t="s">
        <v>1829</v>
      </c>
      <c r="M248" s="1" t="s">
        <v>1861</v>
      </c>
      <c r="O248" s="1">
        <v>2423</v>
      </c>
      <c r="P248" s="1">
        <v>2391.1327999999999</v>
      </c>
      <c r="Q248" s="1">
        <v>2454.8672000000001</v>
      </c>
      <c r="R248" s="1" t="s">
        <v>1822</v>
      </c>
      <c r="S248" s="1" t="s">
        <v>1822</v>
      </c>
      <c r="T248" s="1" t="s">
        <v>1822</v>
      </c>
      <c r="U248" s="1" t="s">
        <v>1822</v>
      </c>
      <c r="V248" s="1" t="s">
        <v>1809</v>
      </c>
      <c r="W248" s="1" t="s">
        <v>1849</v>
      </c>
      <c r="X248" s="1" t="s">
        <v>1811</v>
      </c>
      <c r="Y248" s="1" t="s">
        <v>1812</v>
      </c>
      <c r="AG248" s="1" t="s">
        <v>1813</v>
      </c>
    </row>
    <row r="249" spans="1:33" x14ac:dyDescent="0.2">
      <c r="A249" s="1">
        <v>5588129125</v>
      </c>
      <c r="B249" s="1" t="s">
        <v>2351</v>
      </c>
      <c r="C249" s="1" t="s">
        <v>2352</v>
      </c>
      <c r="D249" s="29">
        <v>44084</v>
      </c>
      <c r="E249" s="1" t="s">
        <v>2318</v>
      </c>
      <c r="F249" s="1" t="s">
        <v>1799</v>
      </c>
      <c r="G249" s="1" t="s">
        <v>1800</v>
      </c>
      <c r="H249" s="1" t="s">
        <v>1801</v>
      </c>
      <c r="I249" s="1" t="s">
        <v>2282</v>
      </c>
      <c r="J249" s="1" t="s">
        <v>1803</v>
      </c>
      <c r="K249" s="1" t="s">
        <v>2283</v>
      </c>
      <c r="L249" s="1" t="s">
        <v>1805</v>
      </c>
      <c r="M249" s="1" t="s">
        <v>1861</v>
      </c>
      <c r="O249" s="1">
        <v>2316</v>
      </c>
      <c r="P249" s="1">
        <v>2261.6392999999998</v>
      </c>
      <c r="Q249" s="1">
        <v>2370.3607000000002</v>
      </c>
      <c r="R249" s="1" t="s">
        <v>1822</v>
      </c>
      <c r="S249" s="1" t="s">
        <v>1822</v>
      </c>
      <c r="T249" s="1" t="s">
        <v>1822</v>
      </c>
      <c r="U249" s="1" t="s">
        <v>1822</v>
      </c>
      <c r="V249" s="1" t="s">
        <v>1809</v>
      </c>
      <c r="W249" s="1" t="s">
        <v>1849</v>
      </c>
      <c r="X249" s="1" t="s">
        <v>1811</v>
      </c>
      <c r="Y249" s="1" t="s">
        <v>1812</v>
      </c>
      <c r="AG249" s="1" t="s">
        <v>1813</v>
      </c>
    </row>
    <row r="250" spans="1:33" x14ac:dyDescent="0.2">
      <c r="A250" s="1">
        <v>9672116422</v>
      </c>
      <c r="B250" s="1" t="s">
        <v>2353</v>
      </c>
      <c r="C250" s="1" t="s">
        <v>2354</v>
      </c>
      <c r="D250" s="29">
        <v>44084</v>
      </c>
      <c r="E250" s="1" t="s">
        <v>2339</v>
      </c>
      <c r="F250" s="1" t="s">
        <v>1799</v>
      </c>
      <c r="G250" s="1" t="s">
        <v>1800</v>
      </c>
      <c r="H250" s="1" t="s">
        <v>1801</v>
      </c>
      <c r="I250" s="1" t="s">
        <v>2282</v>
      </c>
      <c r="J250" s="1" t="s">
        <v>1803</v>
      </c>
      <c r="K250" s="1" t="s">
        <v>2283</v>
      </c>
      <c r="L250" s="1" t="s">
        <v>1829</v>
      </c>
      <c r="M250" s="1" t="s">
        <v>1861</v>
      </c>
      <c r="O250" s="1">
        <v>2296</v>
      </c>
      <c r="P250" s="1">
        <v>2235.7509</v>
      </c>
      <c r="Q250" s="1">
        <v>2356.2491</v>
      </c>
      <c r="R250" s="1" t="s">
        <v>1822</v>
      </c>
      <c r="S250" s="1" t="s">
        <v>1822</v>
      </c>
      <c r="T250" s="1" t="s">
        <v>1822</v>
      </c>
      <c r="U250" s="1" t="s">
        <v>1822</v>
      </c>
      <c r="V250" s="1" t="s">
        <v>1809</v>
      </c>
      <c r="W250" s="1" t="s">
        <v>1849</v>
      </c>
      <c r="X250" s="1" t="s">
        <v>1811</v>
      </c>
      <c r="Y250" s="1" t="s">
        <v>1812</v>
      </c>
      <c r="AG250" s="1" t="s">
        <v>1813</v>
      </c>
    </row>
    <row r="251" spans="1:33" x14ac:dyDescent="0.2">
      <c r="A251" s="1">
        <v>1944857103</v>
      </c>
      <c r="B251" s="1" t="s">
        <v>2355</v>
      </c>
      <c r="C251" s="1" t="s">
        <v>2356</v>
      </c>
      <c r="D251" s="29">
        <v>44084</v>
      </c>
      <c r="E251" s="1" t="s">
        <v>2339</v>
      </c>
      <c r="F251" s="1" t="s">
        <v>1799</v>
      </c>
      <c r="G251" s="1" t="s">
        <v>1800</v>
      </c>
      <c r="H251" s="1" t="s">
        <v>1801</v>
      </c>
      <c r="I251" s="1" t="s">
        <v>2282</v>
      </c>
      <c r="J251" s="1" t="s">
        <v>1803</v>
      </c>
      <c r="K251" s="1" t="s">
        <v>2283</v>
      </c>
      <c r="L251" s="1" t="s">
        <v>1829</v>
      </c>
      <c r="M251" s="1" t="s">
        <v>1861</v>
      </c>
      <c r="O251" s="1">
        <v>2417</v>
      </c>
      <c r="P251" s="1">
        <v>2384.2449000000001</v>
      </c>
      <c r="Q251" s="1">
        <v>2449.7550999999999</v>
      </c>
      <c r="R251" s="1" t="s">
        <v>1822</v>
      </c>
      <c r="S251" s="1" t="s">
        <v>1822</v>
      </c>
      <c r="T251" s="1" t="s">
        <v>1822</v>
      </c>
      <c r="U251" s="1" t="s">
        <v>1822</v>
      </c>
      <c r="V251" s="1" t="s">
        <v>1809</v>
      </c>
      <c r="W251" s="1" t="s">
        <v>1849</v>
      </c>
      <c r="X251" s="1" t="s">
        <v>1811</v>
      </c>
      <c r="Y251" s="1" t="s">
        <v>1812</v>
      </c>
      <c r="AG251" s="1" t="s">
        <v>1813</v>
      </c>
    </row>
    <row r="252" spans="1:33" x14ac:dyDescent="0.2">
      <c r="A252" s="1">
        <v>2975762013</v>
      </c>
      <c r="B252" s="1" t="s">
        <v>2357</v>
      </c>
      <c r="C252" s="1" t="s">
        <v>2358</v>
      </c>
      <c r="D252" s="29">
        <v>44084</v>
      </c>
      <c r="E252" s="1" t="s">
        <v>2339</v>
      </c>
      <c r="F252" s="1" t="s">
        <v>1799</v>
      </c>
      <c r="G252" s="1" t="s">
        <v>1800</v>
      </c>
      <c r="H252" s="1" t="s">
        <v>1801</v>
      </c>
      <c r="I252" s="1" t="s">
        <v>2282</v>
      </c>
      <c r="J252" s="1" t="s">
        <v>1803</v>
      </c>
      <c r="K252" s="1" t="s">
        <v>2283</v>
      </c>
      <c r="L252" s="1" t="s">
        <v>1829</v>
      </c>
      <c r="M252" s="1" t="s">
        <v>1861</v>
      </c>
      <c r="O252" s="1">
        <v>2406</v>
      </c>
      <c r="P252" s="1">
        <v>2371.4724000000001</v>
      </c>
      <c r="Q252" s="1">
        <v>2440.5275999999999</v>
      </c>
      <c r="R252" s="1" t="s">
        <v>1822</v>
      </c>
      <c r="S252" s="1" t="s">
        <v>1822</v>
      </c>
      <c r="T252" s="1" t="s">
        <v>1822</v>
      </c>
      <c r="U252" s="1" t="s">
        <v>1808</v>
      </c>
      <c r="V252" s="1" t="s">
        <v>1809</v>
      </c>
      <c r="W252" s="1" t="s">
        <v>1849</v>
      </c>
      <c r="X252" s="1" t="s">
        <v>1811</v>
      </c>
      <c r="Y252" s="1" t="s">
        <v>1812</v>
      </c>
      <c r="AG252" s="1" t="s">
        <v>1813</v>
      </c>
    </row>
    <row r="253" spans="1:33" x14ac:dyDescent="0.2">
      <c r="A253" s="1">
        <v>6408224256</v>
      </c>
      <c r="B253" s="1" t="s">
        <v>2359</v>
      </c>
      <c r="C253" s="1" t="s">
        <v>2360</v>
      </c>
      <c r="D253" s="29">
        <v>44084</v>
      </c>
      <c r="E253" s="1" t="s">
        <v>2318</v>
      </c>
      <c r="F253" s="1" t="s">
        <v>1799</v>
      </c>
      <c r="G253" s="1" t="s">
        <v>1800</v>
      </c>
      <c r="H253" s="1" t="s">
        <v>1801</v>
      </c>
      <c r="I253" s="1" t="s">
        <v>2282</v>
      </c>
      <c r="J253" s="1" t="s">
        <v>1803</v>
      </c>
      <c r="K253" s="1" t="s">
        <v>2283</v>
      </c>
      <c r="L253" s="1" t="s">
        <v>1805</v>
      </c>
      <c r="M253" s="1" t="s">
        <v>1861</v>
      </c>
      <c r="O253" s="1">
        <v>2464</v>
      </c>
      <c r="P253" s="1">
        <v>2437.0092</v>
      </c>
      <c r="Q253" s="1">
        <v>2490.9908</v>
      </c>
      <c r="R253" s="1" t="s">
        <v>1808</v>
      </c>
      <c r="S253" s="1" t="s">
        <v>1822</v>
      </c>
      <c r="T253" s="1" t="s">
        <v>1808</v>
      </c>
      <c r="U253" s="1" t="s">
        <v>1822</v>
      </c>
      <c r="V253" s="1" t="s">
        <v>1809</v>
      </c>
      <c r="W253" s="1" t="s">
        <v>1849</v>
      </c>
      <c r="X253" s="1" t="s">
        <v>1811</v>
      </c>
      <c r="Y253" s="1" t="s">
        <v>1812</v>
      </c>
      <c r="AG253" s="1" t="s">
        <v>1813</v>
      </c>
    </row>
    <row r="254" spans="1:33" x14ac:dyDescent="0.2">
      <c r="A254" s="1">
        <v>1059734430</v>
      </c>
      <c r="B254" s="1" t="s">
        <v>2361</v>
      </c>
      <c r="C254" s="1" t="s">
        <v>2362</v>
      </c>
      <c r="D254" s="29">
        <v>44084</v>
      </c>
      <c r="E254" s="1" t="s">
        <v>2339</v>
      </c>
      <c r="F254" s="1" t="s">
        <v>1799</v>
      </c>
      <c r="G254" s="1" t="s">
        <v>1800</v>
      </c>
      <c r="H254" s="1" t="s">
        <v>1801</v>
      </c>
      <c r="I254" s="1" t="s">
        <v>2282</v>
      </c>
      <c r="J254" s="1" t="s">
        <v>1803</v>
      </c>
      <c r="K254" s="1" t="s">
        <v>2063</v>
      </c>
      <c r="L254" s="1" t="s">
        <v>1829</v>
      </c>
      <c r="M254" s="1" t="s">
        <v>1806</v>
      </c>
      <c r="O254" s="1">
        <v>2571</v>
      </c>
      <c r="P254" s="1">
        <v>2546.9301999999998</v>
      </c>
      <c r="Q254" s="1">
        <v>2595.0698000000002</v>
      </c>
      <c r="R254" s="1" t="s">
        <v>1807</v>
      </c>
      <c r="S254" s="1" t="s">
        <v>1822</v>
      </c>
      <c r="T254" s="1" t="s">
        <v>1808</v>
      </c>
      <c r="U254" s="1" t="s">
        <v>1808</v>
      </c>
      <c r="V254" s="1" t="s">
        <v>1809</v>
      </c>
      <c r="W254" s="1" t="s">
        <v>1810</v>
      </c>
      <c r="X254" s="1" t="s">
        <v>1811</v>
      </c>
      <c r="Y254" s="1" t="s">
        <v>1812</v>
      </c>
      <c r="AG254" s="1" t="s">
        <v>1813</v>
      </c>
    </row>
    <row r="255" spans="1:33" x14ac:dyDescent="0.2">
      <c r="A255" s="1">
        <v>5979245736</v>
      </c>
      <c r="B255" s="1" t="s">
        <v>2363</v>
      </c>
      <c r="C255" s="1" t="s">
        <v>2364</v>
      </c>
      <c r="D255" s="29">
        <v>44084</v>
      </c>
      <c r="E255" s="1" t="s">
        <v>2339</v>
      </c>
      <c r="F255" s="1" t="s">
        <v>1799</v>
      </c>
      <c r="G255" s="1" t="s">
        <v>1800</v>
      </c>
      <c r="H255" s="1" t="s">
        <v>1801</v>
      </c>
      <c r="I255" s="1" t="s">
        <v>2282</v>
      </c>
      <c r="J255" s="1" t="s">
        <v>1803</v>
      </c>
      <c r="K255" s="1" t="s">
        <v>2283</v>
      </c>
      <c r="L255" s="1" t="s">
        <v>1829</v>
      </c>
      <c r="M255" s="1" t="s">
        <v>1861</v>
      </c>
      <c r="O255" s="1">
        <v>2406</v>
      </c>
      <c r="P255" s="1">
        <v>2371.6068</v>
      </c>
      <c r="Q255" s="1">
        <v>2440.3932</v>
      </c>
      <c r="R255" s="1" t="s">
        <v>1822</v>
      </c>
      <c r="S255" s="1" t="s">
        <v>1822</v>
      </c>
      <c r="T255" s="1" t="s">
        <v>1822</v>
      </c>
      <c r="U255" s="1" t="s">
        <v>1808</v>
      </c>
      <c r="V255" s="1" t="s">
        <v>1809</v>
      </c>
      <c r="W255" s="1" t="s">
        <v>1849</v>
      </c>
      <c r="X255" s="1" t="s">
        <v>1811</v>
      </c>
      <c r="Y255" s="1" t="s">
        <v>1812</v>
      </c>
      <c r="AG255" s="1" t="s">
        <v>2365</v>
      </c>
    </row>
    <row r="256" spans="1:33" x14ac:dyDescent="0.2">
      <c r="A256" s="1">
        <v>6513493588</v>
      </c>
      <c r="B256" s="1" t="s">
        <v>2366</v>
      </c>
      <c r="C256" s="1" t="s">
        <v>2367</v>
      </c>
      <c r="D256" s="29">
        <v>44084</v>
      </c>
      <c r="E256" s="1" t="s">
        <v>2339</v>
      </c>
      <c r="F256" s="1" t="s">
        <v>1799</v>
      </c>
      <c r="G256" s="1" t="s">
        <v>1800</v>
      </c>
      <c r="H256" s="1" t="s">
        <v>1801</v>
      </c>
      <c r="I256" s="1" t="s">
        <v>2282</v>
      </c>
      <c r="J256" s="1" t="s">
        <v>1803</v>
      </c>
      <c r="K256" s="1" t="s">
        <v>2283</v>
      </c>
      <c r="L256" s="1" t="s">
        <v>1829</v>
      </c>
      <c r="M256" s="1" t="s">
        <v>1861</v>
      </c>
      <c r="O256" s="1">
        <v>2390</v>
      </c>
      <c r="P256" s="1">
        <v>2352.8364000000001</v>
      </c>
      <c r="Q256" s="1">
        <v>2427.1635999999999</v>
      </c>
      <c r="R256" s="1" t="s">
        <v>1822</v>
      </c>
      <c r="S256" s="1" t="s">
        <v>1822</v>
      </c>
      <c r="T256" s="1" t="s">
        <v>1822</v>
      </c>
      <c r="U256" s="1" t="s">
        <v>1822</v>
      </c>
      <c r="V256" s="1" t="s">
        <v>1809</v>
      </c>
      <c r="W256" s="1" t="s">
        <v>1849</v>
      </c>
      <c r="X256" s="1" t="s">
        <v>1811</v>
      </c>
      <c r="Y256" s="1" t="s">
        <v>1812</v>
      </c>
      <c r="AG256" s="1" t="s">
        <v>1813</v>
      </c>
    </row>
    <row r="257" spans="1:33" x14ac:dyDescent="0.2">
      <c r="A257" s="1">
        <v>2518833295</v>
      </c>
      <c r="B257" s="1" t="s">
        <v>2368</v>
      </c>
      <c r="C257" s="1" t="s">
        <v>2369</v>
      </c>
      <c r="D257" s="29">
        <v>44084</v>
      </c>
      <c r="E257" s="1" t="s">
        <v>2305</v>
      </c>
      <c r="F257" s="1" t="s">
        <v>1799</v>
      </c>
      <c r="G257" s="1" t="s">
        <v>1800</v>
      </c>
      <c r="H257" s="1" t="s">
        <v>1801</v>
      </c>
      <c r="I257" s="1" t="s">
        <v>2282</v>
      </c>
      <c r="J257" s="1" t="s">
        <v>1803</v>
      </c>
      <c r="K257" s="1" t="s">
        <v>2063</v>
      </c>
      <c r="L257" s="1" t="s">
        <v>1805</v>
      </c>
      <c r="M257" s="1" t="s">
        <v>1806</v>
      </c>
      <c r="O257" s="1">
        <v>2598</v>
      </c>
      <c r="P257" s="1">
        <v>2572.8319999999999</v>
      </c>
      <c r="Q257" s="1">
        <v>2623.1680000000001</v>
      </c>
      <c r="R257" s="1" t="s">
        <v>1807</v>
      </c>
      <c r="S257" s="1" t="s">
        <v>1808</v>
      </c>
      <c r="T257" s="1" t="s">
        <v>1808</v>
      </c>
      <c r="U257" s="1" t="s">
        <v>1808</v>
      </c>
      <c r="V257" s="1" t="s">
        <v>1809</v>
      </c>
      <c r="W257" s="1" t="s">
        <v>1810</v>
      </c>
      <c r="X257" s="1" t="s">
        <v>1811</v>
      </c>
      <c r="Y257" s="1" t="s">
        <v>1812</v>
      </c>
      <c r="AG257" s="1" t="s">
        <v>1813</v>
      </c>
    </row>
    <row r="258" spans="1:33" x14ac:dyDescent="0.2">
      <c r="A258" s="1">
        <v>3358440055</v>
      </c>
      <c r="B258" s="1" t="s">
        <v>2370</v>
      </c>
      <c r="C258" s="1" t="s">
        <v>2371</v>
      </c>
      <c r="D258" s="29">
        <v>44084</v>
      </c>
      <c r="E258" s="1" t="s">
        <v>2318</v>
      </c>
      <c r="F258" s="1" t="s">
        <v>1799</v>
      </c>
      <c r="G258" s="1" t="s">
        <v>1800</v>
      </c>
      <c r="H258" s="1" t="s">
        <v>1801</v>
      </c>
      <c r="I258" s="1" t="s">
        <v>2282</v>
      </c>
      <c r="J258" s="1" t="s">
        <v>1803</v>
      </c>
      <c r="K258" s="1" t="s">
        <v>2063</v>
      </c>
      <c r="L258" s="1" t="s">
        <v>1805</v>
      </c>
      <c r="M258" s="1" t="s">
        <v>1861</v>
      </c>
      <c r="O258" s="1">
        <v>2418</v>
      </c>
      <c r="P258" s="1">
        <v>2385.3598999999999</v>
      </c>
      <c r="Q258" s="1">
        <v>2450.6401000000001</v>
      </c>
      <c r="R258" s="1" t="s">
        <v>1822</v>
      </c>
      <c r="S258" s="1" t="s">
        <v>1822</v>
      </c>
      <c r="T258" s="1" t="s">
        <v>1808</v>
      </c>
      <c r="U258" s="1" t="s">
        <v>1808</v>
      </c>
      <c r="V258" s="1" t="s">
        <v>1809</v>
      </c>
      <c r="W258" s="1" t="s">
        <v>1837</v>
      </c>
      <c r="X258" s="1" t="s">
        <v>1838</v>
      </c>
      <c r="Y258" s="1" t="s">
        <v>1812</v>
      </c>
      <c r="AG258" s="1" t="s">
        <v>1813</v>
      </c>
    </row>
    <row r="259" spans="1:33" x14ac:dyDescent="0.2">
      <c r="A259" s="1">
        <v>1172868928</v>
      </c>
      <c r="B259" s="1" t="s">
        <v>2372</v>
      </c>
      <c r="C259" s="1" t="s">
        <v>2373</v>
      </c>
      <c r="D259" s="29">
        <v>44084</v>
      </c>
      <c r="E259" s="1" t="s">
        <v>2339</v>
      </c>
      <c r="F259" s="1" t="s">
        <v>1799</v>
      </c>
      <c r="G259" s="1" t="s">
        <v>1800</v>
      </c>
      <c r="H259" s="1" t="s">
        <v>1801</v>
      </c>
      <c r="I259" s="1" t="s">
        <v>2282</v>
      </c>
      <c r="J259" s="1" t="s">
        <v>1803</v>
      </c>
      <c r="K259" s="1" t="s">
        <v>2283</v>
      </c>
      <c r="L259" s="1" t="s">
        <v>1829</v>
      </c>
      <c r="M259" s="1" t="s">
        <v>1861</v>
      </c>
      <c r="O259" s="1">
        <v>2370</v>
      </c>
      <c r="P259" s="1">
        <v>2328.9002999999998</v>
      </c>
      <c r="Q259" s="1">
        <v>2411.0997000000002</v>
      </c>
      <c r="R259" s="1" t="s">
        <v>1822</v>
      </c>
      <c r="S259" s="1" t="s">
        <v>1822</v>
      </c>
      <c r="T259" s="1" t="s">
        <v>1822</v>
      </c>
      <c r="U259" s="1" t="s">
        <v>1822</v>
      </c>
      <c r="V259" s="1" t="s">
        <v>1809</v>
      </c>
      <c r="W259" s="1" t="s">
        <v>1849</v>
      </c>
      <c r="X259" s="1" t="s">
        <v>1811</v>
      </c>
      <c r="Y259" s="1" t="s">
        <v>1812</v>
      </c>
      <c r="AG259" s="1" t="s">
        <v>1813</v>
      </c>
    </row>
    <row r="260" spans="1:33" x14ac:dyDescent="0.2">
      <c r="A260" s="1">
        <v>5399452394</v>
      </c>
      <c r="B260" s="1" t="s">
        <v>2374</v>
      </c>
      <c r="C260" s="1" t="s">
        <v>2375</v>
      </c>
      <c r="D260" s="29">
        <v>44084</v>
      </c>
      <c r="E260" s="1" t="s">
        <v>2339</v>
      </c>
      <c r="F260" s="1" t="s">
        <v>1799</v>
      </c>
      <c r="G260" s="1" t="s">
        <v>1800</v>
      </c>
      <c r="H260" s="1" t="s">
        <v>1801</v>
      </c>
      <c r="I260" s="1" t="s">
        <v>2282</v>
      </c>
      <c r="J260" s="1" t="s">
        <v>1803</v>
      </c>
      <c r="K260" s="1" t="s">
        <v>2283</v>
      </c>
      <c r="L260" s="1" t="s">
        <v>1829</v>
      </c>
      <c r="M260" s="1" t="s">
        <v>1861</v>
      </c>
      <c r="O260" s="1">
        <v>2339</v>
      </c>
      <c r="P260" s="1">
        <v>2290.9870999999998</v>
      </c>
      <c r="Q260" s="1">
        <v>2387.0129000000002</v>
      </c>
      <c r="R260" s="1" t="s">
        <v>1822</v>
      </c>
      <c r="S260" s="1" t="s">
        <v>1822</v>
      </c>
      <c r="T260" s="1" t="s">
        <v>1822</v>
      </c>
      <c r="U260" s="1" t="s">
        <v>1822</v>
      </c>
      <c r="V260" s="1" t="s">
        <v>1809</v>
      </c>
      <c r="W260" s="1" t="s">
        <v>1849</v>
      </c>
      <c r="X260" s="1" t="s">
        <v>1811</v>
      </c>
      <c r="Y260" s="1" t="s">
        <v>1812</v>
      </c>
      <c r="AG260" s="1" t="s">
        <v>1813</v>
      </c>
    </row>
    <row r="261" spans="1:33" x14ac:dyDescent="0.2">
      <c r="A261" s="1">
        <v>5937781983</v>
      </c>
      <c r="B261" s="1" t="s">
        <v>2376</v>
      </c>
      <c r="C261" s="1" t="s">
        <v>2377</v>
      </c>
      <c r="D261" s="29">
        <v>44084</v>
      </c>
      <c r="E261" s="1" t="s">
        <v>2318</v>
      </c>
      <c r="F261" s="1" t="s">
        <v>1799</v>
      </c>
      <c r="G261" s="1" t="s">
        <v>1800</v>
      </c>
      <c r="H261" s="1" t="s">
        <v>1801</v>
      </c>
      <c r="I261" s="1" t="s">
        <v>2282</v>
      </c>
      <c r="J261" s="1" t="s">
        <v>1803</v>
      </c>
      <c r="K261" s="1" t="s">
        <v>2063</v>
      </c>
      <c r="L261" s="1" t="s">
        <v>1805</v>
      </c>
      <c r="M261" s="1" t="s">
        <v>1821</v>
      </c>
      <c r="O261" s="1">
        <v>2558</v>
      </c>
      <c r="P261" s="1">
        <v>2534.2658999999999</v>
      </c>
      <c r="Q261" s="1">
        <v>2581.7341000000001</v>
      </c>
      <c r="R261" s="1" t="s">
        <v>1808</v>
      </c>
      <c r="S261" s="1" t="s">
        <v>1822</v>
      </c>
      <c r="T261" s="1" t="s">
        <v>1808</v>
      </c>
      <c r="U261" s="1" t="s">
        <v>1808</v>
      </c>
      <c r="V261" s="1" t="s">
        <v>1809</v>
      </c>
      <c r="W261" s="1" t="s">
        <v>1810</v>
      </c>
      <c r="X261" s="1" t="s">
        <v>1811</v>
      </c>
      <c r="Y261" s="1" t="s">
        <v>1812</v>
      </c>
      <c r="AG261" s="1" t="s">
        <v>1813</v>
      </c>
    </row>
    <row r="262" spans="1:33" x14ac:dyDescent="0.2">
      <c r="A262" s="1">
        <v>8280069928</v>
      </c>
      <c r="B262" s="1" t="s">
        <v>2378</v>
      </c>
      <c r="C262" s="1" t="s">
        <v>2379</v>
      </c>
      <c r="D262" s="29">
        <v>44084</v>
      </c>
      <c r="E262" s="1" t="s">
        <v>2339</v>
      </c>
      <c r="F262" s="1" t="s">
        <v>1799</v>
      </c>
      <c r="G262" s="1" t="s">
        <v>1800</v>
      </c>
      <c r="H262" s="1" t="s">
        <v>1801</v>
      </c>
      <c r="I262" s="1" t="s">
        <v>2282</v>
      </c>
      <c r="J262" s="1" t="s">
        <v>1803</v>
      </c>
      <c r="K262" s="1" t="s">
        <v>2283</v>
      </c>
      <c r="L262" s="1" t="s">
        <v>1829</v>
      </c>
      <c r="M262" s="1" t="s">
        <v>1861</v>
      </c>
      <c r="O262" s="1">
        <v>2473</v>
      </c>
      <c r="P262" s="1">
        <v>2446.7397999999998</v>
      </c>
      <c r="Q262" s="1">
        <v>2499.2602000000002</v>
      </c>
      <c r="R262" s="1" t="s">
        <v>1822</v>
      </c>
      <c r="S262" s="1" t="s">
        <v>1822</v>
      </c>
      <c r="T262" s="1" t="s">
        <v>1822</v>
      </c>
      <c r="U262" s="1" t="s">
        <v>1808</v>
      </c>
      <c r="V262" s="1" t="s">
        <v>1809</v>
      </c>
      <c r="W262" s="1" t="s">
        <v>1849</v>
      </c>
      <c r="X262" s="1" t="s">
        <v>1811</v>
      </c>
      <c r="Y262" s="1" t="s">
        <v>1812</v>
      </c>
      <c r="AG262" s="1" t="s">
        <v>1813</v>
      </c>
    </row>
    <row r="263" spans="1:33" x14ac:dyDescent="0.2">
      <c r="A263" s="1">
        <v>4774783533</v>
      </c>
      <c r="B263" s="1" t="s">
        <v>2380</v>
      </c>
      <c r="C263" s="1" t="s">
        <v>2381</v>
      </c>
      <c r="D263" s="29">
        <v>44084</v>
      </c>
      <c r="E263" s="1" t="s">
        <v>2382</v>
      </c>
      <c r="F263" s="1" t="s">
        <v>1799</v>
      </c>
      <c r="G263" s="1" t="s">
        <v>1800</v>
      </c>
      <c r="H263" s="1" t="s">
        <v>1801</v>
      </c>
      <c r="I263" s="1" t="s">
        <v>2282</v>
      </c>
      <c r="J263" s="1" t="s">
        <v>1803</v>
      </c>
      <c r="K263" s="1" t="s">
        <v>2063</v>
      </c>
      <c r="L263" s="1" t="s">
        <v>1805</v>
      </c>
      <c r="M263" s="1" t="s">
        <v>1821</v>
      </c>
      <c r="O263" s="1">
        <v>2524</v>
      </c>
      <c r="P263" s="1">
        <v>2500.3514</v>
      </c>
      <c r="Q263" s="1">
        <v>2547.6486</v>
      </c>
      <c r="R263" s="1" t="s">
        <v>1808</v>
      </c>
      <c r="S263" s="1" t="s">
        <v>1822</v>
      </c>
      <c r="T263" s="1" t="s">
        <v>1808</v>
      </c>
      <c r="U263" s="1" t="s">
        <v>1808</v>
      </c>
      <c r="V263" s="1" t="s">
        <v>1809</v>
      </c>
      <c r="W263" s="1" t="s">
        <v>1810</v>
      </c>
      <c r="X263" s="1" t="s">
        <v>1811</v>
      </c>
      <c r="Y263" s="1" t="s">
        <v>1812</v>
      </c>
      <c r="AG263" s="1" t="s">
        <v>1813</v>
      </c>
    </row>
    <row r="264" spans="1:33" x14ac:dyDescent="0.2">
      <c r="A264" s="1">
        <v>4923585516</v>
      </c>
      <c r="B264" s="1" t="s">
        <v>2383</v>
      </c>
      <c r="C264" s="1" t="s">
        <v>2384</v>
      </c>
      <c r="D264" s="29">
        <v>44084</v>
      </c>
      <c r="E264" s="1" t="s">
        <v>2339</v>
      </c>
      <c r="F264" s="1" t="s">
        <v>1799</v>
      </c>
      <c r="G264" s="1" t="s">
        <v>1800</v>
      </c>
      <c r="H264" s="1" t="s">
        <v>1801</v>
      </c>
      <c r="I264" s="1" t="s">
        <v>2282</v>
      </c>
      <c r="J264" s="1" t="s">
        <v>1803</v>
      </c>
      <c r="K264" s="1" t="s">
        <v>2283</v>
      </c>
      <c r="L264" s="1" t="s">
        <v>1829</v>
      </c>
      <c r="M264" s="1" t="s">
        <v>1861</v>
      </c>
      <c r="O264" s="1">
        <v>2396</v>
      </c>
      <c r="P264" s="1">
        <v>2359.8865000000001</v>
      </c>
      <c r="Q264" s="1">
        <v>2432.1134999999999</v>
      </c>
      <c r="R264" s="1" t="s">
        <v>1822</v>
      </c>
      <c r="S264" s="1" t="s">
        <v>1822</v>
      </c>
      <c r="T264" s="1" t="s">
        <v>1822</v>
      </c>
      <c r="U264" s="1" t="s">
        <v>1822</v>
      </c>
      <c r="V264" s="1" t="s">
        <v>1809</v>
      </c>
      <c r="W264" s="1" t="s">
        <v>1849</v>
      </c>
      <c r="X264" s="1" t="s">
        <v>1811</v>
      </c>
      <c r="Y264" s="1" t="s">
        <v>1812</v>
      </c>
      <c r="AG264" s="1" t="s">
        <v>1813</v>
      </c>
    </row>
    <row r="265" spans="1:33" x14ac:dyDescent="0.2">
      <c r="A265" s="1">
        <v>4120337193</v>
      </c>
      <c r="B265" s="1" t="s">
        <v>2385</v>
      </c>
      <c r="C265" s="1" t="s">
        <v>2386</v>
      </c>
      <c r="D265" s="29">
        <v>44084</v>
      </c>
      <c r="E265" s="1" t="s">
        <v>2382</v>
      </c>
      <c r="F265" s="1" t="s">
        <v>1799</v>
      </c>
      <c r="G265" s="1" t="s">
        <v>1800</v>
      </c>
      <c r="H265" s="1" t="s">
        <v>1801</v>
      </c>
      <c r="I265" s="1" t="s">
        <v>2282</v>
      </c>
      <c r="J265" s="1" t="s">
        <v>1803</v>
      </c>
      <c r="K265" s="1" t="s">
        <v>2283</v>
      </c>
      <c r="L265" s="1" t="s">
        <v>1805</v>
      </c>
      <c r="M265" s="1" t="s">
        <v>1821</v>
      </c>
      <c r="O265" s="1">
        <v>2495</v>
      </c>
      <c r="P265" s="1">
        <v>2470.2950999999998</v>
      </c>
      <c r="Q265" s="1">
        <v>2519.7049000000002</v>
      </c>
      <c r="R265" s="1" t="s">
        <v>1808</v>
      </c>
      <c r="S265" s="1" t="s">
        <v>1822</v>
      </c>
      <c r="T265" s="1" t="s">
        <v>1808</v>
      </c>
      <c r="U265" s="1" t="s">
        <v>1808</v>
      </c>
      <c r="V265" s="1" t="s">
        <v>1809</v>
      </c>
      <c r="W265" s="1" t="s">
        <v>1849</v>
      </c>
      <c r="X265" s="1" t="s">
        <v>1811</v>
      </c>
      <c r="Y265" s="1" t="s">
        <v>1812</v>
      </c>
      <c r="AG265" s="1" t="s">
        <v>1813</v>
      </c>
    </row>
    <row r="266" spans="1:33" x14ac:dyDescent="0.2">
      <c r="A266" s="1">
        <v>5133970438</v>
      </c>
      <c r="B266" s="1" t="s">
        <v>2387</v>
      </c>
      <c r="C266" s="1" t="s">
        <v>2388</v>
      </c>
      <c r="D266" s="29">
        <v>44084</v>
      </c>
      <c r="E266" s="1" t="s">
        <v>2382</v>
      </c>
      <c r="F266" s="1" t="s">
        <v>1799</v>
      </c>
      <c r="G266" s="1" t="s">
        <v>1800</v>
      </c>
      <c r="H266" s="1" t="s">
        <v>1801</v>
      </c>
      <c r="I266" s="1" t="s">
        <v>2282</v>
      </c>
      <c r="J266" s="1" t="s">
        <v>1803</v>
      </c>
      <c r="K266" s="1" t="s">
        <v>2063</v>
      </c>
      <c r="L266" s="1" t="s">
        <v>1805</v>
      </c>
      <c r="M266" s="1" t="s">
        <v>1806</v>
      </c>
      <c r="O266" s="1">
        <v>2577</v>
      </c>
      <c r="P266" s="1">
        <v>2552.7381</v>
      </c>
      <c r="Q266" s="1">
        <v>2601.2619</v>
      </c>
      <c r="R266" s="1" t="s">
        <v>1807</v>
      </c>
      <c r="S266" s="1" t="s">
        <v>1822</v>
      </c>
      <c r="T266" s="1" t="s">
        <v>1808</v>
      </c>
      <c r="U266" s="1" t="s">
        <v>1808</v>
      </c>
      <c r="V266" s="1" t="s">
        <v>1809</v>
      </c>
      <c r="W266" s="1" t="s">
        <v>1810</v>
      </c>
      <c r="X266" s="1" t="s">
        <v>1811</v>
      </c>
      <c r="Y266" s="1" t="s">
        <v>1812</v>
      </c>
      <c r="AG266" s="1" t="s">
        <v>1813</v>
      </c>
    </row>
    <row r="267" spans="1:33" x14ac:dyDescent="0.2">
      <c r="A267" s="1">
        <v>7686243472</v>
      </c>
      <c r="B267" s="1" t="s">
        <v>2389</v>
      </c>
      <c r="C267" s="1" t="s">
        <v>2390</v>
      </c>
      <c r="D267" s="29">
        <v>44084</v>
      </c>
      <c r="E267" s="1" t="s">
        <v>2382</v>
      </c>
      <c r="F267" s="1" t="s">
        <v>1799</v>
      </c>
      <c r="G267" s="1" t="s">
        <v>1800</v>
      </c>
      <c r="H267" s="1" t="s">
        <v>1801</v>
      </c>
      <c r="I267" s="1" t="s">
        <v>2282</v>
      </c>
      <c r="J267" s="1" t="s">
        <v>1803</v>
      </c>
      <c r="K267" s="1" t="s">
        <v>2283</v>
      </c>
      <c r="L267" s="1" t="s">
        <v>1984</v>
      </c>
      <c r="M267" s="1" t="s">
        <v>1861</v>
      </c>
      <c r="O267" s="1">
        <v>2319</v>
      </c>
      <c r="P267" s="1">
        <v>2220.3334</v>
      </c>
      <c r="Q267" s="1">
        <v>2417.6666</v>
      </c>
      <c r="R267" s="1" t="s">
        <v>1822</v>
      </c>
      <c r="S267" s="1" t="s">
        <v>1822</v>
      </c>
      <c r="T267" s="1" t="s">
        <v>1822</v>
      </c>
      <c r="U267" s="1" t="s">
        <v>1808</v>
      </c>
      <c r="V267" s="1" t="s">
        <v>1809</v>
      </c>
      <c r="W267" s="1" t="s">
        <v>1849</v>
      </c>
      <c r="X267" s="1" t="s">
        <v>1811</v>
      </c>
      <c r="Y267" s="1" t="s">
        <v>1812</v>
      </c>
      <c r="AG267" s="1" t="s">
        <v>1813</v>
      </c>
    </row>
    <row r="268" spans="1:33" x14ac:dyDescent="0.2">
      <c r="A268" s="1">
        <v>7591153072</v>
      </c>
      <c r="B268" s="1" t="s">
        <v>2391</v>
      </c>
      <c r="C268" s="1" t="s">
        <v>2392</v>
      </c>
      <c r="D268" s="29">
        <v>44084</v>
      </c>
      <c r="E268" s="1" t="s">
        <v>2318</v>
      </c>
      <c r="F268" s="1" t="s">
        <v>1799</v>
      </c>
      <c r="G268" s="1" t="s">
        <v>1800</v>
      </c>
      <c r="H268" s="1" t="s">
        <v>1801</v>
      </c>
      <c r="I268" s="1" t="s">
        <v>2282</v>
      </c>
      <c r="J268" s="1" t="s">
        <v>1803</v>
      </c>
      <c r="K268" s="1" t="s">
        <v>2063</v>
      </c>
      <c r="L268" s="1" t="s">
        <v>1805</v>
      </c>
      <c r="M268" s="1" t="s">
        <v>1821</v>
      </c>
      <c r="O268" s="1">
        <v>2524</v>
      </c>
      <c r="P268" s="1">
        <v>2500.3602000000001</v>
      </c>
      <c r="Q268" s="1">
        <v>2547.6397999999999</v>
      </c>
      <c r="R268" s="1" t="s">
        <v>1808</v>
      </c>
      <c r="S268" s="1" t="s">
        <v>1822</v>
      </c>
      <c r="T268" s="1" t="s">
        <v>1808</v>
      </c>
      <c r="U268" s="1" t="s">
        <v>1808</v>
      </c>
      <c r="V268" s="1" t="s">
        <v>1809</v>
      </c>
      <c r="W268" s="1" t="s">
        <v>1810</v>
      </c>
      <c r="X268" s="1" t="s">
        <v>1811</v>
      </c>
      <c r="Y268" s="1" t="s">
        <v>1812</v>
      </c>
      <c r="AG268" s="1" t="s">
        <v>1813</v>
      </c>
    </row>
    <row r="269" spans="1:33" x14ac:dyDescent="0.2">
      <c r="A269" s="1">
        <v>5433532705</v>
      </c>
      <c r="B269" s="1" t="s">
        <v>2393</v>
      </c>
      <c r="C269" s="1" t="s">
        <v>2394</v>
      </c>
      <c r="D269" s="29">
        <v>44084</v>
      </c>
      <c r="E269" s="1" t="s">
        <v>2339</v>
      </c>
      <c r="F269" s="1" t="s">
        <v>1799</v>
      </c>
      <c r="G269" s="1" t="s">
        <v>1800</v>
      </c>
      <c r="H269" s="1" t="s">
        <v>1801</v>
      </c>
      <c r="I269" s="1" t="s">
        <v>2282</v>
      </c>
      <c r="J269" s="1" t="s">
        <v>1803</v>
      </c>
      <c r="K269" s="1" t="s">
        <v>2063</v>
      </c>
      <c r="L269" s="1" t="s">
        <v>1829</v>
      </c>
      <c r="M269" s="1" t="s">
        <v>1861</v>
      </c>
      <c r="O269" s="1">
        <v>2449</v>
      </c>
      <c r="P269" s="1">
        <v>2420.4414999999999</v>
      </c>
      <c r="Q269" s="1">
        <v>2477.5585000000001</v>
      </c>
      <c r="R269" s="1" t="s">
        <v>1822</v>
      </c>
      <c r="S269" s="1" t="s">
        <v>1822</v>
      </c>
      <c r="T269" s="1" t="s">
        <v>1808</v>
      </c>
      <c r="U269" s="1" t="s">
        <v>1822</v>
      </c>
      <c r="V269" s="1" t="s">
        <v>1809</v>
      </c>
      <c r="W269" s="1" t="s">
        <v>1810</v>
      </c>
      <c r="X269" s="1" t="s">
        <v>1811</v>
      </c>
      <c r="Y269" s="1" t="s">
        <v>1812</v>
      </c>
      <c r="AG269" s="1" t="s">
        <v>1813</v>
      </c>
    </row>
    <row r="270" spans="1:33" x14ac:dyDescent="0.2">
      <c r="A270" s="1">
        <v>4032385378</v>
      </c>
      <c r="B270" s="1" t="s">
        <v>2395</v>
      </c>
      <c r="C270" s="1" t="s">
        <v>2396</v>
      </c>
      <c r="D270" s="29">
        <v>44084</v>
      </c>
      <c r="E270" s="1" t="s">
        <v>2339</v>
      </c>
      <c r="F270" s="1" t="s">
        <v>1799</v>
      </c>
      <c r="G270" s="1" t="s">
        <v>1800</v>
      </c>
      <c r="H270" s="1" t="s">
        <v>1801</v>
      </c>
      <c r="I270" s="1" t="s">
        <v>2282</v>
      </c>
      <c r="J270" s="1" t="s">
        <v>1803</v>
      </c>
      <c r="K270" s="1" t="s">
        <v>2063</v>
      </c>
      <c r="L270" s="1" t="s">
        <v>1829</v>
      </c>
      <c r="M270" s="1" t="s">
        <v>1821</v>
      </c>
      <c r="O270" s="1">
        <v>2497</v>
      </c>
      <c r="P270" s="1">
        <v>2472.3896</v>
      </c>
      <c r="Q270" s="1">
        <v>2521.6104</v>
      </c>
      <c r="R270" s="1" t="s">
        <v>1808</v>
      </c>
      <c r="S270" s="1" t="s">
        <v>1822</v>
      </c>
      <c r="T270" s="1" t="s">
        <v>1822</v>
      </c>
      <c r="U270" s="1" t="s">
        <v>1808</v>
      </c>
      <c r="V270" s="1" t="s">
        <v>1809</v>
      </c>
      <c r="W270" s="1" t="s">
        <v>1837</v>
      </c>
      <c r="X270" s="1" t="s">
        <v>1838</v>
      </c>
      <c r="Y270" s="1" t="s">
        <v>1812</v>
      </c>
      <c r="AG270" s="1" t="s">
        <v>1813</v>
      </c>
    </row>
    <row r="271" spans="1:33" x14ac:dyDescent="0.2">
      <c r="A271" s="1">
        <v>7035248204</v>
      </c>
      <c r="B271" s="1" t="s">
        <v>2397</v>
      </c>
      <c r="C271" s="1" t="s">
        <v>2398</v>
      </c>
      <c r="D271" s="29">
        <v>44085</v>
      </c>
      <c r="E271" s="1" t="s">
        <v>2399</v>
      </c>
      <c r="F271" s="1" t="s">
        <v>1799</v>
      </c>
      <c r="G271" s="1" t="s">
        <v>1800</v>
      </c>
      <c r="H271" s="1" t="s">
        <v>1801</v>
      </c>
      <c r="I271" s="1" t="s">
        <v>2282</v>
      </c>
      <c r="J271" s="1" t="s">
        <v>1803</v>
      </c>
      <c r="K271" s="1" t="s">
        <v>2283</v>
      </c>
      <c r="L271" s="1" t="s">
        <v>1805</v>
      </c>
      <c r="M271" s="1" t="s">
        <v>1821</v>
      </c>
      <c r="O271" s="1">
        <v>2553</v>
      </c>
      <c r="P271" s="1">
        <v>2529.3703999999998</v>
      </c>
      <c r="Q271" s="1">
        <v>2576.6296000000002</v>
      </c>
      <c r="R271" s="1" t="s">
        <v>1808</v>
      </c>
      <c r="S271" s="1" t="s">
        <v>1822</v>
      </c>
      <c r="T271" s="1" t="s">
        <v>1808</v>
      </c>
      <c r="U271" s="1" t="s">
        <v>1808</v>
      </c>
      <c r="V271" s="1" t="s">
        <v>1809</v>
      </c>
      <c r="W271" s="1" t="s">
        <v>1849</v>
      </c>
      <c r="X271" s="1" t="s">
        <v>1811</v>
      </c>
      <c r="Y271" s="1" t="s">
        <v>1812</v>
      </c>
      <c r="AG271" s="1" t="s">
        <v>2400</v>
      </c>
    </row>
    <row r="272" spans="1:33" x14ac:dyDescent="0.2">
      <c r="A272" s="1">
        <v>7681076291</v>
      </c>
      <c r="B272" s="1" t="s">
        <v>2401</v>
      </c>
      <c r="C272" s="1" t="s">
        <v>2402</v>
      </c>
      <c r="D272" s="29">
        <v>44085</v>
      </c>
      <c r="E272" s="1" t="s">
        <v>2399</v>
      </c>
      <c r="F272" s="1" t="s">
        <v>1799</v>
      </c>
      <c r="G272" s="1" t="s">
        <v>1800</v>
      </c>
      <c r="H272" s="1" t="s">
        <v>1801</v>
      </c>
      <c r="I272" s="1" t="s">
        <v>2282</v>
      </c>
      <c r="J272" s="1" t="s">
        <v>1803</v>
      </c>
      <c r="K272" s="1" t="s">
        <v>2283</v>
      </c>
      <c r="L272" s="1" t="s">
        <v>1805</v>
      </c>
      <c r="M272" s="1" t="s">
        <v>1861</v>
      </c>
      <c r="O272" s="1">
        <v>2482</v>
      </c>
      <c r="P272" s="1">
        <v>2456.4976999999999</v>
      </c>
      <c r="Q272" s="1">
        <v>2507.5023000000001</v>
      </c>
      <c r="R272" s="1" t="s">
        <v>1822</v>
      </c>
      <c r="S272" s="1" t="s">
        <v>1822</v>
      </c>
      <c r="T272" s="1" t="s">
        <v>1808</v>
      </c>
      <c r="U272" s="1" t="s">
        <v>1808</v>
      </c>
      <c r="V272" s="1" t="s">
        <v>1809</v>
      </c>
      <c r="W272" s="1" t="s">
        <v>1849</v>
      </c>
      <c r="X272" s="1" t="s">
        <v>1811</v>
      </c>
      <c r="Y272" s="1" t="s">
        <v>1812</v>
      </c>
      <c r="AG272" s="1" t="s">
        <v>1813</v>
      </c>
    </row>
    <row r="273" spans="1:33" x14ac:dyDescent="0.2">
      <c r="A273" s="1">
        <v>2655146193</v>
      </c>
      <c r="B273" s="1" t="s">
        <v>2403</v>
      </c>
      <c r="C273" s="1" t="s">
        <v>2404</v>
      </c>
      <c r="D273" s="29">
        <v>44085</v>
      </c>
      <c r="E273" s="1" t="s">
        <v>2405</v>
      </c>
      <c r="F273" s="1" t="s">
        <v>1799</v>
      </c>
      <c r="G273" s="1" t="s">
        <v>1800</v>
      </c>
      <c r="H273" s="1" t="s">
        <v>1801</v>
      </c>
      <c r="I273" s="1" t="s">
        <v>2282</v>
      </c>
      <c r="J273" s="1" t="s">
        <v>1803</v>
      </c>
      <c r="K273" s="1" t="s">
        <v>2283</v>
      </c>
      <c r="L273" s="1" t="s">
        <v>1829</v>
      </c>
      <c r="M273" s="1" t="s">
        <v>1861</v>
      </c>
      <c r="O273" s="1">
        <v>2391</v>
      </c>
      <c r="P273" s="1">
        <v>2353.9965000000002</v>
      </c>
      <c r="Q273" s="1">
        <v>2428.0034999999998</v>
      </c>
      <c r="R273" s="1" t="s">
        <v>1822</v>
      </c>
      <c r="S273" s="1" t="s">
        <v>1822</v>
      </c>
      <c r="T273" s="1" t="s">
        <v>1822</v>
      </c>
      <c r="U273" s="1" t="s">
        <v>1822</v>
      </c>
      <c r="V273" s="1" t="s">
        <v>1809</v>
      </c>
      <c r="W273" s="1" t="s">
        <v>1849</v>
      </c>
      <c r="X273" s="1" t="s">
        <v>1811</v>
      </c>
      <c r="Y273" s="1" t="s">
        <v>1812</v>
      </c>
      <c r="AG273" s="1" t="s">
        <v>1813</v>
      </c>
    </row>
    <row r="274" spans="1:33" x14ac:dyDescent="0.2">
      <c r="A274" s="1">
        <v>8530596933</v>
      </c>
      <c r="B274" s="1" t="s">
        <v>2406</v>
      </c>
      <c r="C274" s="1" t="s">
        <v>2407</v>
      </c>
      <c r="D274" s="29">
        <v>44085</v>
      </c>
      <c r="E274" s="1" t="s">
        <v>2399</v>
      </c>
      <c r="F274" s="1" t="s">
        <v>1799</v>
      </c>
      <c r="G274" s="1" t="s">
        <v>1800</v>
      </c>
      <c r="H274" s="1" t="s">
        <v>1801</v>
      </c>
      <c r="I274" s="1" t="s">
        <v>2282</v>
      </c>
      <c r="J274" s="1" t="s">
        <v>1803</v>
      </c>
      <c r="K274" s="1" t="s">
        <v>2063</v>
      </c>
      <c r="L274" s="1" t="s">
        <v>1805</v>
      </c>
      <c r="M274" s="1" t="s">
        <v>1861</v>
      </c>
      <c r="O274" s="1">
        <v>2454</v>
      </c>
      <c r="P274" s="1">
        <v>2426.0048000000002</v>
      </c>
      <c r="Q274" s="1">
        <v>2481.9951999999998</v>
      </c>
      <c r="R274" s="1" t="s">
        <v>1822</v>
      </c>
      <c r="S274" s="1" t="s">
        <v>1822</v>
      </c>
      <c r="T274" s="1" t="s">
        <v>1822</v>
      </c>
      <c r="U274" s="1" t="s">
        <v>1808</v>
      </c>
      <c r="V274" s="1" t="s">
        <v>1809</v>
      </c>
      <c r="W274" s="1" t="s">
        <v>1837</v>
      </c>
      <c r="X274" s="1" t="s">
        <v>1838</v>
      </c>
      <c r="Y274" s="1" t="s">
        <v>1812</v>
      </c>
      <c r="AG274" s="1" t="s">
        <v>1813</v>
      </c>
    </row>
    <row r="275" spans="1:33" x14ac:dyDescent="0.2">
      <c r="A275" s="1">
        <v>5356160820</v>
      </c>
      <c r="B275" s="1" t="s">
        <v>2408</v>
      </c>
      <c r="C275" s="1" t="s">
        <v>2409</v>
      </c>
      <c r="D275" s="29">
        <v>44088</v>
      </c>
      <c r="E275" s="1" t="s">
        <v>2410</v>
      </c>
      <c r="F275" s="1" t="s">
        <v>1799</v>
      </c>
      <c r="G275" s="1" t="s">
        <v>1800</v>
      </c>
      <c r="H275" s="1" t="s">
        <v>1801</v>
      </c>
      <c r="I275" s="1" t="s">
        <v>2282</v>
      </c>
      <c r="J275" s="1" t="s">
        <v>1803</v>
      </c>
      <c r="K275" s="1" t="s">
        <v>2283</v>
      </c>
      <c r="L275" s="1" t="s">
        <v>1805</v>
      </c>
      <c r="M275" s="1" t="s">
        <v>1861</v>
      </c>
      <c r="O275" s="1">
        <v>2482</v>
      </c>
      <c r="P275" s="1">
        <v>2456.4766</v>
      </c>
      <c r="Q275" s="1">
        <v>2507.5234</v>
      </c>
      <c r="R275" s="1" t="s">
        <v>1808</v>
      </c>
      <c r="S275" s="1" t="s">
        <v>1822</v>
      </c>
      <c r="T275" s="1" t="s">
        <v>1808</v>
      </c>
      <c r="U275" s="1" t="s">
        <v>1808</v>
      </c>
      <c r="V275" s="1" t="s">
        <v>1809</v>
      </c>
      <c r="W275" s="1" t="s">
        <v>1849</v>
      </c>
      <c r="X275" s="1" t="s">
        <v>1811</v>
      </c>
      <c r="Y275" s="1" t="s">
        <v>1812</v>
      </c>
      <c r="AG275" s="1" t="s">
        <v>2411</v>
      </c>
    </row>
    <row r="276" spans="1:33" x14ac:dyDescent="0.2">
      <c r="A276" s="1">
        <v>8130377981</v>
      </c>
      <c r="B276" s="1" t="s">
        <v>2412</v>
      </c>
      <c r="C276" s="1" t="s">
        <v>2413</v>
      </c>
      <c r="D276" s="29">
        <v>44097</v>
      </c>
      <c r="E276" s="1" t="s">
        <v>1832</v>
      </c>
      <c r="F276" s="1" t="s">
        <v>1799</v>
      </c>
      <c r="G276" s="1" t="s">
        <v>1800</v>
      </c>
      <c r="H276" s="1" t="s">
        <v>1801</v>
      </c>
      <c r="I276" s="1" t="s">
        <v>2282</v>
      </c>
      <c r="J276" s="1" t="s">
        <v>1803</v>
      </c>
      <c r="K276" s="1" t="s">
        <v>2283</v>
      </c>
      <c r="L276" s="1" t="s">
        <v>1805</v>
      </c>
      <c r="M276" s="1" t="s">
        <v>1861</v>
      </c>
      <c r="O276" s="1">
        <v>2413</v>
      </c>
      <c r="P276" s="1">
        <v>2379.6990999999998</v>
      </c>
      <c r="Q276" s="1">
        <v>2446.3009000000002</v>
      </c>
      <c r="R276" s="1" t="s">
        <v>1822</v>
      </c>
      <c r="S276" s="1" t="s">
        <v>1822</v>
      </c>
      <c r="T276" s="1" t="s">
        <v>1808</v>
      </c>
      <c r="U276" s="1" t="s">
        <v>1822</v>
      </c>
      <c r="V276" s="1" t="s">
        <v>1809</v>
      </c>
      <c r="W276" s="1" t="s">
        <v>1849</v>
      </c>
      <c r="X276" s="1" t="s">
        <v>1811</v>
      </c>
      <c r="Y276" s="1" t="s">
        <v>1812</v>
      </c>
      <c r="AG276" s="1" t="s">
        <v>1813</v>
      </c>
    </row>
    <row r="277" spans="1:33" x14ac:dyDescent="0.2">
      <c r="A277" s="1">
        <v>5005732680</v>
      </c>
      <c r="B277" s="1" t="s">
        <v>2414</v>
      </c>
      <c r="C277" s="1" t="s">
        <v>2415</v>
      </c>
      <c r="D277" s="29">
        <v>44097</v>
      </c>
      <c r="E277" s="1" t="s">
        <v>1832</v>
      </c>
      <c r="F277" s="1" t="s">
        <v>1799</v>
      </c>
      <c r="G277" s="1" t="s">
        <v>1800</v>
      </c>
      <c r="H277" s="1" t="s">
        <v>1801</v>
      </c>
      <c r="I277" s="1" t="s">
        <v>2282</v>
      </c>
      <c r="J277" s="1" t="s">
        <v>1803</v>
      </c>
      <c r="K277" s="1" t="s">
        <v>2283</v>
      </c>
      <c r="L277" s="1" t="s">
        <v>1805</v>
      </c>
      <c r="M277" s="1" t="s">
        <v>1861</v>
      </c>
      <c r="O277" s="1">
        <v>2311</v>
      </c>
      <c r="P277" s="1">
        <v>2255.3910000000001</v>
      </c>
      <c r="Q277" s="1">
        <v>2366.6089999999999</v>
      </c>
      <c r="R277" s="1" t="s">
        <v>1822</v>
      </c>
      <c r="S277" s="1" t="s">
        <v>1822</v>
      </c>
      <c r="T277" s="1" t="s">
        <v>1822</v>
      </c>
      <c r="U277" s="1" t="s">
        <v>1822</v>
      </c>
      <c r="V277" s="1" t="s">
        <v>1809</v>
      </c>
      <c r="W277" s="1" t="s">
        <v>1849</v>
      </c>
      <c r="X277" s="1" t="s">
        <v>1811</v>
      </c>
      <c r="Y277" s="1" t="s">
        <v>1812</v>
      </c>
      <c r="AG277" s="1" t="s">
        <v>1813</v>
      </c>
    </row>
    <row r="278" spans="1:33" x14ac:dyDescent="0.2">
      <c r="A278" s="1">
        <v>1052634341</v>
      </c>
      <c r="B278" s="1" t="s">
        <v>2416</v>
      </c>
      <c r="C278" s="1" t="s">
        <v>2417</v>
      </c>
      <c r="D278" s="29">
        <v>44097</v>
      </c>
      <c r="E278" s="1" t="s">
        <v>1832</v>
      </c>
      <c r="F278" s="1" t="s">
        <v>1799</v>
      </c>
      <c r="G278" s="1" t="s">
        <v>1800</v>
      </c>
      <c r="H278" s="1" t="s">
        <v>1801</v>
      </c>
      <c r="I278" s="1" t="s">
        <v>2282</v>
      </c>
      <c r="J278" s="1" t="s">
        <v>1803</v>
      </c>
      <c r="K278" s="1" t="s">
        <v>2063</v>
      </c>
      <c r="L278" s="1" t="s">
        <v>1805</v>
      </c>
      <c r="M278" s="1" t="s">
        <v>1861</v>
      </c>
      <c r="O278" s="1">
        <v>2446</v>
      </c>
      <c r="P278" s="1">
        <v>2417.0787999999998</v>
      </c>
      <c r="Q278" s="1">
        <v>2474.9211999999902</v>
      </c>
      <c r="R278" s="1" t="s">
        <v>1822</v>
      </c>
      <c r="S278" s="1" t="s">
        <v>1822</v>
      </c>
      <c r="T278" s="1" t="s">
        <v>1808</v>
      </c>
      <c r="U278" s="1" t="s">
        <v>1822</v>
      </c>
      <c r="V278" s="1" t="s">
        <v>1809</v>
      </c>
      <c r="W278" s="1" t="s">
        <v>1810</v>
      </c>
      <c r="X278" s="1" t="s">
        <v>1811</v>
      </c>
      <c r="Y278" s="1" t="s">
        <v>1812</v>
      </c>
      <c r="AG278" s="1" t="s">
        <v>1813</v>
      </c>
    </row>
    <row r="279" spans="1:33" x14ac:dyDescent="0.2">
      <c r="A279" s="1">
        <v>4071590245</v>
      </c>
      <c r="B279" s="1" t="s">
        <v>2418</v>
      </c>
      <c r="C279" s="1" t="s">
        <v>2419</v>
      </c>
      <c r="D279" s="29">
        <v>44097</v>
      </c>
      <c r="E279" s="1" t="s">
        <v>1836</v>
      </c>
      <c r="F279" s="1" t="s">
        <v>1799</v>
      </c>
      <c r="G279" s="1" t="s">
        <v>1800</v>
      </c>
      <c r="H279" s="1" t="s">
        <v>1801</v>
      </c>
      <c r="I279" s="1" t="s">
        <v>2282</v>
      </c>
      <c r="J279" s="1" t="s">
        <v>1803</v>
      </c>
      <c r="K279" s="1" t="s">
        <v>2063</v>
      </c>
      <c r="L279" s="1" t="s">
        <v>1805</v>
      </c>
      <c r="M279" s="1" t="s">
        <v>1861</v>
      </c>
      <c r="O279" s="1">
        <v>2407</v>
      </c>
      <c r="P279" s="1">
        <v>2372.7294999999999</v>
      </c>
      <c r="Q279" s="1">
        <v>2441.2705000000001</v>
      </c>
      <c r="R279" s="1" t="s">
        <v>1822</v>
      </c>
      <c r="S279" s="1" t="s">
        <v>1822</v>
      </c>
      <c r="T279" s="1" t="s">
        <v>1822</v>
      </c>
      <c r="U279" s="1" t="s">
        <v>1822</v>
      </c>
      <c r="V279" s="1" t="s">
        <v>1809</v>
      </c>
      <c r="W279" s="1" t="s">
        <v>1810</v>
      </c>
      <c r="X279" s="1" t="s">
        <v>1811</v>
      </c>
      <c r="Y279" s="1" t="s">
        <v>1812</v>
      </c>
      <c r="AG279" s="1" t="s">
        <v>1813</v>
      </c>
    </row>
    <row r="280" spans="1:33" x14ac:dyDescent="0.2">
      <c r="A280" s="1">
        <v>7577643857</v>
      </c>
      <c r="B280" s="1" t="s">
        <v>2420</v>
      </c>
      <c r="C280" s="1" t="s">
        <v>2421</v>
      </c>
      <c r="D280" s="29">
        <v>44097</v>
      </c>
      <c r="E280" s="1" t="s">
        <v>1836</v>
      </c>
      <c r="F280" s="1" t="s">
        <v>1799</v>
      </c>
      <c r="G280" s="1" t="s">
        <v>1800</v>
      </c>
      <c r="H280" s="1" t="s">
        <v>1801</v>
      </c>
      <c r="I280" s="1" t="s">
        <v>2282</v>
      </c>
      <c r="J280" s="1" t="s">
        <v>1803</v>
      </c>
      <c r="K280" s="1" t="s">
        <v>2063</v>
      </c>
      <c r="L280" s="1" t="s">
        <v>1805</v>
      </c>
      <c r="M280" s="1" t="s">
        <v>1861</v>
      </c>
      <c r="O280" s="1">
        <v>2340</v>
      </c>
      <c r="P280" s="1">
        <v>2292.2628</v>
      </c>
      <c r="Q280" s="1">
        <v>2387.7372</v>
      </c>
      <c r="R280" s="1" t="s">
        <v>1822</v>
      </c>
      <c r="S280" s="1" t="s">
        <v>1822</v>
      </c>
      <c r="T280" s="1" t="s">
        <v>1822</v>
      </c>
      <c r="U280" s="1" t="s">
        <v>1822</v>
      </c>
      <c r="V280" s="1" t="s">
        <v>1809</v>
      </c>
      <c r="W280" s="1" t="s">
        <v>1837</v>
      </c>
      <c r="X280" s="1" t="s">
        <v>1838</v>
      </c>
      <c r="AB280" s="1" t="s">
        <v>1812</v>
      </c>
      <c r="AG280" s="1" t="s">
        <v>1813</v>
      </c>
    </row>
    <row r="281" spans="1:33" x14ac:dyDescent="0.2">
      <c r="A281" s="1">
        <v>2106520301</v>
      </c>
      <c r="B281" s="1" t="s">
        <v>2422</v>
      </c>
      <c r="C281" s="1" t="s">
        <v>2423</v>
      </c>
      <c r="D281" s="29">
        <v>44097</v>
      </c>
      <c r="E281" s="1" t="s">
        <v>1836</v>
      </c>
      <c r="F281" s="1" t="s">
        <v>1799</v>
      </c>
      <c r="G281" s="1" t="s">
        <v>1800</v>
      </c>
      <c r="H281" s="1" t="s">
        <v>1801</v>
      </c>
      <c r="I281" s="1" t="s">
        <v>2282</v>
      </c>
      <c r="J281" s="1" t="s">
        <v>1803</v>
      </c>
      <c r="K281" s="1" t="s">
        <v>2063</v>
      </c>
      <c r="L281" s="1" t="s">
        <v>1805</v>
      </c>
      <c r="M281" s="1" t="s">
        <v>1821</v>
      </c>
      <c r="O281" s="1">
        <v>2491</v>
      </c>
      <c r="P281" s="1">
        <v>2466.0502999999999</v>
      </c>
      <c r="Q281" s="1">
        <v>2515.9497000000001</v>
      </c>
      <c r="R281" s="1" t="s">
        <v>1808</v>
      </c>
      <c r="S281" s="1" t="s">
        <v>1822</v>
      </c>
      <c r="T281" s="1" t="s">
        <v>1808</v>
      </c>
      <c r="U281" s="1" t="s">
        <v>1808</v>
      </c>
      <c r="V281" s="1" t="s">
        <v>1809</v>
      </c>
      <c r="W281" s="1" t="s">
        <v>1837</v>
      </c>
      <c r="X281" s="1" t="s">
        <v>1838</v>
      </c>
      <c r="Y281" s="1" t="s">
        <v>1812</v>
      </c>
      <c r="AG281" s="1" t="s">
        <v>1813</v>
      </c>
    </row>
    <row r="282" spans="1:33" x14ac:dyDescent="0.2">
      <c r="A282" s="1">
        <v>9658463657</v>
      </c>
      <c r="B282" s="1" t="s">
        <v>2424</v>
      </c>
      <c r="C282" s="1" t="s">
        <v>2425</v>
      </c>
      <c r="D282" s="29">
        <v>44097</v>
      </c>
      <c r="E282" s="1" t="s">
        <v>1836</v>
      </c>
      <c r="F282" s="1" t="s">
        <v>1799</v>
      </c>
      <c r="G282" s="1" t="s">
        <v>1800</v>
      </c>
      <c r="H282" s="1" t="s">
        <v>1801</v>
      </c>
      <c r="I282" s="1" t="s">
        <v>2282</v>
      </c>
      <c r="J282" s="1" t="s">
        <v>1803</v>
      </c>
      <c r="K282" s="1" t="s">
        <v>2063</v>
      </c>
      <c r="L282" s="1" t="s">
        <v>1805</v>
      </c>
      <c r="M282" s="1" t="s">
        <v>1821</v>
      </c>
      <c r="O282" s="1">
        <v>2497</v>
      </c>
      <c r="P282" s="1">
        <v>2472.4002999999998</v>
      </c>
      <c r="Q282" s="1">
        <v>2521.5997000000002</v>
      </c>
      <c r="R282" s="1" t="s">
        <v>1822</v>
      </c>
      <c r="S282" s="1" t="s">
        <v>1822</v>
      </c>
      <c r="T282" s="1" t="s">
        <v>1808</v>
      </c>
      <c r="U282" s="1" t="s">
        <v>1808</v>
      </c>
      <c r="V282" s="1" t="s">
        <v>1809</v>
      </c>
      <c r="W282" s="1" t="s">
        <v>1837</v>
      </c>
      <c r="X282" s="1" t="s">
        <v>1838</v>
      </c>
      <c r="Y282" s="1" t="s">
        <v>1812</v>
      </c>
      <c r="AG282" s="1" t="s">
        <v>1813</v>
      </c>
    </row>
    <row r="283" spans="1:33" x14ac:dyDescent="0.2">
      <c r="A283" s="1">
        <v>8425301782</v>
      </c>
      <c r="B283" s="1" t="s">
        <v>2426</v>
      </c>
      <c r="C283" s="1" t="s">
        <v>2427</v>
      </c>
      <c r="D283" s="29">
        <v>44097</v>
      </c>
      <c r="E283" s="1" t="s">
        <v>1836</v>
      </c>
      <c r="F283" s="1" t="s">
        <v>1799</v>
      </c>
      <c r="G283" s="1" t="s">
        <v>1800</v>
      </c>
      <c r="H283" s="1" t="s">
        <v>1801</v>
      </c>
      <c r="I283" s="1" t="s">
        <v>2282</v>
      </c>
      <c r="J283" s="1" t="s">
        <v>1803</v>
      </c>
      <c r="K283" s="1" t="s">
        <v>2063</v>
      </c>
      <c r="L283" s="1" t="s">
        <v>1805</v>
      </c>
      <c r="M283" s="1" t="s">
        <v>1861</v>
      </c>
      <c r="O283" s="1">
        <v>2401</v>
      </c>
      <c r="P283" s="1">
        <v>2365.7141999999999</v>
      </c>
      <c r="Q283" s="1">
        <v>2436.2858000000001</v>
      </c>
      <c r="R283" s="1" t="s">
        <v>1822</v>
      </c>
      <c r="S283" s="1" t="s">
        <v>1822</v>
      </c>
      <c r="T283" s="1" t="s">
        <v>1822</v>
      </c>
      <c r="U283" s="1" t="s">
        <v>1822</v>
      </c>
      <c r="V283" s="1" t="s">
        <v>1809</v>
      </c>
      <c r="W283" s="1" t="s">
        <v>1810</v>
      </c>
      <c r="X283" s="1" t="s">
        <v>1811</v>
      </c>
      <c r="Y283" s="1" t="s">
        <v>1812</v>
      </c>
      <c r="AG283" s="1" t="s">
        <v>1813</v>
      </c>
    </row>
    <row r="284" spans="1:33" x14ac:dyDescent="0.2">
      <c r="A284" s="1">
        <v>4605965166</v>
      </c>
      <c r="B284" s="1" t="s">
        <v>2428</v>
      </c>
      <c r="C284" s="1" t="s">
        <v>2429</v>
      </c>
      <c r="D284" s="29">
        <v>44097</v>
      </c>
      <c r="E284" s="1" t="s">
        <v>1836</v>
      </c>
      <c r="F284" s="1" t="s">
        <v>1799</v>
      </c>
      <c r="G284" s="1" t="s">
        <v>1800</v>
      </c>
      <c r="H284" s="1" t="s">
        <v>1801</v>
      </c>
      <c r="I284" s="1" t="s">
        <v>2282</v>
      </c>
      <c r="J284" s="1" t="s">
        <v>1803</v>
      </c>
      <c r="K284" s="1" t="s">
        <v>2063</v>
      </c>
      <c r="L284" s="1" t="s">
        <v>1805</v>
      </c>
      <c r="M284" s="1" t="s">
        <v>1806</v>
      </c>
      <c r="O284" s="1">
        <v>2572</v>
      </c>
      <c r="P284" s="1">
        <v>2547.8895000000002</v>
      </c>
      <c r="Q284" s="1">
        <v>2596.1104999999998</v>
      </c>
      <c r="R284" s="1" t="s">
        <v>1808</v>
      </c>
      <c r="S284" s="1" t="s">
        <v>1822</v>
      </c>
      <c r="T284" s="1" t="s">
        <v>1808</v>
      </c>
      <c r="U284" s="1" t="s">
        <v>1808</v>
      </c>
      <c r="V284" s="1" t="s">
        <v>1809</v>
      </c>
      <c r="W284" s="1" t="s">
        <v>1810</v>
      </c>
      <c r="X284" s="1" t="s">
        <v>1811</v>
      </c>
      <c r="Y284" s="1" t="s">
        <v>1812</v>
      </c>
      <c r="AG284" s="1" t="s">
        <v>1813</v>
      </c>
    </row>
    <row r="285" spans="1:33" x14ac:dyDescent="0.2">
      <c r="A285" s="1">
        <v>4120334458</v>
      </c>
      <c r="B285" s="1" t="s">
        <v>2430</v>
      </c>
      <c r="C285" s="1" t="s">
        <v>2431</v>
      </c>
      <c r="D285" s="29">
        <v>44097</v>
      </c>
      <c r="E285" s="1" t="s">
        <v>1836</v>
      </c>
      <c r="F285" s="1" t="s">
        <v>1799</v>
      </c>
      <c r="G285" s="1" t="s">
        <v>1800</v>
      </c>
      <c r="H285" s="1" t="s">
        <v>1801</v>
      </c>
      <c r="I285" s="1" t="s">
        <v>2282</v>
      </c>
      <c r="J285" s="1" t="s">
        <v>1803</v>
      </c>
      <c r="K285" s="1" t="s">
        <v>2063</v>
      </c>
      <c r="L285" s="1" t="s">
        <v>1805</v>
      </c>
      <c r="M285" s="1" t="s">
        <v>1821</v>
      </c>
      <c r="O285" s="1">
        <v>2520</v>
      </c>
      <c r="P285" s="1">
        <v>2496.2813999999998</v>
      </c>
      <c r="Q285" s="1">
        <v>2543.7186000000002</v>
      </c>
      <c r="R285" s="1" t="s">
        <v>1808</v>
      </c>
      <c r="S285" s="1" t="s">
        <v>1822</v>
      </c>
      <c r="T285" s="1" t="s">
        <v>1808</v>
      </c>
      <c r="U285" s="1" t="s">
        <v>1808</v>
      </c>
      <c r="V285" s="1" t="s">
        <v>1809</v>
      </c>
      <c r="W285" s="1" t="s">
        <v>1837</v>
      </c>
      <c r="X285" s="1" t="s">
        <v>1838</v>
      </c>
      <c r="Y285" s="1" t="s">
        <v>1812</v>
      </c>
      <c r="AG285" s="1" t="s">
        <v>1813</v>
      </c>
    </row>
    <row r="286" spans="1:33" x14ac:dyDescent="0.2">
      <c r="A286" s="1">
        <v>5194997032</v>
      </c>
      <c r="B286" s="1" t="s">
        <v>2432</v>
      </c>
      <c r="C286" s="1" t="s">
        <v>2433</v>
      </c>
      <c r="D286" s="29">
        <v>44097</v>
      </c>
      <c r="E286" s="1" t="s">
        <v>1836</v>
      </c>
      <c r="F286" s="1" t="s">
        <v>1799</v>
      </c>
      <c r="G286" s="1" t="s">
        <v>1800</v>
      </c>
      <c r="H286" s="1" t="s">
        <v>1801</v>
      </c>
      <c r="I286" s="1" t="s">
        <v>2282</v>
      </c>
      <c r="J286" s="1" t="s">
        <v>1803</v>
      </c>
      <c r="K286" s="1" t="s">
        <v>2283</v>
      </c>
      <c r="L286" s="1" t="s">
        <v>1805</v>
      </c>
      <c r="M286" s="1" t="s">
        <v>1861</v>
      </c>
      <c r="O286" s="1">
        <v>2474</v>
      </c>
      <c r="P286" s="1">
        <v>2447.8777</v>
      </c>
      <c r="Q286" s="1">
        <v>2500.1223</v>
      </c>
      <c r="R286" s="1" t="s">
        <v>1822</v>
      </c>
      <c r="S286" s="1" t="s">
        <v>1822</v>
      </c>
      <c r="T286" s="1" t="s">
        <v>1822</v>
      </c>
      <c r="U286" s="1" t="s">
        <v>1808</v>
      </c>
      <c r="V286" s="1" t="s">
        <v>1809</v>
      </c>
      <c r="W286" s="1" t="s">
        <v>1849</v>
      </c>
      <c r="X286" s="1" t="s">
        <v>1811</v>
      </c>
      <c r="Y286" s="1" t="s">
        <v>1812</v>
      </c>
      <c r="AG286" s="1" t="s">
        <v>2346</v>
      </c>
    </row>
    <row r="287" spans="1:33" x14ac:dyDescent="0.2">
      <c r="A287" s="1">
        <v>4567159473</v>
      </c>
      <c r="B287" s="1" t="s">
        <v>2434</v>
      </c>
      <c r="C287" s="1" t="s">
        <v>2435</v>
      </c>
      <c r="D287" s="29">
        <v>44097</v>
      </c>
      <c r="E287" s="1" t="s">
        <v>1836</v>
      </c>
      <c r="F287" s="1" t="s">
        <v>1799</v>
      </c>
      <c r="G287" s="1" t="s">
        <v>1800</v>
      </c>
      <c r="H287" s="1" t="s">
        <v>1801</v>
      </c>
      <c r="I287" s="1" t="s">
        <v>2282</v>
      </c>
      <c r="J287" s="1" t="s">
        <v>1803</v>
      </c>
      <c r="K287" s="1" t="s">
        <v>2283</v>
      </c>
      <c r="L287" s="1" t="s">
        <v>1805</v>
      </c>
      <c r="M287" s="1" t="s">
        <v>1861</v>
      </c>
      <c r="O287" s="1">
        <v>2401</v>
      </c>
      <c r="P287" s="1">
        <v>2365.7267999999999</v>
      </c>
      <c r="Q287" s="1">
        <v>2436.2732000000001</v>
      </c>
      <c r="R287" s="1" t="s">
        <v>1822</v>
      </c>
      <c r="S287" s="1" t="s">
        <v>1822</v>
      </c>
      <c r="T287" s="1" t="s">
        <v>1822</v>
      </c>
      <c r="U287" s="1" t="s">
        <v>1822</v>
      </c>
      <c r="V287" s="1" t="s">
        <v>1809</v>
      </c>
      <c r="W287" s="1" t="s">
        <v>1849</v>
      </c>
      <c r="X287" s="1" t="s">
        <v>1811</v>
      </c>
      <c r="Y287" s="1" t="s">
        <v>1812</v>
      </c>
      <c r="AG287" s="1" t="s">
        <v>1813</v>
      </c>
    </row>
    <row r="288" spans="1:33" x14ac:dyDescent="0.2">
      <c r="A288" s="1">
        <v>6213757983</v>
      </c>
      <c r="B288" s="1" t="s">
        <v>2436</v>
      </c>
      <c r="C288" s="1" t="s">
        <v>2437</v>
      </c>
      <c r="D288" s="29">
        <v>44097</v>
      </c>
      <c r="E288" s="1" t="s">
        <v>1836</v>
      </c>
      <c r="F288" s="1" t="s">
        <v>1799</v>
      </c>
      <c r="G288" s="1" t="s">
        <v>1800</v>
      </c>
      <c r="H288" s="1" t="s">
        <v>1801</v>
      </c>
      <c r="I288" s="1" t="s">
        <v>2282</v>
      </c>
      <c r="J288" s="1" t="s">
        <v>1803</v>
      </c>
      <c r="K288" s="1" t="s">
        <v>2283</v>
      </c>
      <c r="L288" s="1" t="s">
        <v>1805</v>
      </c>
      <c r="M288" s="1" t="s">
        <v>1861</v>
      </c>
      <c r="O288" s="1">
        <v>2406</v>
      </c>
      <c r="P288" s="1">
        <v>2371.6113</v>
      </c>
      <c r="Q288" s="1">
        <v>2440.3887</v>
      </c>
      <c r="R288" s="1" t="s">
        <v>1822</v>
      </c>
      <c r="S288" s="1" t="s">
        <v>1822</v>
      </c>
      <c r="T288" s="1" t="s">
        <v>1822</v>
      </c>
      <c r="U288" s="1" t="s">
        <v>1822</v>
      </c>
      <c r="V288" s="1" t="s">
        <v>1809</v>
      </c>
      <c r="W288" s="1" t="s">
        <v>1849</v>
      </c>
      <c r="X288" s="1" t="s">
        <v>1811</v>
      </c>
      <c r="Y288" s="1" t="s">
        <v>1812</v>
      </c>
      <c r="AG288" s="1" t="s">
        <v>1813</v>
      </c>
    </row>
    <row r="289" spans="1:33" x14ac:dyDescent="0.2">
      <c r="A289" s="1">
        <v>9710268851</v>
      </c>
      <c r="B289" s="1" t="s">
        <v>2438</v>
      </c>
      <c r="C289" s="1" t="s">
        <v>2439</v>
      </c>
      <c r="D289" s="29">
        <v>44097</v>
      </c>
      <c r="E289" s="1" t="s">
        <v>1836</v>
      </c>
      <c r="F289" s="1" t="s">
        <v>1799</v>
      </c>
      <c r="G289" s="1" t="s">
        <v>1800</v>
      </c>
      <c r="H289" s="1" t="s">
        <v>1801</v>
      </c>
      <c r="I289" s="1" t="s">
        <v>2282</v>
      </c>
      <c r="J289" s="1" t="s">
        <v>1803</v>
      </c>
      <c r="K289" s="1" t="s">
        <v>2283</v>
      </c>
      <c r="L289" s="1" t="s">
        <v>1805</v>
      </c>
      <c r="M289" s="1" t="s">
        <v>1861</v>
      </c>
      <c r="O289" s="1">
        <v>2394</v>
      </c>
      <c r="P289" s="1">
        <v>2357.5014999999999</v>
      </c>
      <c r="Q289" s="1">
        <v>2430.4985000000001</v>
      </c>
      <c r="R289" s="1" t="s">
        <v>1822</v>
      </c>
      <c r="S289" s="1" t="s">
        <v>1822</v>
      </c>
      <c r="T289" s="1" t="s">
        <v>1822</v>
      </c>
      <c r="U289" s="1" t="s">
        <v>1822</v>
      </c>
      <c r="V289" s="1" t="s">
        <v>1809</v>
      </c>
      <c r="W289" s="1" t="s">
        <v>1849</v>
      </c>
      <c r="X289" s="1" t="s">
        <v>1811</v>
      </c>
      <c r="Y289" s="1" t="s">
        <v>1812</v>
      </c>
      <c r="AG289" s="1" t="s">
        <v>1813</v>
      </c>
    </row>
    <row r="290" spans="1:33" x14ac:dyDescent="0.2">
      <c r="A290" s="1">
        <v>9083106112</v>
      </c>
      <c r="B290" s="1" t="s">
        <v>2440</v>
      </c>
      <c r="C290" s="1" t="s">
        <v>2441</v>
      </c>
      <c r="D290" s="29">
        <v>44097</v>
      </c>
      <c r="E290" s="1" t="s">
        <v>1836</v>
      </c>
      <c r="F290" s="1" t="s">
        <v>1799</v>
      </c>
      <c r="G290" s="1" t="s">
        <v>1800</v>
      </c>
      <c r="H290" s="1" t="s">
        <v>1801</v>
      </c>
      <c r="I290" s="1" t="s">
        <v>2282</v>
      </c>
      <c r="J290" s="1" t="s">
        <v>1803</v>
      </c>
      <c r="K290" s="1" t="s">
        <v>2063</v>
      </c>
      <c r="L290" s="1" t="s">
        <v>1805</v>
      </c>
      <c r="M290" s="1" t="s">
        <v>1861</v>
      </c>
      <c r="O290" s="1">
        <v>2440</v>
      </c>
      <c r="P290" s="1">
        <v>2410.4087</v>
      </c>
      <c r="Q290" s="1">
        <v>2469.5913</v>
      </c>
      <c r="R290" s="1" t="s">
        <v>1822</v>
      </c>
      <c r="S290" s="1" t="s">
        <v>1822</v>
      </c>
      <c r="T290" s="1" t="s">
        <v>1822</v>
      </c>
      <c r="U290" s="1" t="s">
        <v>1808</v>
      </c>
      <c r="V290" s="1" t="s">
        <v>1809</v>
      </c>
      <c r="W290" s="1" t="s">
        <v>1810</v>
      </c>
      <c r="X290" s="1" t="s">
        <v>1811</v>
      </c>
      <c r="Y290" s="1" t="s">
        <v>1812</v>
      </c>
      <c r="AG290" s="1" t="s">
        <v>1813</v>
      </c>
    </row>
    <row r="291" spans="1:33" x14ac:dyDescent="0.2">
      <c r="A291" s="1">
        <v>3069902878</v>
      </c>
      <c r="B291" s="1" t="s">
        <v>2442</v>
      </c>
      <c r="C291" s="1" t="s">
        <v>2443</v>
      </c>
      <c r="D291" s="29">
        <v>44097</v>
      </c>
      <c r="E291" s="1" t="s">
        <v>1836</v>
      </c>
      <c r="F291" s="1" t="s">
        <v>1799</v>
      </c>
      <c r="G291" s="1" t="s">
        <v>1800</v>
      </c>
      <c r="H291" s="1" t="s">
        <v>1801</v>
      </c>
      <c r="I291" s="1" t="s">
        <v>2282</v>
      </c>
      <c r="J291" s="1" t="s">
        <v>1803</v>
      </c>
      <c r="K291" s="1" t="s">
        <v>2063</v>
      </c>
      <c r="L291" s="1" t="s">
        <v>1805</v>
      </c>
      <c r="M291" s="1" t="s">
        <v>1806</v>
      </c>
      <c r="O291" s="1">
        <v>2588</v>
      </c>
      <c r="P291" s="1">
        <v>2563.2651999999998</v>
      </c>
      <c r="Q291" s="1">
        <v>2612.7348000000002</v>
      </c>
      <c r="R291" s="1" t="s">
        <v>1807</v>
      </c>
      <c r="S291" s="1" t="s">
        <v>1822</v>
      </c>
      <c r="T291" s="1" t="s">
        <v>1808</v>
      </c>
      <c r="U291" s="1" t="s">
        <v>1807</v>
      </c>
      <c r="V291" s="1" t="s">
        <v>1809</v>
      </c>
      <c r="W291" s="1" t="s">
        <v>1837</v>
      </c>
      <c r="X291" s="1" t="s">
        <v>1838</v>
      </c>
      <c r="Y291" s="1" t="s">
        <v>1812</v>
      </c>
      <c r="AG291" s="1" t="s">
        <v>1813</v>
      </c>
    </row>
    <row r="292" spans="1:33" x14ac:dyDescent="0.2">
      <c r="A292" s="1">
        <v>9312407537</v>
      </c>
      <c r="B292" s="1" t="s">
        <v>2444</v>
      </c>
      <c r="C292" s="1" t="s">
        <v>2445</v>
      </c>
      <c r="D292" s="29">
        <v>44097</v>
      </c>
      <c r="E292" s="1" t="s">
        <v>1836</v>
      </c>
      <c r="F292" s="1" t="s">
        <v>1799</v>
      </c>
      <c r="G292" s="1" t="s">
        <v>1800</v>
      </c>
      <c r="H292" s="1" t="s">
        <v>1801</v>
      </c>
      <c r="I292" s="1" t="s">
        <v>2282</v>
      </c>
      <c r="J292" s="1" t="s">
        <v>1803</v>
      </c>
      <c r="K292" s="1" t="s">
        <v>2063</v>
      </c>
      <c r="L292" s="1" t="s">
        <v>1805</v>
      </c>
      <c r="M292" s="1" t="s">
        <v>1806</v>
      </c>
      <c r="O292" s="1">
        <v>2603</v>
      </c>
      <c r="P292" s="1">
        <v>2577.5381000000002</v>
      </c>
      <c r="Q292" s="1">
        <v>2628.4618999999998</v>
      </c>
      <c r="R292" s="1" t="s">
        <v>1807</v>
      </c>
      <c r="S292" s="1" t="s">
        <v>1822</v>
      </c>
      <c r="T292" s="1" t="s">
        <v>1808</v>
      </c>
      <c r="U292" s="1" t="s">
        <v>1808</v>
      </c>
      <c r="V292" s="1" t="s">
        <v>1809</v>
      </c>
      <c r="W292" s="1" t="s">
        <v>1810</v>
      </c>
      <c r="X292" s="1" t="s">
        <v>1811</v>
      </c>
      <c r="Y292" s="1" t="s">
        <v>1812</v>
      </c>
      <c r="AG292" s="1" t="s">
        <v>1813</v>
      </c>
    </row>
    <row r="293" spans="1:33" x14ac:dyDescent="0.2">
      <c r="A293" s="1">
        <v>9258608406</v>
      </c>
      <c r="B293" s="1" t="s">
        <v>2446</v>
      </c>
      <c r="C293" s="1" t="s">
        <v>2447</v>
      </c>
      <c r="D293" s="29">
        <v>44097</v>
      </c>
      <c r="E293" s="1" t="s">
        <v>1836</v>
      </c>
      <c r="F293" s="1" t="s">
        <v>1799</v>
      </c>
      <c r="G293" s="1" t="s">
        <v>1800</v>
      </c>
      <c r="H293" s="1" t="s">
        <v>1801</v>
      </c>
      <c r="I293" s="1" t="s">
        <v>2282</v>
      </c>
      <c r="J293" s="1" t="s">
        <v>1803</v>
      </c>
      <c r="K293" s="1" t="s">
        <v>2063</v>
      </c>
      <c r="L293" s="1" t="s">
        <v>1805</v>
      </c>
      <c r="M293" s="1" t="s">
        <v>1861</v>
      </c>
      <c r="O293" s="1">
        <v>2457</v>
      </c>
      <c r="P293" s="1">
        <v>2429.2824000000001</v>
      </c>
      <c r="Q293" s="1">
        <v>2484.7175999999999</v>
      </c>
      <c r="R293" s="1" t="s">
        <v>1822</v>
      </c>
      <c r="S293" s="1" t="s">
        <v>1822</v>
      </c>
      <c r="T293" s="1" t="s">
        <v>1808</v>
      </c>
      <c r="U293" s="1" t="s">
        <v>1822</v>
      </c>
      <c r="V293" s="1" t="s">
        <v>1809</v>
      </c>
      <c r="W293" s="1" t="s">
        <v>1837</v>
      </c>
      <c r="X293" s="1" t="s">
        <v>1838</v>
      </c>
      <c r="Y293" s="1" t="s">
        <v>1812</v>
      </c>
      <c r="AG293" s="1" t="s">
        <v>1813</v>
      </c>
    </row>
    <row r="294" spans="1:33" x14ac:dyDescent="0.2">
      <c r="A294" s="1">
        <v>5654904693</v>
      </c>
      <c r="B294" s="1" t="s">
        <v>2448</v>
      </c>
      <c r="C294" s="1" t="s">
        <v>2449</v>
      </c>
      <c r="D294" s="29">
        <v>44097</v>
      </c>
      <c r="E294" s="1" t="s">
        <v>1836</v>
      </c>
      <c r="F294" s="1" t="s">
        <v>1799</v>
      </c>
      <c r="G294" s="1" t="s">
        <v>1800</v>
      </c>
      <c r="H294" s="1" t="s">
        <v>1801</v>
      </c>
      <c r="I294" s="1" t="s">
        <v>2282</v>
      </c>
      <c r="J294" s="1" t="s">
        <v>1803</v>
      </c>
      <c r="K294" s="1" t="s">
        <v>2283</v>
      </c>
      <c r="L294" s="1" t="s">
        <v>1805</v>
      </c>
      <c r="M294" s="1" t="s">
        <v>1861</v>
      </c>
      <c r="O294" s="1">
        <v>2446</v>
      </c>
      <c r="P294" s="1">
        <v>2417.0338000000002</v>
      </c>
      <c r="Q294" s="1">
        <v>2474.9661999999998</v>
      </c>
      <c r="R294" s="1" t="s">
        <v>1822</v>
      </c>
      <c r="S294" s="1" t="s">
        <v>1822</v>
      </c>
      <c r="T294" s="1" t="s">
        <v>1822</v>
      </c>
      <c r="U294" s="1" t="s">
        <v>1822</v>
      </c>
      <c r="V294" s="1" t="s">
        <v>1809</v>
      </c>
      <c r="W294" s="1" t="s">
        <v>1849</v>
      </c>
      <c r="X294" s="1" t="s">
        <v>1811</v>
      </c>
      <c r="Y294" s="1" t="s">
        <v>1812</v>
      </c>
      <c r="AG294" s="1" t="s">
        <v>1813</v>
      </c>
    </row>
    <row r="295" spans="1:33" x14ac:dyDescent="0.2">
      <c r="A295" s="1">
        <v>2529122804</v>
      </c>
      <c r="B295" s="1" t="s">
        <v>2450</v>
      </c>
      <c r="C295" s="1" t="s">
        <v>2451</v>
      </c>
      <c r="D295" s="29">
        <v>44084</v>
      </c>
      <c r="E295" s="1" t="s">
        <v>2452</v>
      </c>
      <c r="F295" s="1" t="s">
        <v>2453</v>
      </c>
      <c r="G295" s="1" t="s">
        <v>1800</v>
      </c>
      <c r="H295" s="1" t="s">
        <v>1801</v>
      </c>
      <c r="I295" s="1" t="s">
        <v>2282</v>
      </c>
      <c r="J295" s="1" t="s">
        <v>1803</v>
      </c>
      <c r="K295" s="1" t="s">
        <v>2063</v>
      </c>
      <c r="L295" s="1" t="s">
        <v>1829</v>
      </c>
      <c r="M295" s="1" t="s">
        <v>1861</v>
      </c>
      <c r="O295" s="1">
        <v>2427</v>
      </c>
      <c r="P295" s="1">
        <v>2395.7431999999999</v>
      </c>
      <c r="Q295" s="1">
        <v>2458.2568000000001</v>
      </c>
      <c r="R295" s="1" t="s">
        <v>1822</v>
      </c>
      <c r="S295" s="1" t="s">
        <v>1822</v>
      </c>
      <c r="T295" s="1" t="s">
        <v>1822</v>
      </c>
      <c r="U295" s="1" t="s">
        <v>1822</v>
      </c>
      <c r="V295" s="1" t="s">
        <v>1809</v>
      </c>
      <c r="W295" s="1" t="s">
        <v>1837</v>
      </c>
      <c r="X295" s="1" t="s">
        <v>1838</v>
      </c>
      <c r="Y295" s="1" t="s">
        <v>1812</v>
      </c>
      <c r="AG295" s="1" t="s">
        <v>1813</v>
      </c>
    </row>
    <row r="296" spans="1:33" x14ac:dyDescent="0.2">
      <c r="A296" s="1">
        <v>2131668955</v>
      </c>
      <c r="B296" s="1" t="s">
        <v>2454</v>
      </c>
      <c r="C296" s="1" t="s">
        <v>2455</v>
      </c>
      <c r="D296" s="29">
        <v>44084</v>
      </c>
      <c r="E296" s="1" t="s">
        <v>2452</v>
      </c>
      <c r="F296" s="1" t="s">
        <v>2453</v>
      </c>
      <c r="G296" s="1" t="s">
        <v>1800</v>
      </c>
      <c r="H296" s="1" t="s">
        <v>1801</v>
      </c>
      <c r="I296" s="1" t="s">
        <v>2282</v>
      </c>
      <c r="J296" s="1" t="s">
        <v>1803</v>
      </c>
      <c r="K296" s="1" t="s">
        <v>2063</v>
      </c>
      <c r="L296" s="1" t="s">
        <v>1829</v>
      </c>
      <c r="M296" s="1" t="s">
        <v>1861</v>
      </c>
      <c r="O296" s="1">
        <v>2439</v>
      </c>
      <c r="P296" s="1">
        <v>2409.2363999999998</v>
      </c>
      <c r="Q296" s="1">
        <v>2468.7636000000002</v>
      </c>
      <c r="R296" s="1" t="s">
        <v>1808</v>
      </c>
      <c r="S296" s="1" t="s">
        <v>1822</v>
      </c>
      <c r="T296" s="1" t="s">
        <v>1822</v>
      </c>
      <c r="U296" s="1" t="s">
        <v>1822</v>
      </c>
      <c r="V296" s="1" t="s">
        <v>1809</v>
      </c>
      <c r="W296" s="1" t="s">
        <v>1837</v>
      </c>
      <c r="X296" s="1" t="s">
        <v>1838</v>
      </c>
      <c r="Y296" s="1" t="s">
        <v>1812</v>
      </c>
      <c r="AG296" s="1" t="s">
        <v>1813</v>
      </c>
    </row>
    <row r="297" spans="1:33" x14ac:dyDescent="0.2">
      <c r="A297" s="1">
        <v>6466479052</v>
      </c>
      <c r="B297" s="1" t="s">
        <v>2456</v>
      </c>
      <c r="C297" s="1" t="s">
        <v>2457</v>
      </c>
      <c r="D297" s="29">
        <v>44084</v>
      </c>
      <c r="E297" s="1" t="s">
        <v>2452</v>
      </c>
      <c r="F297" s="1" t="s">
        <v>2453</v>
      </c>
      <c r="G297" s="1" t="s">
        <v>1800</v>
      </c>
      <c r="H297" s="1" t="s">
        <v>1801</v>
      </c>
      <c r="I297" s="1" t="s">
        <v>2282</v>
      </c>
      <c r="J297" s="1" t="s">
        <v>1803</v>
      </c>
      <c r="K297" s="1" t="s">
        <v>2063</v>
      </c>
      <c r="L297" s="1" t="s">
        <v>1829</v>
      </c>
      <c r="M297" s="1" t="s">
        <v>1861</v>
      </c>
      <c r="O297" s="1">
        <v>2371</v>
      </c>
      <c r="P297" s="1">
        <v>2330.1302000000001</v>
      </c>
      <c r="Q297" s="1">
        <v>2411.8697999999999</v>
      </c>
      <c r="R297" s="1" t="s">
        <v>1822</v>
      </c>
      <c r="S297" s="1" t="s">
        <v>1822</v>
      </c>
      <c r="T297" s="1" t="s">
        <v>1822</v>
      </c>
      <c r="U297" s="1" t="s">
        <v>1822</v>
      </c>
      <c r="V297" s="1" t="s">
        <v>1809</v>
      </c>
      <c r="W297" s="1" t="s">
        <v>1810</v>
      </c>
      <c r="X297" s="1" t="s">
        <v>1811</v>
      </c>
      <c r="Y297" s="1" t="s">
        <v>1812</v>
      </c>
      <c r="AG297" s="1" t="s">
        <v>1813</v>
      </c>
    </row>
    <row r="298" spans="1:33" x14ac:dyDescent="0.2">
      <c r="A298" s="1">
        <v>4091170116</v>
      </c>
      <c r="B298" s="1" t="s">
        <v>2458</v>
      </c>
      <c r="C298" s="1" t="s">
        <v>2459</v>
      </c>
      <c r="D298" s="29">
        <v>44084</v>
      </c>
      <c r="E298" s="1" t="s">
        <v>2452</v>
      </c>
      <c r="F298" s="1" t="s">
        <v>2453</v>
      </c>
      <c r="G298" s="1" t="s">
        <v>1800</v>
      </c>
      <c r="H298" s="1" t="s">
        <v>1801</v>
      </c>
      <c r="I298" s="1" t="s">
        <v>2282</v>
      </c>
      <c r="J298" s="1" t="s">
        <v>1803</v>
      </c>
      <c r="K298" s="1" t="s">
        <v>2063</v>
      </c>
      <c r="L298" s="1" t="s">
        <v>1829</v>
      </c>
      <c r="M298" s="1" t="s">
        <v>1861</v>
      </c>
      <c r="O298" s="1">
        <v>2486</v>
      </c>
      <c r="P298" s="1">
        <v>2460.7177999999999</v>
      </c>
      <c r="Q298" s="1">
        <v>2511.2822000000001</v>
      </c>
      <c r="R298" s="1" t="s">
        <v>1822</v>
      </c>
      <c r="S298" s="1" t="s">
        <v>1822</v>
      </c>
      <c r="T298" s="1" t="s">
        <v>1808</v>
      </c>
      <c r="U298" s="1" t="s">
        <v>1808</v>
      </c>
      <c r="V298" s="1" t="s">
        <v>1809</v>
      </c>
      <c r="W298" s="1" t="s">
        <v>1810</v>
      </c>
      <c r="X298" s="1" t="s">
        <v>1811</v>
      </c>
      <c r="Y298" s="1" t="s">
        <v>1812</v>
      </c>
      <c r="AG298" s="1" t="s">
        <v>1813</v>
      </c>
    </row>
    <row r="299" spans="1:33" x14ac:dyDescent="0.2">
      <c r="A299" s="1">
        <v>1048605153</v>
      </c>
      <c r="B299" s="1" t="s">
        <v>2460</v>
      </c>
      <c r="C299" s="1" t="s">
        <v>2461</v>
      </c>
      <c r="D299" s="29">
        <v>44084</v>
      </c>
      <c r="E299" s="1" t="s">
        <v>2452</v>
      </c>
      <c r="F299" s="1" t="s">
        <v>2453</v>
      </c>
      <c r="G299" s="1" t="s">
        <v>1800</v>
      </c>
      <c r="H299" s="1" t="s">
        <v>1801</v>
      </c>
      <c r="I299" s="1" t="s">
        <v>2282</v>
      </c>
      <c r="J299" s="1" t="s">
        <v>1803</v>
      </c>
      <c r="K299" s="1" t="s">
        <v>2063</v>
      </c>
      <c r="L299" s="1" t="s">
        <v>1829</v>
      </c>
      <c r="M299" s="1" t="s">
        <v>1861</v>
      </c>
      <c r="O299" s="1">
        <v>2433</v>
      </c>
      <c r="P299" s="1">
        <v>2402.5342999999998</v>
      </c>
      <c r="Q299" s="1">
        <v>2463.4657000000002</v>
      </c>
      <c r="R299" s="1" t="s">
        <v>1822</v>
      </c>
      <c r="S299" s="1" t="s">
        <v>1822</v>
      </c>
      <c r="T299" s="1" t="s">
        <v>1808</v>
      </c>
      <c r="U299" s="1" t="s">
        <v>1822</v>
      </c>
      <c r="V299" s="1" t="s">
        <v>1809</v>
      </c>
      <c r="W299" s="1" t="s">
        <v>1837</v>
      </c>
      <c r="X299" s="1" t="s">
        <v>1838</v>
      </c>
      <c r="Y299" s="1" t="s">
        <v>1812</v>
      </c>
      <c r="AG299" s="1" t="s">
        <v>1813</v>
      </c>
    </row>
    <row r="300" spans="1:33" x14ac:dyDescent="0.2">
      <c r="A300" s="1">
        <v>5034552581</v>
      </c>
      <c r="B300" s="1" t="s">
        <v>2462</v>
      </c>
      <c r="C300" s="1" t="s">
        <v>2463</v>
      </c>
      <c r="D300" s="29">
        <v>44084</v>
      </c>
      <c r="E300" s="1" t="s">
        <v>2452</v>
      </c>
      <c r="F300" s="1" t="s">
        <v>2453</v>
      </c>
      <c r="G300" s="1" t="s">
        <v>1800</v>
      </c>
      <c r="H300" s="1" t="s">
        <v>1801</v>
      </c>
      <c r="I300" s="1" t="s">
        <v>2282</v>
      </c>
      <c r="J300" s="1" t="s">
        <v>1803</v>
      </c>
      <c r="K300" s="1" t="s">
        <v>2063</v>
      </c>
      <c r="L300" s="1" t="s">
        <v>1829</v>
      </c>
      <c r="M300" s="1" t="s">
        <v>1861</v>
      </c>
      <c r="O300" s="1">
        <v>2469</v>
      </c>
      <c r="P300" s="1">
        <v>2442.4175</v>
      </c>
      <c r="Q300" s="1">
        <v>2495.5825</v>
      </c>
      <c r="R300" s="1" t="s">
        <v>1822</v>
      </c>
      <c r="S300" s="1" t="s">
        <v>1822</v>
      </c>
      <c r="T300" s="1" t="s">
        <v>1808</v>
      </c>
      <c r="U300" s="1" t="s">
        <v>1808</v>
      </c>
      <c r="V300" s="1" t="s">
        <v>1809</v>
      </c>
      <c r="W300" s="1" t="s">
        <v>1810</v>
      </c>
      <c r="X300" s="1" t="s">
        <v>1811</v>
      </c>
      <c r="Y300" s="1" t="s">
        <v>1812</v>
      </c>
      <c r="AG300" s="1" t="s">
        <v>1813</v>
      </c>
    </row>
    <row r="301" spans="1:33" x14ac:dyDescent="0.2">
      <c r="A301" s="1">
        <v>6711842013</v>
      </c>
      <c r="B301" s="1" t="s">
        <v>2464</v>
      </c>
      <c r="C301" s="1" t="s">
        <v>2465</v>
      </c>
      <c r="D301" s="29">
        <v>44084</v>
      </c>
      <c r="E301" s="1" t="s">
        <v>2452</v>
      </c>
      <c r="F301" s="1" t="s">
        <v>2453</v>
      </c>
      <c r="G301" s="1" t="s">
        <v>1800</v>
      </c>
      <c r="H301" s="1" t="s">
        <v>1801</v>
      </c>
      <c r="I301" s="1" t="s">
        <v>2282</v>
      </c>
      <c r="J301" s="1" t="s">
        <v>1803</v>
      </c>
      <c r="K301" s="1" t="s">
        <v>2283</v>
      </c>
      <c r="L301" s="1" t="s">
        <v>1829</v>
      </c>
      <c r="M301" s="1" t="s">
        <v>1861</v>
      </c>
      <c r="O301" s="1">
        <v>2378</v>
      </c>
      <c r="P301" s="1">
        <v>2338.6507000000001</v>
      </c>
      <c r="Q301" s="1">
        <v>2417.3492999999999</v>
      </c>
      <c r="R301" s="1" t="s">
        <v>1822</v>
      </c>
      <c r="S301" s="1" t="s">
        <v>1822</v>
      </c>
      <c r="T301" s="1" t="s">
        <v>1822</v>
      </c>
      <c r="U301" s="1" t="s">
        <v>1822</v>
      </c>
      <c r="V301" s="1" t="s">
        <v>1809</v>
      </c>
      <c r="W301" s="1" t="s">
        <v>1849</v>
      </c>
      <c r="X301" s="1" t="s">
        <v>1811</v>
      </c>
      <c r="Y301" s="1" t="s">
        <v>1812</v>
      </c>
      <c r="AG301" s="1" t="s">
        <v>1813</v>
      </c>
    </row>
    <row r="302" spans="1:33" x14ac:dyDescent="0.2">
      <c r="A302" s="1">
        <v>1348218314</v>
      </c>
      <c r="B302" s="1" t="s">
        <v>2466</v>
      </c>
      <c r="C302" s="1" t="s">
        <v>2467</v>
      </c>
      <c r="D302" s="29">
        <v>44084</v>
      </c>
      <c r="E302" s="1" t="s">
        <v>2452</v>
      </c>
      <c r="F302" s="1" t="s">
        <v>2453</v>
      </c>
      <c r="G302" s="1" t="s">
        <v>1800</v>
      </c>
      <c r="H302" s="1" t="s">
        <v>1801</v>
      </c>
      <c r="I302" s="1" t="s">
        <v>2282</v>
      </c>
      <c r="J302" s="1" t="s">
        <v>1803</v>
      </c>
      <c r="K302" s="1" t="s">
        <v>2063</v>
      </c>
      <c r="L302" s="1" t="s">
        <v>1829</v>
      </c>
      <c r="M302" s="1" t="s">
        <v>1806</v>
      </c>
      <c r="O302" s="1">
        <v>2580</v>
      </c>
      <c r="P302" s="1">
        <v>2555.6048000000001</v>
      </c>
      <c r="Q302" s="1">
        <v>2604.3951999999999</v>
      </c>
      <c r="R302" s="1" t="s">
        <v>1807</v>
      </c>
      <c r="S302" s="1" t="s">
        <v>1822</v>
      </c>
      <c r="T302" s="1" t="s">
        <v>1808</v>
      </c>
      <c r="U302" s="1" t="s">
        <v>1808</v>
      </c>
      <c r="V302" s="1" t="s">
        <v>1809</v>
      </c>
      <c r="W302" s="1" t="s">
        <v>1837</v>
      </c>
      <c r="X302" s="1" t="s">
        <v>1838</v>
      </c>
      <c r="Y302" s="1" t="s">
        <v>1812</v>
      </c>
      <c r="AG302" s="1" t="s">
        <v>1813</v>
      </c>
    </row>
    <row r="303" spans="1:33" x14ac:dyDescent="0.2">
      <c r="A303" s="1">
        <v>1699827028</v>
      </c>
      <c r="B303" s="1" t="s">
        <v>2468</v>
      </c>
      <c r="C303" s="1" t="s">
        <v>2469</v>
      </c>
      <c r="D303" s="29">
        <v>44084</v>
      </c>
      <c r="E303" s="1" t="s">
        <v>2470</v>
      </c>
      <c r="F303" s="1" t="s">
        <v>2453</v>
      </c>
      <c r="G303" s="1" t="s">
        <v>1800</v>
      </c>
      <c r="H303" s="1" t="s">
        <v>1801</v>
      </c>
      <c r="I303" s="1" t="s">
        <v>2282</v>
      </c>
      <c r="J303" s="1" t="s">
        <v>1803</v>
      </c>
      <c r="K303" s="1" t="s">
        <v>2063</v>
      </c>
      <c r="L303" s="1" t="s">
        <v>1805</v>
      </c>
      <c r="M303" s="1" t="s">
        <v>1861</v>
      </c>
      <c r="O303" s="1">
        <v>2476</v>
      </c>
      <c r="P303" s="1">
        <v>2450.0207</v>
      </c>
      <c r="Q303" s="1">
        <v>2501.9793</v>
      </c>
      <c r="R303" s="1" t="s">
        <v>1822</v>
      </c>
      <c r="S303" s="1" t="s">
        <v>1822</v>
      </c>
      <c r="T303" s="1" t="s">
        <v>1808</v>
      </c>
      <c r="U303" s="1" t="s">
        <v>1822</v>
      </c>
      <c r="V303" s="1" t="s">
        <v>1809</v>
      </c>
      <c r="W303" s="1" t="s">
        <v>1837</v>
      </c>
      <c r="X303" s="1" t="s">
        <v>1838</v>
      </c>
      <c r="Y303" s="1" t="s">
        <v>1812</v>
      </c>
      <c r="AG303" s="1" t="s">
        <v>2471</v>
      </c>
    </row>
    <row r="304" spans="1:33" x14ac:dyDescent="0.2">
      <c r="A304" s="1">
        <v>4158538661</v>
      </c>
      <c r="B304" s="1" t="s">
        <v>2472</v>
      </c>
      <c r="C304" s="1" t="s">
        <v>2473</v>
      </c>
      <c r="D304" s="29">
        <v>44084</v>
      </c>
      <c r="E304" s="1" t="s">
        <v>2452</v>
      </c>
      <c r="F304" s="1" t="s">
        <v>2453</v>
      </c>
      <c r="G304" s="1" t="s">
        <v>1800</v>
      </c>
      <c r="H304" s="1" t="s">
        <v>1801</v>
      </c>
      <c r="I304" s="1" t="s">
        <v>2282</v>
      </c>
      <c r="J304" s="1" t="s">
        <v>1803</v>
      </c>
      <c r="K304" s="1" t="s">
        <v>2063</v>
      </c>
      <c r="L304" s="1" t="s">
        <v>1829</v>
      </c>
      <c r="M304" s="1" t="s">
        <v>1861</v>
      </c>
      <c r="O304" s="1">
        <v>2476</v>
      </c>
      <c r="P304" s="1">
        <v>2450.0453000000002</v>
      </c>
      <c r="Q304" s="1">
        <v>2501.9546999999998</v>
      </c>
      <c r="R304" s="1" t="s">
        <v>1822</v>
      </c>
      <c r="S304" s="1" t="s">
        <v>1822</v>
      </c>
      <c r="T304" s="1" t="s">
        <v>1808</v>
      </c>
      <c r="U304" s="1" t="s">
        <v>1822</v>
      </c>
      <c r="V304" s="1" t="s">
        <v>1809</v>
      </c>
      <c r="W304" s="1" t="s">
        <v>1810</v>
      </c>
      <c r="X304" s="1" t="s">
        <v>1811</v>
      </c>
      <c r="Y304" s="1" t="s">
        <v>1812</v>
      </c>
      <c r="AG304" s="1" t="s">
        <v>1813</v>
      </c>
    </row>
    <row r="305" spans="1:33" x14ac:dyDescent="0.2">
      <c r="A305" s="1">
        <v>8958431766</v>
      </c>
      <c r="B305" s="1" t="s">
        <v>2474</v>
      </c>
      <c r="C305" s="1" t="s">
        <v>2475</v>
      </c>
      <c r="D305" s="29">
        <v>44084</v>
      </c>
      <c r="E305" s="1" t="s">
        <v>2470</v>
      </c>
      <c r="F305" s="1" t="s">
        <v>2453</v>
      </c>
      <c r="G305" s="1" t="s">
        <v>1800</v>
      </c>
      <c r="H305" s="1" t="s">
        <v>1801</v>
      </c>
      <c r="I305" s="1" t="s">
        <v>2282</v>
      </c>
      <c r="J305" s="1" t="s">
        <v>1803</v>
      </c>
      <c r="K305" s="1" t="s">
        <v>2283</v>
      </c>
      <c r="L305" s="1" t="s">
        <v>1805</v>
      </c>
      <c r="M305" s="1" t="s">
        <v>1861</v>
      </c>
      <c r="O305" s="1">
        <v>2413</v>
      </c>
      <c r="P305" s="1">
        <v>2379.6905000000002</v>
      </c>
      <c r="Q305" s="1">
        <v>2446.3094999999998</v>
      </c>
      <c r="R305" s="1" t="s">
        <v>1822</v>
      </c>
      <c r="S305" s="1" t="s">
        <v>1822</v>
      </c>
      <c r="T305" s="1" t="s">
        <v>1822</v>
      </c>
      <c r="U305" s="1" t="s">
        <v>1822</v>
      </c>
      <c r="V305" s="1" t="s">
        <v>1809</v>
      </c>
      <c r="W305" s="1" t="s">
        <v>1849</v>
      </c>
      <c r="X305" s="1" t="s">
        <v>1811</v>
      </c>
      <c r="Y305" s="1" t="s">
        <v>1812</v>
      </c>
      <c r="AG305" s="1" t="s">
        <v>1813</v>
      </c>
    </row>
    <row r="306" spans="1:33" x14ac:dyDescent="0.2">
      <c r="A306" s="1">
        <v>4140580792</v>
      </c>
      <c r="B306" s="1" t="s">
        <v>2476</v>
      </c>
      <c r="C306" s="1" t="s">
        <v>2477</v>
      </c>
      <c r="D306" s="29">
        <v>44084</v>
      </c>
      <c r="E306" s="1" t="s">
        <v>2452</v>
      </c>
      <c r="F306" s="1" t="s">
        <v>2453</v>
      </c>
      <c r="G306" s="1" t="s">
        <v>1800</v>
      </c>
      <c r="H306" s="1" t="s">
        <v>1801</v>
      </c>
      <c r="I306" s="1" t="s">
        <v>2282</v>
      </c>
      <c r="J306" s="1" t="s">
        <v>1803</v>
      </c>
      <c r="K306" s="1" t="s">
        <v>2063</v>
      </c>
      <c r="L306" s="1" t="s">
        <v>1829</v>
      </c>
      <c r="M306" s="1" t="s">
        <v>1861</v>
      </c>
      <c r="O306" s="1">
        <v>2466</v>
      </c>
      <c r="P306" s="1">
        <v>2439.1080999999999</v>
      </c>
      <c r="Q306" s="1">
        <v>2492.8919000000001</v>
      </c>
      <c r="R306" s="1" t="s">
        <v>1822</v>
      </c>
      <c r="S306" s="1" t="s">
        <v>1822</v>
      </c>
      <c r="T306" s="1" t="s">
        <v>1808</v>
      </c>
      <c r="U306" s="1" t="s">
        <v>1808</v>
      </c>
      <c r="V306" s="1" t="s">
        <v>1809</v>
      </c>
      <c r="W306" s="1" t="s">
        <v>1837</v>
      </c>
      <c r="X306" s="1" t="s">
        <v>1838</v>
      </c>
      <c r="Y306" s="1" t="s">
        <v>1812</v>
      </c>
      <c r="AG306" s="1" t="s">
        <v>1813</v>
      </c>
    </row>
    <row r="307" spans="1:33" x14ac:dyDescent="0.2">
      <c r="A307" s="1">
        <v>6191389844</v>
      </c>
      <c r="B307" s="1" t="s">
        <v>2478</v>
      </c>
      <c r="C307" s="1" t="s">
        <v>2479</v>
      </c>
      <c r="D307" s="29">
        <v>44084</v>
      </c>
      <c r="E307" s="1" t="s">
        <v>2452</v>
      </c>
      <c r="F307" s="1" t="s">
        <v>2453</v>
      </c>
      <c r="G307" s="1" t="s">
        <v>1800</v>
      </c>
      <c r="H307" s="1" t="s">
        <v>1801</v>
      </c>
      <c r="I307" s="1" t="s">
        <v>2282</v>
      </c>
      <c r="J307" s="1" t="s">
        <v>1803</v>
      </c>
      <c r="K307" s="1" t="s">
        <v>2283</v>
      </c>
      <c r="L307" s="1" t="s">
        <v>1829</v>
      </c>
      <c r="M307" s="1" t="s">
        <v>1861</v>
      </c>
      <c r="O307" s="1">
        <v>2441</v>
      </c>
      <c r="P307" s="1">
        <v>2411.4247999999998</v>
      </c>
      <c r="Q307" s="1">
        <v>2470.5752000000002</v>
      </c>
      <c r="R307" s="1" t="s">
        <v>1822</v>
      </c>
      <c r="S307" s="1" t="s">
        <v>1822</v>
      </c>
      <c r="T307" s="1" t="s">
        <v>1822</v>
      </c>
      <c r="U307" s="1" t="s">
        <v>1822</v>
      </c>
      <c r="V307" s="1" t="s">
        <v>1809</v>
      </c>
      <c r="W307" s="1" t="s">
        <v>1849</v>
      </c>
      <c r="X307" s="1" t="s">
        <v>1811</v>
      </c>
      <c r="Y307" s="1" t="s">
        <v>1812</v>
      </c>
      <c r="AG307" s="1" t="s">
        <v>1813</v>
      </c>
    </row>
    <row r="308" spans="1:33" x14ac:dyDescent="0.2">
      <c r="A308" s="1">
        <v>7336521371</v>
      </c>
      <c r="B308" s="1" t="s">
        <v>2480</v>
      </c>
      <c r="C308" s="1" t="s">
        <v>2481</v>
      </c>
      <c r="D308" s="29">
        <v>44084</v>
      </c>
      <c r="E308" s="1" t="s">
        <v>2452</v>
      </c>
      <c r="F308" s="1" t="s">
        <v>2453</v>
      </c>
      <c r="G308" s="1" t="s">
        <v>1800</v>
      </c>
      <c r="H308" s="1" t="s">
        <v>1801</v>
      </c>
      <c r="I308" s="1" t="s">
        <v>2282</v>
      </c>
      <c r="J308" s="1" t="s">
        <v>1803</v>
      </c>
      <c r="K308" s="1" t="s">
        <v>2063</v>
      </c>
      <c r="L308" s="1" t="s">
        <v>1829</v>
      </c>
      <c r="M308" s="1" t="s">
        <v>1861</v>
      </c>
      <c r="O308" s="1">
        <v>2432</v>
      </c>
      <c r="P308" s="1">
        <v>2401.2995999999998</v>
      </c>
      <c r="Q308" s="1">
        <v>2462.7004000000002</v>
      </c>
      <c r="R308" s="1" t="s">
        <v>1822</v>
      </c>
      <c r="S308" s="1" t="s">
        <v>1822</v>
      </c>
      <c r="T308" s="1" t="s">
        <v>1822</v>
      </c>
      <c r="U308" s="1" t="s">
        <v>1808</v>
      </c>
      <c r="V308" s="1" t="s">
        <v>1809</v>
      </c>
      <c r="W308" s="1" t="s">
        <v>1810</v>
      </c>
      <c r="X308" s="1" t="s">
        <v>1811</v>
      </c>
      <c r="Y308" s="1" t="s">
        <v>1812</v>
      </c>
      <c r="AG308" s="1" t="s">
        <v>1813</v>
      </c>
    </row>
    <row r="309" spans="1:33" x14ac:dyDescent="0.2">
      <c r="A309" s="1">
        <v>9943109278</v>
      </c>
      <c r="B309" s="1" t="s">
        <v>2482</v>
      </c>
      <c r="C309" s="1" t="s">
        <v>2483</v>
      </c>
      <c r="D309" s="29">
        <v>44084</v>
      </c>
      <c r="E309" s="1" t="s">
        <v>2452</v>
      </c>
      <c r="F309" s="1" t="s">
        <v>2453</v>
      </c>
      <c r="G309" s="1" t="s">
        <v>1800</v>
      </c>
      <c r="H309" s="1" t="s">
        <v>1801</v>
      </c>
      <c r="I309" s="1" t="s">
        <v>2282</v>
      </c>
      <c r="J309" s="1" t="s">
        <v>1803</v>
      </c>
      <c r="K309" s="1" t="s">
        <v>2063</v>
      </c>
      <c r="L309" s="1" t="s">
        <v>1829</v>
      </c>
      <c r="M309" s="1" t="s">
        <v>1861</v>
      </c>
      <c r="O309" s="1">
        <v>2375</v>
      </c>
      <c r="P309" s="1">
        <v>2335.0396999999998</v>
      </c>
      <c r="Q309" s="1">
        <v>2414.9603000000002</v>
      </c>
      <c r="R309" s="1" t="s">
        <v>1822</v>
      </c>
      <c r="S309" s="1" t="s">
        <v>1822</v>
      </c>
      <c r="T309" s="1" t="s">
        <v>1822</v>
      </c>
      <c r="U309" s="1" t="s">
        <v>1822</v>
      </c>
      <c r="V309" s="1" t="s">
        <v>1809</v>
      </c>
      <c r="W309" s="1" t="s">
        <v>1837</v>
      </c>
      <c r="X309" s="1" t="s">
        <v>1838</v>
      </c>
      <c r="Y309" s="1" t="s">
        <v>1812</v>
      </c>
      <c r="AG309" s="1" t="s">
        <v>1813</v>
      </c>
    </row>
    <row r="310" spans="1:33" x14ac:dyDescent="0.2">
      <c r="A310" s="1">
        <v>5201769835</v>
      </c>
      <c r="B310" s="1" t="s">
        <v>2484</v>
      </c>
      <c r="C310" s="1" t="s">
        <v>2485</v>
      </c>
      <c r="D310" s="29">
        <v>44084</v>
      </c>
      <c r="E310" s="1" t="s">
        <v>2452</v>
      </c>
      <c r="F310" s="1" t="s">
        <v>2453</v>
      </c>
      <c r="G310" s="1" t="s">
        <v>1800</v>
      </c>
      <c r="H310" s="1" t="s">
        <v>1801</v>
      </c>
      <c r="I310" s="1" t="s">
        <v>2282</v>
      </c>
      <c r="J310" s="1" t="s">
        <v>1803</v>
      </c>
      <c r="K310" s="1" t="s">
        <v>2063</v>
      </c>
      <c r="L310" s="1" t="s">
        <v>1829</v>
      </c>
      <c r="M310" s="1" t="s">
        <v>1821</v>
      </c>
      <c r="O310" s="1">
        <v>2535</v>
      </c>
      <c r="P310" s="1">
        <v>2511.4794999999999</v>
      </c>
      <c r="Q310" s="1">
        <v>2558.5205000000001</v>
      </c>
      <c r="R310" s="1" t="s">
        <v>1808</v>
      </c>
      <c r="S310" s="1" t="s">
        <v>1822</v>
      </c>
      <c r="T310" s="1" t="s">
        <v>1808</v>
      </c>
      <c r="U310" s="1" t="s">
        <v>1808</v>
      </c>
      <c r="V310" s="1" t="s">
        <v>1809</v>
      </c>
      <c r="W310" s="1" t="s">
        <v>1810</v>
      </c>
      <c r="X310" s="1" t="s">
        <v>1811</v>
      </c>
      <c r="Y310" s="1" t="s">
        <v>1812</v>
      </c>
      <c r="AG310" s="1" t="s">
        <v>1813</v>
      </c>
    </row>
    <row r="311" spans="1:33" x14ac:dyDescent="0.2">
      <c r="A311" s="1">
        <v>1352370745</v>
      </c>
      <c r="B311" s="1" t="s">
        <v>2486</v>
      </c>
      <c r="C311" s="1" t="s">
        <v>2487</v>
      </c>
      <c r="D311" s="29">
        <v>44084</v>
      </c>
      <c r="E311" s="1" t="s">
        <v>2452</v>
      </c>
      <c r="F311" s="1" t="s">
        <v>2453</v>
      </c>
      <c r="G311" s="1" t="s">
        <v>1800</v>
      </c>
      <c r="H311" s="1" t="s">
        <v>1801</v>
      </c>
      <c r="I311" s="1" t="s">
        <v>2282</v>
      </c>
      <c r="J311" s="1" t="s">
        <v>1803</v>
      </c>
      <c r="K311" s="1" t="s">
        <v>2063</v>
      </c>
      <c r="L311" s="1" t="s">
        <v>1829</v>
      </c>
      <c r="M311" s="1" t="s">
        <v>1861</v>
      </c>
      <c r="O311" s="1">
        <v>2403</v>
      </c>
      <c r="P311" s="1">
        <v>2368.0450999999998</v>
      </c>
      <c r="Q311" s="1">
        <v>2437.9549000000002</v>
      </c>
      <c r="R311" s="1" t="s">
        <v>1822</v>
      </c>
      <c r="S311" s="1" t="s">
        <v>1822</v>
      </c>
      <c r="T311" s="1" t="s">
        <v>1822</v>
      </c>
      <c r="U311" s="1" t="s">
        <v>1822</v>
      </c>
      <c r="V311" s="1" t="s">
        <v>1809</v>
      </c>
      <c r="W311" s="1" t="s">
        <v>1837</v>
      </c>
      <c r="X311" s="1" t="s">
        <v>1838</v>
      </c>
      <c r="Y311" s="1" t="s">
        <v>1812</v>
      </c>
      <c r="AG311" s="1" t="s">
        <v>1813</v>
      </c>
    </row>
    <row r="312" spans="1:33" x14ac:dyDescent="0.2">
      <c r="A312" s="1">
        <v>2127574890</v>
      </c>
      <c r="B312" s="1" t="s">
        <v>2488</v>
      </c>
      <c r="C312" s="1" t="s">
        <v>2489</v>
      </c>
      <c r="D312" s="29">
        <v>44084</v>
      </c>
      <c r="E312" s="1" t="s">
        <v>2452</v>
      </c>
      <c r="F312" s="1" t="s">
        <v>2453</v>
      </c>
      <c r="G312" s="1" t="s">
        <v>1800</v>
      </c>
      <c r="H312" s="1" t="s">
        <v>1801</v>
      </c>
      <c r="I312" s="1" t="s">
        <v>2282</v>
      </c>
      <c r="J312" s="1" t="s">
        <v>1803</v>
      </c>
      <c r="K312" s="1" t="s">
        <v>2063</v>
      </c>
      <c r="L312" s="1" t="s">
        <v>1829</v>
      </c>
      <c r="M312" s="1" t="s">
        <v>1861</v>
      </c>
      <c r="O312" s="1">
        <v>2466</v>
      </c>
      <c r="P312" s="1">
        <v>2439.1183000000001</v>
      </c>
      <c r="Q312" s="1">
        <v>2492.8816999999999</v>
      </c>
      <c r="R312" s="1" t="s">
        <v>1822</v>
      </c>
      <c r="S312" s="1" t="s">
        <v>1822</v>
      </c>
      <c r="T312" s="1" t="s">
        <v>1808</v>
      </c>
      <c r="U312" s="1" t="s">
        <v>1822</v>
      </c>
      <c r="V312" s="1" t="s">
        <v>1809</v>
      </c>
      <c r="W312" s="1" t="s">
        <v>1810</v>
      </c>
      <c r="X312" s="1" t="s">
        <v>1811</v>
      </c>
      <c r="Y312" s="1" t="s">
        <v>1812</v>
      </c>
      <c r="AG312" s="1" t="s">
        <v>1813</v>
      </c>
    </row>
    <row r="313" spans="1:33" x14ac:dyDescent="0.2">
      <c r="A313" s="1">
        <v>3230014094</v>
      </c>
      <c r="B313" s="1" t="s">
        <v>2490</v>
      </c>
      <c r="C313" s="1" t="s">
        <v>2491</v>
      </c>
      <c r="D313" s="29">
        <v>44084</v>
      </c>
      <c r="E313" s="1" t="s">
        <v>2452</v>
      </c>
      <c r="F313" s="1" t="s">
        <v>2453</v>
      </c>
      <c r="G313" s="1" t="s">
        <v>1800</v>
      </c>
      <c r="H313" s="1" t="s">
        <v>1801</v>
      </c>
      <c r="I313" s="1" t="s">
        <v>2282</v>
      </c>
      <c r="J313" s="1" t="s">
        <v>1803</v>
      </c>
      <c r="K313" s="1" t="s">
        <v>2063</v>
      </c>
      <c r="L313" s="1" t="s">
        <v>1829</v>
      </c>
      <c r="M313" s="1" t="s">
        <v>1861</v>
      </c>
      <c r="O313" s="1">
        <v>2413</v>
      </c>
      <c r="P313" s="1">
        <v>2379.6161000000002</v>
      </c>
      <c r="Q313" s="1">
        <v>2446.3838999999998</v>
      </c>
      <c r="R313" s="1" t="s">
        <v>1822</v>
      </c>
      <c r="S313" s="1" t="s">
        <v>1822</v>
      </c>
      <c r="T313" s="1" t="s">
        <v>1822</v>
      </c>
      <c r="U313" s="1" t="s">
        <v>1822</v>
      </c>
      <c r="V313" s="1" t="s">
        <v>1809</v>
      </c>
      <c r="W313" s="1" t="s">
        <v>1810</v>
      </c>
      <c r="X313" s="1" t="s">
        <v>2492</v>
      </c>
      <c r="Y313" s="1" t="s">
        <v>1812</v>
      </c>
      <c r="AG313" s="1" t="s">
        <v>1813</v>
      </c>
    </row>
    <row r="314" spans="1:33" x14ac:dyDescent="0.2">
      <c r="A314" s="1">
        <v>4367730216</v>
      </c>
      <c r="B314" s="1" t="s">
        <v>2493</v>
      </c>
      <c r="C314" s="1" t="s">
        <v>2494</v>
      </c>
      <c r="D314" s="29">
        <v>44084</v>
      </c>
      <c r="E314" s="1" t="s">
        <v>2452</v>
      </c>
      <c r="F314" s="1" t="s">
        <v>2453</v>
      </c>
      <c r="G314" s="1" t="s">
        <v>1800</v>
      </c>
      <c r="H314" s="1" t="s">
        <v>1801</v>
      </c>
      <c r="I314" s="1" t="s">
        <v>2282</v>
      </c>
      <c r="J314" s="1" t="s">
        <v>1803</v>
      </c>
      <c r="K314" s="1" t="s">
        <v>2063</v>
      </c>
      <c r="L314" s="1" t="s">
        <v>1829</v>
      </c>
      <c r="M314" s="1" t="s">
        <v>1821</v>
      </c>
      <c r="O314" s="1">
        <v>2517</v>
      </c>
      <c r="P314" s="1">
        <v>2493.2145999999998</v>
      </c>
      <c r="Q314" s="1">
        <v>2540.7854000000002</v>
      </c>
      <c r="R314" s="1" t="s">
        <v>1808</v>
      </c>
      <c r="S314" s="1" t="s">
        <v>1822</v>
      </c>
      <c r="T314" s="1" t="s">
        <v>1808</v>
      </c>
      <c r="U314" s="1" t="s">
        <v>1822</v>
      </c>
      <c r="V314" s="1" t="s">
        <v>1809</v>
      </c>
      <c r="W314" s="1" t="s">
        <v>1810</v>
      </c>
      <c r="X314" s="1" t="s">
        <v>1811</v>
      </c>
      <c r="Y314" s="1" t="s">
        <v>1812</v>
      </c>
      <c r="AG314" s="1" t="s">
        <v>1813</v>
      </c>
    </row>
    <row r="315" spans="1:33" x14ac:dyDescent="0.2">
      <c r="A315" s="1">
        <v>2298814176</v>
      </c>
      <c r="B315" s="1" t="s">
        <v>2495</v>
      </c>
      <c r="C315" s="1" t="s">
        <v>2496</v>
      </c>
      <c r="D315" s="29">
        <v>44084</v>
      </c>
      <c r="E315" s="1" t="s">
        <v>2452</v>
      </c>
      <c r="F315" s="1" t="s">
        <v>2453</v>
      </c>
      <c r="G315" s="1" t="s">
        <v>1800</v>
      </c>
      <c r="H315" s="1" t="s">
        <v>1801</v>
      </c>
      <c r="I315" s="1" t="s">
        <v>2282</v>
      </c>
      <c r="J315" s="1" t="s">
        <v>1803</v>
      </c>
      <c r="K315" s="1" t="s">
        <v>2283</v>
      </c>
      <c r="L315" s="1" t="s">
        <v>1829</v>
      </c>
      <c r="M315" s="1" t="s">
        <v>1861</v>
      </c>
      <c r="O315" s="1">
        <v>2481</v>
      </c>
      <c r="P315" s="1">
        <v>2455.3788</v>
      </c>
      <c r="Q315" s="1">
        <v>2506.6212</v>
      </c>
      <c r="R315" s="1" t="s">
        <v>1808</v>
      </c>
      <c r="S315" s="1" t="s">
        <v>1822</v>
      </c>
      <c r="T315" s="1" t="s">
        <v>1808</v>
      </c>
      <c r="U315" s="1" t="s">
        <v>1822</v>
      </c>
      <c r="V315" s="1" t="s">
        <v>1809</v>
      </c>
      <c r="W315" s="1" t="s">
        <v>1849</v>
      </c>
      <c r="X315" s="1" t="s">
        <v>1811</v>
      </c>
      <c r="Y315" s="1" t="s">
        <v>1812</v>
      </c>
      <c r="AG315" s="1" t="s">
        <v>1813</v>
      </c>
    </row>
    <row r="316" spans="1:33" x14ac:dyDescent="0.2">
      <c r="A316" s="1">
        <v>1025881121</v>
      </c>
      <c r="B316" s="1" t="s">
        <v>2497</v>
      </c>
      <c r="C316" s="1" t="s">
        <v>2498</v>
      </c>
      <c r="D316" s="29">
        <v>44084</v>
      </c>
      <c r="E316" s="1" t="s">
        <v>2452</v>
      </c>
      <c r="F316" s="1" t="s">
        <v>2453</v>
      </c>
      <c r="G316" s="1" t="s">
        <v>1800</v>
      </c>
      <c r="H316" s="1" t="s">
        <v>1801</v>
      </c>
      <c r="I316" s="1" t="s">
        <v>2282</v>
      </c>
      <c r="J316" s="1" t="s">
        <v>1803</v>
      </c>
      <c r="K316" s="1" t="s">
        <v>2063</v>
      </c>
      <c r="L316" s="1" t="s">
        <v>1829</v>
      </c>
      <c r="M316" s="1" t="s">
        <v>1821</v>
      </c>
      <c r="O316" s="1">
        <v>2565</v>
      </c>
      <c r="P316" s="1">
        <v>2541.1167</v>
      </c>
      <c r="Q316" s="1">
        <v>2588.8833</v>
      </c>
      <c r="R316" s="1" t="s">
        <v>1808</v>
      </c>
      <c r="S316" s="1" t="s">
        <v>1822</v>
      </c>
      <c r="T316" s="1" t="s">
        <v>1808</v>
      </c>
      <c r="U316" s="1" t="s">
        <v>1808</v>
      </c>
      <c r="V316" s="1" t="s">
        <v>1809</v>
      </c>
      <c r="W316" s="1" t="s">
        <v>1843</v>
      </c>
      <c r="X316" s="1" t="s">
        <v>1811</v>
      </c>
      <c r="Y316" s="1" t="s">
        <v>1812</v>
      </c>
      <c r="AG316" s="1" t="s">
        <v>1813</v>
      </c>
    </row>
    <row r="317" spans="1:33" x14ac:dyDescent="0.2">
      <c r="A317" s="1">
        <v>5687366297</v>
      </c>
      <c r="B317" s="1" t="s">
        <v>2499</v>
      </c>
      <c r="C317" s="1" t="s">
        <v>2500</v>
      </c>
      <c r="D317" s="29">
        <v>44084</v>
      </c>
      <c r="E317" s="1" t="s">
        <v>2452</v>
      </c>
      <c r="F317" s="1" t="s">
        <v>2453</v>
      </c>
      <c r="G317" s="1" t="s">
        <v>1800</v>
      </c>
      <c r="H317" s="1" t="s">
        <v>1801</v>
      </c>
      <c r="I317" s="1" t="s">
        <v>2282</v>
      </c>
      <c r="J317" s="1" t="s">
        <v>1803</v>
      </c>
      <c r="K317" s="1" t="s">
        <v>2063</v>
      </c>
      <c r="L317" s="1" t="s">
        <v>1829</v>
      </c>
      <c r="M317" s="1" t="s">
        <v>1821</v>
      </c>
      <c r="O317" s="1">
        <v>2552</v>
      </c>
      <c r="P317" s="1">
        <v>2528.3748000000001</v>
      </c>
      <c r="Q317" s="1">
        <v>2575.6251999999999</v>
      </c>
      <c r="R317" s="1" t="s">
        <v>1808</v>
      </c>
      <c r="S317" s="1" t="s">
        <v>1822</v>
      </c>
      <c r="T317" s="1" t="s">
        <v>1808</v>
      </c>
      <c r="U317" s="1" t="s">
        <v>1808</v>
      </c>
      <c r="V317" s="1" t="s">
        <v>1809</v>
      </c>
      <c r="W317" s="1" t="s">
        <v>1810</v>
      </c>
      <c r="X317" s="1" t="s">
        <v>1811</v>
      </c>
      <c r="Y317" s="1" t="s">
        <v>1812</v>
      </c>
      <c r="AG317" s="1" t="s">
        <v>1813</v>
      </c>
    </row>
    <row r="318" spans="1:33" x14ac:dyDescent="0.2">
      <c r="A318" s="1">
        <v>3094332985</v>
      </c>
      <c r="B318" s="1" t="s">
        <v>2501</v>
      </c>
      <c r="C318" s="1" t="s">
        <v>2502</v>
      </c>
      <c r="D318" s="29">
        <v>44084</v>
      </c>
      <c r="E318" s="1" t="s">
        <v>2452</v>
      </c>
      <c r="F318" s="1" t="s">
        <v>2453</v>
      </c>
      <c r="G318" s="1" t="s">
        <v>1800</v>
      </c>
      <c r="H318" s="1" t="s">
        <v>1801</v>
      </c>
      <c r="I318" s="1" t="s">
        <v>2282</v>
      </c>
      <c r="J318" s="1" t="s">
        <v>1803</v>
      </c>
      <c r="K318" s="1" t="s">
        <v>2283</v>
      </c>
      <c r="L318" s="1" t="s">
        <v>1829</v>
      </c>
      <c r="M318" s="1" t="s">
        <v>1861</v>
      </c>
      <c r="O318" s="1">
        <v>2419</v>
      </c>
      <c r="P318" s="1">
        <v>2386.5574000000001</v>
      </c>
      <c r="Q318" s="1">
        <v>2451.4425999999999</v>
      </c>
      <c r="R318" s="1" t="s">
        <v>1822</v>
      </c>
      <c r="S318" s="1" t="s">
        <v>1822</v>
      </c>
      <c r="T318" s="1" t="s">
        <v>1822</v>
      </c>
      <c r="U318" s="1" t="s">
        <v>1808</v>
      </c>
      <c r="V318" s="1" t="s">
        <v>1809</v>
      </c>
      <c r="W318" s="1" t="s">
        <v>1849</v>
      </c>
      <c r="X318" s="1" t="s">
        <v>1811</v>
      </c>
      <c r="Y318" s="1" t="s">
        <v>1812</v>
      </c>
      <c r="AG318" s="1" t="s">
        <v>1813</v>
      </c>
    </row>
    <row r="319" spans="1:33" x14ac:dyDescent="0.2">
      <c r="A319" s="1">
        <v>3142894498</v>
      </c>
      <c r="B319" s="1" t="s">
        <v>2503</v>
      </c>
      <c r="C319" s="1" t="s">
        <v>2504</v>
      </c>
      <c r="D319" s="29">
        <v>44084</v>
      </c>
      <c r="E319" s="1" t="s">
        <v>2452</v>
      </c>
      <c r="F319" s="1" t="s">
        <v>2453</v>
      </c>
      <c r="G319" s="1" t="s">
        <v>1800</v>
      </c>
      <c r="H319" s="1" t="s">
        <v>1801</v>
      </c>
      <c r="I319" s="1" t="s">
        <v>2282</v>
      </c>
      <c r="J319" s="1" t="s">
        <v>1803</v>
      </c>
      <c r="K319" s="1" t="s">
        <v>2283</v>
      </c>
      <c r="L319" s="1" t="s">
        <v>1829</v>
      </c>
      <c r="M319" s="1" t="s">
        <v>1861</v>
      </c>
      <c r="O319" s="1">
        <v>2481</v>
      </c>
      <c r="P319" s="1">
        <v>2455.3872000000001</v>
      </c>
      <c r="Q319" s="1">
        <v>2506.6127999999999</v>
      </c>
      <c r="R319" s="1" t="s">
        <v>1808</v>
      </c>
      <c r="S319" s="1" t="s">
        <v>1822</v>
      </c>
      <c r="T319" s="1" t="s">
        <v>1808</v>
      </c>
      <c r="U319" s="1" t="s">
        <v>1822</v>
      </c>
      <c r="V319" s="1" t="s">
        <v>1809</v>
      </c>
      <c r="W319" s="1" t="s">
        <v>1849</v>
      </c>
      <c r="X319" s="1" t="s">
        <v>1811</v>
      </c>
      <c r="Y319" s="1" t="s">
        <v>1812</v>
      </c>
      <c r="AG319" s="1" t="s">
        <v>1813</v>
      </c>
    </row>
    <row r="320" spans="1:33" x14ac:dyDescent="0.2">
      <c r="A320" s="1">
        <v>8185352951</v>
      </c>
      <c r="B320" s="1" t="s">
        <v>2505</v>
      </c>
      <c r="C320" s="1" t="s">
        <v>2506</v>
      </c>
      <c r="D320" s="29">
        <v>44084</v>
      </c>
      <c r="E320" s="1" t="s">
        <v>2452</v>
      </c>
      <c r="F320" s="1" t="s">
        <v>2453</v>
      </c>
      <c r="G320" s="1" t="s">
        <v>1800</v>
      </c>
      <c r="H320" s="1" t="s">
        <v>1801</v>
      </c>
      <c r="I320" s="1" t="s">
        <v>2282</v>
      </c>
      <c r="J320" s="1" t="s">
        <v>1803</v>
      </c>
      <c r="K320" s="1" t="s">
        <v>2063</v>
      </c>
      <c r="L320" s="1" t="s">
        <v>1829</v>
      </c>
      <c r="M320" s="1" t="s">
        <v>1806</v>
      </c>
      <c r="O320" s="1">
        <v>2587</v>
      </c>
      <c r="P320" s="1">
        <v>2562.3211999999999</v>
      </c>
      <c r="Q320" s="1">
        <v>2611.6788000000001</v>
      </c>
      <c r="R320" s="1" t="s">
        <v>1807</v>
      </c>
      <c r="S320" s="1" t="s">
        <v>1822</v>
      </c>
      <c r="T320" s="1" t="s">
        <v>1808</v>
      </c>
      <c r="U320" s="1" t="s">
        <v>1808</v>
      </c>
      <c r="V320" s="1" t="s">
        <v>1809</v>
      </c>
      <c r="W320" s="1" t="s">
        <v>1843</v>
      </c>
      <c r="X320" s="1" t="s">
        <v>1811</v>
      </c>
      <c r="Y320" s="1" t="s">
        <v>1812</v>
      </c>
      <c r="AG320" s="1" t="s">
        <v>1813</v>
      </c>
    </row>
    <row r="321" spans="1:33" x14ac:dyDescent="0.2">
      <c r="A321" s="1">
        <v>4264347418</v>
      </c>
      <c r="B321" s="1" t="s">
        <v>2507</v>
      </c>
      <c r="C321" s="1" t="s">
        <v>2508</v>
      </c>
      <c r="D321" s="29">
        <v>44084</v>
      </c>
      <c r="E321" s="1" t="s">
        <v>2452</v>
      </c>
      <c r="F321" s="1" t="s">
        <v>2453</v>
      </c>
      <c r="G321" s="1" t="s">
        <v>1800</v>
      </c>
      <c r="H321" s="1" t="s">
        <v>1801</v>
      </c>
      <c r="I321" s="1" t="s">
        <v>2282</v>
      </c>
      <c r="J321" s="1" t="s">
        <v>1803</v>
      </c>
      <c r="K321" s="1" t="s">
        <v>2063</v>
      </c>
      <c r="L321" s="1" t="s">
        <v>1829</v>
      </c>
      <c r="M321" s="1" t="s">
        <v>1806</v>
      </c>
      <c r="O321" s="1">
        <v>2582</v>
      </c>
      <c r="P321" s="1">
        <v>2557.5437000000002</v>
      </c>
      <c r="Q321" s="1">
        <v>2606.4562999999998</v>
      </c>
      <c r="R321" s="1" t="s">
        <v>1807</v>
      </c>
      <c r="S321" s="1" t="s">
        <v>1822</v>
      </c>
      <c r="T321" s="1" t="s">
        <v>1807</v>
      </c>
      <c r="U321" s="1" t="s">
        <v>1808</v>
      </c>
      <c r="V321" s="1" t="s">
        <v>1809</v>
      </c>
      <c r="W321" s="1" t="s">
        <v>1837</v>
      </c>
      <c r="X321" s="1" t="s">
        <v>1838</v>
      </c>
      <c r="AE321" s="1" t="s">
        <v>1812</v>
      </c>
      <c r="AG321" s="1" t="s">
        <v>1813</v>
      </c>
    </row>
    <row r="322" spans="1:33" x14ac:dyDescent="0.2">
      <c r="A322" s="1">
        <v>9190425060</v>
      </c>
      <c r="B322" s="1" t="s">
        <v>2509</v>
      </c>
      <c r="C322" s="1" t="s">
        <v>2510</v>
      </c>
      <c r="D322" s="29">
        <v>44084</v>
      </c>
      <c r="E322" s="1" t="s">
        <v>2452</v>
      </c>
      <c r="F322" s="1" t="s">
        <v>2453</v>
      </c>
      <c r="G322" s="1" t="s">
        <v>1800</v>
      </c>
      <c r="H322" s="1" t="s">
        <v>1801</v>
      </c>
      <c r="I322" s="1" t="s">
        <v>2282</v>
      </c>
      <c r="J322" s="1" t="s">
        <v>1803</v>
      </c>
      <c r="K322" s="1" t="s">
        <v>2283</v>
      </c>
      <c r="L322" s="1" t="s">
        <v>1829</v>
      </c>
      <c r="M322" s="1" t="s">
        <v>1861</v>
      </c>
      <c r="O322" s="1">
        <v>2472</v>
      </c>
      <c r="P322" s="1">
        <v>2445.7039</v>
      </c>
      <c r="Q322" s="1">
        <v>2498.2961</v>
      </c>
      <c r="R322" s="1" t="s">
        <v>1822</v>
      </c>
      <c r="S322" s="1" t="s">
        <v>1822</v>
      </c>
      <c r="T322" s="1" t="s">
        <v>1808</v>
      </c>
      <c r="U322" s="1" t="s">
        <v>1808</v>
      </c>
      <c r="V322" s="1" t="s">
        <v>1809</v>
      </c>
      <c r="W322" s="1" t="s">
        <v>1849</v>
      </c>
      <c r="X322" s="1" t="s">
        <v>1811</v>
      </c>
      <c r="Y322" s="1" t="s">
        <v>1812</v>
      </c>
      <c r="AG322" s="1" t="s">
        <v>1813</v>
      </c>
    </row>
    <row r="323" spans="1:33" x14ac:dyDescent="0.2">
      <c r="A323" s="1">
        <v>8759436783</v>
      </c>
      <c r="B323" s="1" t="s">
        <v>2511</v>
      </c>
      <c r="C323" s="1" t="s">
        <v>2512</v>
      </c>
      <c r="D323" s="29">
        <v>44084</v>
      </c>
      <c r="E323" s="1" t="s">
        <v>2452</v>
      </c>
      <c r="F323" s="1" t="s">
        <v>2453</v>
      </c>
      <c r="G323" s="1" t="s">
        <v>1800</v>
      </c>
      <c r="H323" s="1" t="s">
        <v>1801</v>
      </c>
      <c r="I323" s="1" t="s">
        <v>2282</v>
      </c>
      <c r="J323" s="1" t="s">
        <v>1803</v>
      </c>
      <c r="K323" s="1" t="s">
        <v>2283</v>
      </c>
      <c r="L323" s="1" t="s">
        <v>1829</v>
      </c>
      <c r="M323" s="1" t="s">
        <v>1821</v>
      </c>
      <c r="O323" s="1">
        <v>2532</v>
      </c>
      <c r="P323" s="1">
        <v>2508.4639999999999</v>
      </c>
      <c r="Q323" s="1">
        <v>2555.5360000000001</v>
      </c>
      <c r="R323" s="1" t="s">
        <v>1808</v>
      </c>
      <c r="S323" s="1" t="s">
        <v>1822</v>
      </c>
      <c r="T323" s="1" t="s">
        <v>1808</v>
      </c>
      <c r="U323" s="1" t="s">
        <v>1808</v>
      </c>
      <c r="V323" s="1" t="s">
        <v>1809</v>
      </c>
      <c r="W323" s="1" t="s">
        <v>1849</v>
      </c>
      <c r="X323" s="1" t="s">
        <v>1811</v>
      </c>
      <c r="Y323" s="1" t="s">
        <v>1812</v>
      </c>
      <c r="AG323" s="1" t="s">
        <v>1813</v>
      </c>
    </row>
    <row r="324" spans="1:33" x14ac:dyDescent="0.2">
      <c r="A324" s="1">
        <v>9391701486</v>
      </c>
      <c r="B324" s="1" t="s">
        <v>2513</v>
      </c>
      <c r="C324" s="1" t="s">
        <v>2514</v>
      </c>
      <c r="D324" s="29">
        <v>44084</v>
      </c>
      <c r="E324" s="1" t="s">
        <v>2452</v>
      </c>
      <c r="F324" s="1" t="s">
        <v>2453</v>
      </c>
      <c r="G324" s="1" t="s">
        <v>1800</v>
      </c>
      <c r="H324" s="1" t="s">
        <v>1801</v>
      </c>
      <c r="I324" s="1" t="s">
        <v>2282</v>
      </c>
      <c r="J324" s="1" t="s">
        <v>1803</v>
      </c>
      <c r="K324" s="1" t="s">
        <v>2283</v>
      </c>
      <c r="L324" s="1" t="s">
        <v>1829</v>
      </c>
      <c r="M324" s="1" t="s">
        <v>1861</v>
      </c>
      <c r="O324" s="1">
        <v>2413</v>
      </c>
      <c r="P324" s="1">
        <v>2379.7238000000002</v>
      </c>
      <c r="Q324" s="1">
        <v>2446.2761999999998</v>
      </c>
      <c r="R324" s="1" t="s">
        <v>1822</v>
      </c>
      <c r="S324" s="1" t="s">
        <v>1822</v>
      </c>
      <c r="T324" s="1" t="s">
        <v>1822</v>
      </c>
      <c r="U324" s="1" t="s">
        <v>1822</v>
      </c>
      <c r="V324" s="1" t="s">
        <v>1809</v>
      </c>
      <c r="W324" s="1" t="s">
        <v>1849</v>
      </c>
      <c r="X324" s="1" t="s">
        <v>1811</v>
      </c>
      <c r="Y324" s="1" t="s">
        <v>1812</v>
      </c>
      <c r="AG324" s="1" t="s">
        <v>1813</v>
      </c>
    </row>
    <row r="325" spans="1:33" x14ac:dyDescent="0.2">
      <c r="A325" s="1">
        <v>4121020697</v>
      </c>
      <c r="B325" s="1" t="s">
        <v>2515</v>
      </c>
      <c r="C325" s="1" t="s">
        <v>2516</v>
      </c>
      <c r="D325" s="29">
        <v>44084</v>
      </c>
      <c r="E325" s="1" t="s">
        <v>2452</v>
      </c>
      <c r="F325" s="1" t="s">
        <v>2453</v>
      </c>
      <c r="G325" s="1" t="s">
        <v>1800</v>
      </c>
      <c r="H325" s="1" t="s">
        <v>1801</v>
      </c>
      <c r="I325" s="1" t="s">
        <v>2282</v>
      </c>
      <c r="J325" s="1" t="s">
        <v>1803</v>
      </c>
      <c r="K325" s="1" t="s">
        <v>2283</v>
      </c>
      <c r="L325" s="1" t="s">
        <v>1829</v>
      </c>
      <c r="M325" s="1" t="s">
        <v>1821</v>
      </c>
      <c r="O325" s="1">
        <v>2559</v>
      </c>
      <c r="P325" s="1">
        <v>2535.2456000000002</v>
      </c>
      <c r="Q325" s="1">
        <v>2582.7543999999998</v>
      </c>
      <c r="R325" s="1" t="s">
        <v>1808</v>
      </c>
      <c r="S325" s="1" t="s">
        <v>1822</v>
      </c>
      <c r="T325" s="1" t="s">
        <v>1808</v>
      </c>
      <c r="U325" s="1" t="s">
        <v>1808</v>
      </c>
      <c r="V325" s="1" t="s">
        <v>1809</v>
      </c>
      <c r="W325" s="1" t="s">
        <v>1849</v>
      </c>
      <c r="X325" s="1" t="s">
        <v>1811</v>
      </c>
      <c r="Y325" s="1" t="s">
        <v>1812</v>
      </c>
      <c r="AG325" s="1" t="s">
        <v>1813</v>
      </c>
    </row>
    <row r="326" spans="1:33" x14ac:dyDescent="0.2">
      <c r="A326" s="1">
        <v>8719545352</v>
      </c>
      <c r="B326" s="1" t="s">
        <v>2517</v>
      </c>
      <c r="C326" s="1" t="s">
        <v>2518</v>
      </c>
      <c r="D326" s="29">
        <v>44084</v>
      </c>
      <c r="E326" s="1" t="s">
        <v>2452</v>
      </c>
      <c r="F326" s="1" t="s">
        <v>2453</v>
      </c>
      <c r="G326" s="1" t="s">
        <v>1800</v>
      </c>
      <c r="H326" s="1" t="s">
        <v>1801</v>
      </c>
      <c r="I326" s="1" t="s">
        <v>2282</v>
      </c>
      <c r="J326" s="1" t="s">
        <v>1803</v>
      </c>
      <c r="K326" s="1" t="s">
        <v>2063</v>
      </c>
      <c r="L326" s="1" t="s">
        <v>1829</v>
      </c>
      <c r="M326" s="1" t="s">
        <v>1861</v>
      </c>
      <c r="O326" s="1">
        <v>2425</v>
      </c>
      <c r="P326" s="1">
        <v>2393.4009999999998</v>
      </c>
      <c r="Q326" s="1">
        <v>2456.5990000000002</v>
      </c>
      <c r="R326" s="1" t="s">
        <v>1822</v>
      </c>
      <c r="S326" s="1" t="s">
        <v>1822</v>
      </c>
      <c r="T326" s="1" t="s">
        <v>1822</v>
      </c>
      <c r="U326" s="1" t="s">
        <v>1822</v>
      </c>
      <c r="V326" s="1" t="s">
        <v>1809</v>
      </c>
      <c r="W326" s="1" t="s">
        <v>1837</v>
      </c>
      <c r="X326" s="1" t="s">
        <v>1838</v>
      </c>
      <c r="Y326" s="1" t="s">
        <v>1812</v>
      </c>
      <c r="AG326" s="1" t="s">
        <v>1813</v>
      </c>
    </row>
    <row r="327" spans="1:33" x14ac:dyDescent="0.2">
      <c r="A327" s="1">
        <v>4208414286</v>
      </c>
      <c r="B327" s="1" t="s">
        <v>2519</v>
      </c>
      <c r="C327" s="1" t="s">
        <v>2520</v>
      </c>
      <c r="D327" s="29">
        <v>44084</v>
      </c>
      <c r="E327" s="1" t="s">
        <v>2452</v>
      </c>
      <c r="F327" s="1" t="s">
        <v>2453</v>
      </c>
      <c r="G327" s="1" t="s">
        <v>1800</v>
      </c>
      <c r="H327" s="1" t="s">
        <v>1801</v>
      </c>
      <c r="I327" s="1" t="s">
        <v>2282</v>
      </c>
      <c r="J327" s="1" t="s">
        <v>1803</v>
      </c>
      <c r="K327" s="1" t="s">
        <v>2283</v>
      </c>
      <c r="L327" s="1" t="s">
        <v>1829</v>
      </c>
      <c r="M327" s="1" t="s">
        <v>1861</v>
      </c>
      <c r="O327" s="1">
        <v>2443</v>
      </c>
      <c r="P327" s="1">
        <v>2413.7406000000001</v>
      </c>
      <c r="Q327" s="1">
        <v>2472.2593999999999</v>
      </c>
      <c r="R327" s="1" t="s">
        <v>1822</v>
      </c>
      <c r="S327" s="1" t="s">
        <v>1822</v>
      </c>
      <c r="T327" s="1" t="s">
        <v>1822</v>
      </c>
      <c r="U327" s="1" t="s">
        <v>1822</v>
      </c>
      <c r="V327" s="1" t="s">
        <v>1809</v>
      </c>
      <c r="W327" s="1" t="s">
        <v>1849</v>
      </c>
      <c r="X327" s="1" t="s">
        <v>1811</v>
      </c>
      <c r="Y327" s="1" t="s">
        <v>1812</v>
      </c>
      <c r="AG327" s="1" t="s">
        <v>1813</v>
      </c>
    </row>
    <row r="328" spans="1:33" x14ac:dyDescent="0.2">
      <c r="A328" s="1">
        <v>3656780425</v>
      </c>
      <c r="B328" s="1" t="s">
        <v>2521</v>
      </c>
      <c r="C328" s="1" t="s">
        <v>2522</v>
      </c>
      <c r="D328" s="29">
        <v>44084</v>
      </c>
      <c r="E328" s="1" t="s">
        <v>2452</v>
      </c>
      <c r="F328" s="1" t="s">
        <v>2453</v>
      </c>
      <c r="G328" s="1" t="s">
        <v>1800</v>
      </c>
      <c r="H328" s="1" t="s">
        <v>1801</v>
      </c>
      <c r="I328" s="1" t="s">
        <v>2282</v>
      </c>
      <c r="J328" s="1" t="s">
        <v>1803</v>
      </c>
      <c r="K328" s="1" t="s">
        <v>2063</v>
      </c>
      <c r="L328" s="1" t="s">
        <v>2523</v>
      </c>
      <c r="M328" s="1" t="s">
        <v>1861</v>
      </c>
      <c r="O328" s="1">
        <v>2343</v>
      </c>
      <c r="P328" s="1">
        <v>2247.8308000000002</v>
      </c>
      <c r="Q328" s="1">
        <v>2438.1691999999998</v>
      </c>
      <c r="R328" s="1" t="s">
        <v>1808</v>
      </c>
      <c r="S328" s="1" t="s">
        <v>1822</v>
      </c>
      <c r="T328" s="1" t="s">
        <v>1822</v>
      </c>
      <c r="U328" s="1" t="s">
        <v>1808</v>
      </c>
      <c r="V328" s="1" t="s">
        <v>1809</v>
      </c>
      <c r="W328" s="1" t="s">
        <v>1837</v>
      </c>
      <c r="X328" s="1" t="s">
        <v>1838</v>
      </c>
      <c r="Y328" s="1" t="s">
        <v>1812</v>
      </c>
      <c r="AG328" s="1" t="s">
        <v>1813</v>
      </c>
    </row>
    <row r="329" spans="1:33" x14ac:dyDescent="0.2">
      <c r="A329" s="1">
        <v>6424462945</v>
      </c>
      <c r="B329" s="1" t="s">
        <v>2524</v>
      </c>
      <c r="C329" s="1" t="s">
        <v>2525</v>
      </c>
      <c r="D329" s="29">
        <v>44084</v>
      </c>
      <c r="E329" s="1" t="s">
        <v>2452</v>
      </c>
      <c r="F329" s="1" t="s">
        <v>2453</v>
      </c>
      <c r="G329" s="1" t="s">
        <v>1800</v>
      </c>
      <c r="H329" s="1" t="s">
        <v>1801</v>
      </c>
      <c r="I329" s="1" t="s">
        <v>2282</v>
      </c>
      <c r="J329" s="1" t="s">
        <v>1803</v>
      </c>
      <c r="K329" s="1" t="s">
        <v>2063</v>
      </c>
      <c r="L329" s="1" t="s">
        <v>1829</v>
      </c>
      <c r="M329" s="1" t="s">
        <v>1821</v>
      </c>
      <c r="O329" s="1">
        <v>2530</v>
      </c>
      <c r="P329" s="1">
        <v>2506.4461999999999</v>
      </c>
      <c r="Q329" s="1">
        <v>2553.5538000000001</v>
      </c>
      <c r="R329" s="1" t="s">
        <v>1808</v>
      </c>
      <c r="S329" s="1" t="s">
        <v>1822</v>
      </c>
      <c r="T329" s="1" t="s">
        <v>1808</v>
      </c>
      <c r="U329" s="1" t="s">
        <v>1808</v>
      </c>
      <c r="V329" s="1" t="s">
        <v>1809</v>
      </c>
      <c r="W329" s="1" t="s">
        <v>1810</v>
      </c>
      <c r="X329" s="1" t="s">
        <v>1811</v>
      </c>
      <c r="Y329" s="1" t="s">
        <v>1812</v>
      </c>
      <c r="AG329" s="1" t="s">
        <v>1813</v>
      </c>
    </row>
    <row r="330" spans="1:33" x14ac:dyDescent="0.2">
      <c r="A330" s="1">
        <v>4470381685</v>
      </c>
      <c r="B330" s="1" t="s">
        <v>2526</v>
      </c>
      <c r="C330" s="1" t="s">
        <v>2527</v>
      </c>
      <c r="D330" s="29">
        <v>44084</v>
      </c>
      <c r="E330" s="1" t="s">
        <v>2452</v>
      </c>
      <c r="F330" s="1" t="s">
        <v>2453</v>
      </c>
      <c r="G330" s="1" t="s">
        <v>1800</v>
      </c>
      <c r="H330" s="1" t="s">
        <v>1801</v>
      </c>
      <c r="I330" s="1" t="s">
        <v>2282</v>
      </c>
      <c r="J330" s="1" t="s">
        <v>1803</v>
      </c>
      <c r="K330" s="1" t="s">
        <v>2063</v>
      </c>
      <c r="L330" s="1" t="s">
        <v>1829</v>
      </c>
      <c r="M330" s="1" t="s">
        <v>1821</v>
      </c>
      <c r="O330" s="1">
        <v>2555</v>
      </c>
      <c r="P330" s="1">
        <v>2531.3267000000001</v>
      </c>
      <c r="Q330" s="1">
        <v>2578.6732999999999</v>
      </c>
      <c r="R330" s="1" t="s">
        <v>1808</v>
      </c>
      <c r="S330" s="1" t="s">
        <v>1822</v>
      </c>
      <c r="T330" s="1" t="s">
        <v>1808</v>
      </c>
      <c r="U330" s="1" t="s">
        <v>1807</v>
      </c>
      <c r="V330" s="1" t="s">
        <v>1809</v>
      </c>
      <c r="W330" s="1" t="s">
        <v>1810</v>
      </c>
      <c r="X330" s="1" t="s">
        <v>1811</v>
      </c>
      <c r="Y330" s="1" t="s">
        <v>1812</v>
      </c>
      <c r="AG330" s="1" t="s">
        <v>1813</v>
      </c>
    </row>
    <row r="331" spans="1:33" x14ac:dyDescent="0.2">
      <c r="A331" s="1">
        <v>8055906917</v>
      </c>
      <c r="B331" s="1" t="s">
        <v>2528</v>
      </c>
      <c r="C331" s="1" t="s">
        <v>2529</v>
      </c>
      <c r="D331" s="29">
        <v>44084</v>
      </c>
      <c r="E331" s="1" t="s">
        <v>2452</v>
      </c>
      <c r="F331" s="1" t="s">
        <v>2453</v>
      </c>
      <c r="G331" s="1" t="s">
        <v>1800</v>
      </c>
      <c r="H331" s="1" t="s">
        <v>1801</v>
      </c>
      <c r="I331" s="1" t="s">
        <v>2282</v>
      </c>
      <c r="J331" s="1" t="s">
        <v>1803</v>
      </c>
      <c r="K331" s="1" t="s">
        <v>2063</v>
      </c>
      <c r="L331" s="1" t="s">
        <v>1829</v>
      </c>
      <c r="M331" s="1" t="s">
        <v>1806</v>
      </c>
      <c r="O331" s="1">
        <v>2606</v>
      </c>
      <c r="P331" s="1">
        <v>2580.3847999999998</v>
      </c>
      <c r="Q331" s="1">
        <v>2631.6152000000002</v>
      </c>
      <c r="R331" s="1" t="s">
        <v>1807</v>
      </c>
      <c r="S331" s="1" t="s">
        <v>1822</v>
      </c>
      <c r="T331" s="1" t="s">
        <v>1808</v>
      </c>
      <c r="U331" s="1" t="s">
        <v>1808</v>
      </c>
      <c r="V331" s="1" t="s">
        <v>1809</v>
      </c>
      <c r="W331" s="1" t="s">
        <v>1837</v>
      </c>
      <c r="X331" s="1" t="s">
        <v>1838</v>
      </c>
      <c r="Y331" s="1" t="s">
        <v>1812</v>
      </c>
      <c r="AG331" s="1" t="s">
        <v>1813</v>
      </c>
    </row>
    <row r="332" spans="1:33" x14ac:dyDescent="0.2">
      <c r="A332" s="1">
        <v>5624993430</v>
      </c>
      <c r="B332" s="1" t="s">
        <v>2530</v>
      </c>
      <c r="C332" s="1" t="s">
        <v>2531</v>
      </c>
      <c r="D332" s="29">
        <v>44084</v>
      </c>
      <c r="E332" s="1" t="s">
        <v>2452</v>
      </c>
      <c r="F332" s="1" t="s">
        <v>2453</v>
      </c>
      <c r="G332" s="1" t="s">
        <v>1800</v>
      </c>
      <c r="H332" s="1" t="s">
        <v>1801</v>
      </c>
      <c r="I332" s="1" t="s">
        <v>2282</v>
      </c>
      <c r="J332" s="1" t="s">
        <v>1803</v>
      </c>
      <c r="K332" s="1" t="s">
        <v>2283</v>
      </c>
      <c r="L332" s="1" t="s">
        <v>1829</v>
      </c>
      <c r="M332" s="1" t="s">
        <v>1861</v>
      </c>
      <c r="O332" s="1">
        <v>2337</v>
      </c>
      <c r="P332" s="1">
        <v>2288.4481000000001</v>
      </c>
      <c r="Q332" s="1">
        <v>2385.5518999999999</v>
      </c>
      <c r="R332" s="1" t="s">
        <v>1822</v>
      </c>
      <c r="S332" s="1" t="s">
        <v>1822</v>
      </c>
      <c r="T332" s="1" t="s">
        <v>1822</v>
      </c>
      <c r="U332" s="1" t="s">
        <v>1822</v>
      </c>
      <c r="V332" s="1" t="s">
        <v>1809</v>
      </c>
      <c r="W332" s="1" t="s">
        <v>1849</v>
      </c>
      <c r="X332" s="1" t="s">
        <v>1811</v>
      </c>
      <c r="Y332" s="1" t="s">
        <v>1812</v>
      </c>
      <c r="AG332" s="1" t="s">
        <v>1813</v>
      </c>
    </row>
    <row r="333" spans="1:33" x14ac:dyDescent="0.2">
      <c r="A333" s="1">
        <v>1566029294</v>
      </c>
      <c r="B333" s="1" t="s">
        <v>2532</v>
      </c>
      <c r="C333" s="1" t="s">
        <v>2533</v>
      </c>
      <c r="D333" s="29">
        <v>44084</v>
      </c>
      <c r="E333" s="1" t="s">
        <v>2452</v>
      </c>
      <c r="F333" s="1" t="s">
        <v>2453</v>
      </c>
      <c r="G333" s="1" t="s">
        <v>1800</v>
      </c>
      <c r="H333" s="1" t="s">
        <v>1801</v>
      </c>
      <c r="I333" s="1" t="s">
        <v>2282</v>
      </c>
      <c r="J333" s="1" t="s">
        <v>1803</v>
      </c>
      <c r="K333" s="1" t="s">
        <v>2063</v>
      </c>
      <c r="L333" s="1" t="s">
        <v>1829</v>
      </c>
      <c r="M333" s="1" t="s">
        <v>1861</v>
      </c>
      <c r="O333" s="1">
        <v>2385</v>
      </c>
      <c r="P333" s="1">
        <v>2346.9104000000002</v>
      </c>
      <c r="Q333" s="1">
        <v>2423.0895999999998</v>
      </c>
      <c r="R333" s="1" t="s">
        <v>1822</v>
      </c>
      <c r="S333" s="1" t="s">
        <v>1822</v>
      </c>
      <c r="T333" s="1" t="s">
        <v>1822</v>
      </c>
      <c r="U333" s="1" t="s">
        <v>1822</v>
      </c>
      <c r="V333" s="1" t="s">
        <v>1809</v>
      </c>
      <c r="W333" s="1" t="s">
        <v>1837</v>
      </c>
      <c r="X333" s="1" t="s">
        <v>1838</v>
      </c>
      <c r="Y333" s="1" t="s">
        <v>1812</v>
      </c>
      <c r="AG333" s="1" t="s">
        <v>1813</v>
      </c>
    </row>
    <row r="334" spans="1:33" x14ac:dyDescent="0.2">
      <c r="A334" s="1">
        <v>1568430551</v>
      </c>
      <c r="B334" s="1" t="s">
        <v>2534</v>
      </c>
      <c r="C334" s="1" t="s">
        <v>2535</v>
      </c>
      <c r="D334" s="29">
        <v>44084</v>
      </c>
      <c r="E334" s="1" t="s">
        <v>2452</v>
      </c>
      <c r="F334" s="1" t="s">
        <v>2453</v>
      </c>
      <c r="G334" s="1" t="s">
        <v>1800</v>
      </c>
      <c r="H334" s="1" t="s">
        <v>1801</v>
      </c>
      <c r="I334" s="1" t="s">
        <v>2282</v>
      </c>
      <c r="J334" s="1" t="s">
        <v>1803</v>
      </c>
      <c r="K334" s="1" t="s">
        <v>2283</v>
      </c>
      <c r="L334" s="1" t="s">
        <v>1829</v>
      </c>
      <c r="M334" s="1" t="s">
        <v>1821</v>
      </c>
      <c r="O334" s="1">
        <v>2561</v>
      </c>
      <c r="P334" s="1">
        <v>2537.2006000000001</v>
      </c>
      <c r="Q334" s="1">
        <v>2584.7993999999999</v>
      </c>
      <c r="R334" s="1" t="s">
        <v>1808</v>
      </c>
      <c r="S334" s="1" t="s">
        <v>1822</v>
      </c>
      <c r="T334" s="1" t="s">
        <v>1808</v>
      </c>
      <c r="U334" s="1" t="s">
        <v>1808</v>
      </c>
      <c r="V334" s="1" t="s">
        <v>1809</v>
      </c>
      <c r="W334" s="1" t="s">
        <v>1849</v>
      </c>
      <c r="X334" s="1" t="s">
        <v>1811</v>
      </c>
      <c r="Y334" s="1" t="s">
        <v>1812</v>
      </c>
      <c r="AG334" s="1" t="s">
        <v>1813</v>
      </c>
    </row>
    <row r="335" spans="1:33" x14ac:dyDescent="0.2">
      <c r="A335" s="1">
        <v>8746215513</v>
      </c>
      <c r="B335" s="1" t="s">
        <v>2536</v>
      </c>
      <c r="C335" s="1" t="s">
        <v>2537</v>
      </c>
      <c r="D335" s="29">
        <v>44084</v>
      </c>
      <c r="E335" s="1" t="s">
        <v>2452</v>
      </c>
      <c r="F335" s="1" t="s">
        <v>2453</v>
      </c>
      <c r="G335" s="1" t="s">
        <v>1800</v>
      </c>
      <c r="H335" s="1" t="s">
        <v>1801</v>
      </c>
      <c r="I335" s="1" t="s">
        <v>2282</v>
      </c>
      <c r="J335" s="1" t="s">
        <v>1803</v>
      </c>
      <c r="K335" s="1" t="s">
        <v>2063</v>
      </c>
      <c r="L335" s="1" t="s">
        <v>1829</v>
      </c>
      <c r="M335" s="1" t="s">
        <v>1821</v>
      </c>
      <c r="O335" s="1">
        <v>2518</v>
      </c>
      <c r="P335" s="1">
        <v>2494.2321000000002</v>
      </c>
      <c r="Q335" s="1">
        <v>2541.7678999999998</v>
      </c>
      <c r="R335" s="1" t="s">
        <v>1808</v>
      </c>
      <c r="S335" s="1" t="s">
        <v>1822</v>
      </c>
      <c r="T335" s="1" t="s">
        <v>1808</v>
      </c>
      <c r="U335" s="1" t="s">
        <v>1808</v>
      </c>
      <c r="V335" s="1" t="s">
        <v>1809</v>
      </c>
      <c r="AC335" s="1" t="s">
        <v>1812</v>
      </c>
      <c r="AG335" s="1" t="s">
        <v>1813</v>
      </c>
    </row>
    <row r="336" spans="1:33" x14ac:dyDescent="0.2">
      <c r="A336" s="1">
        <v>6250717260</v>
      </c>
      <c r="B336" s="1" t="s">
        <v>2538</v>
      </c>
      <c r="C336" s="1" t="s">
        <v>2539</v>
      </c>
      <c r="D336" s="29">
        <v>44084</v>
      </c>
      <c r="E336" s="1" t="s">
        <v>2452</v>
      </c>
      <c r="F336" s="1" t="s">
        <v>2453</v>
      </c>
      <c r="G336" s="1" t="s">
        <v>1800</v>
      </c>
      <c r="H336" s="1" t="s">
        <v>1801</v>
      </c>
      <c r="I336" s="1" t="s">
        <v>2282</v>
      </c>
      <c r="J336" s="1" t="s">
        <v>1803</v>
      </c>
      <c r="K336" s="1" t="s">
        <v>2063</v>
      </c>
      <c r="L336" s="1" t="s">
        <v>1829</v>
      </c>
      <c r="M336" s="1" t="s">
        <v>1821</v>
      </c>
      <c r="O336" s="1">
        <v>2504</v>
      </c>
      <c r="P336" s="1">
        <v>2479.7568999999999</v>
      </c>
      <c r="Q336" s="1">
        <v>2528.2431000000001</v>
      </c>
      <c r="R336" s="1" t="s">
        <v>1808</v>
      </c>
      <c r="S336" s="1" t="s">
        <v>1822</v>
      </c>
      <c r="T336" s="1" t="s">
        <v>1808</v>
      </c>
      <c r="U336" s="1" t="s">
        <v>1808</v>
      </c>
      <c r="V336" s="1" t="s">
        <v>1809</v>
      </c>
      <c r="W336" s="1" t="s">
        <v>1837</v>
      </c>
      <c r="X336" s="1" t="s">
        <v>1838</v>
      </c>
      <c r="Y336" s="1" t="s">
        <v>1812</v>
      </c>
      <c r="AG336" s="1" t="s">
        <v>1813</v>
      </c>
    </row>
    <row r="337" spans="1:33" x14ac:dyDescent="0.2">
      <c r="A337" s="1">
        <v>3583003397</v>
      </c>
      <c r="B337" s="1" t="s">
        <v>2540</v>
      </c>
      <c r="C337" s="1" t="s">
        <v>2541</v>
      </c>
      <c r="D337" s="29">
        <v>44084</v>
      </c>
      <c r="E337" s="1" t="s">
        <v>2452</v>
      </c>
      <c r="F337" s="1" t="s">
        <v>2453</v>
      </c>
      <c r="G337" s="1" t="s">
        <v>1800</v>
      </c>
      <c r="H337" s="1" t="s">
        <v>1801</v>
      </c>
      <c r="I337" s="1" t="s">
        <v>2282</v>
      </c>
      <c r="J337" s="1" t="s">
        <v>1803</v>
      </c>
      <c r="K337" s="1" t="s">
        <v>2283</v>
      </c>
      <c r="L337" s="1" t="s">
        <v>1829</v>
      </c>
      <c r="M337" s="1" t="s">
        <v>1861</v>
      </c>
      <c r="O337" s="1">
        <v>2432</v>
      </c>
      <c r="P337" s="1">
        <v>2401.3508999999999</v>
      </c>
      <c r="Q337" s="1">
        <v>2462.6491000000001</v>
      </c>
      <c r="R337" s="1" t="s">
        <v>1822</v>
      </c>
      <c r="S337" s="1" t="s">
        <v>1822</v>
      </c>
      <c r="T337" s="1" t="s">
        <v>1822</v>
      </c>
      <c r="U337" s="1" t="s">
        <v>1822</v>
      </c>
      <c r="V337" s="1" t="s">
        <v>1809</v>
      </c>
      <c r="W337" s="1" t="s">
        <v>1849</v>
      </c>
      <c r="X337" s="1" t="s">
        <v>1811</v>
      </c>
      <c r="Y337" s="1" t="s">
        <v>1812</v>
      </c>
      <c r="AG337" s="1" t="s">
        <v>1813</v>
      </c>
    </row>
    <row r="338" spans="1:33" x14ac:dyDescent="0.2">
      <c r="A338" s="1">
        <v>6357729137</v>
      </c>
      <c r="B338" s="1" t="s">
        <v>2542</v>
      </c>
      <c r="C338" s="1" t="s">
        <v>2543</v>
      </c>
      <c r="D338" s="29">
        <v>44084</v>
      </c>
      <c r="E338" s="1" t="s">
        <v>2452</v>
      </c>
      <c r="F338" s="1" t="s">
        <v>2453</v>
      </c>
      <c r="G338" s="1" t="s">
        <v>1800</v>
      </c>
      <c r="H338" s="1" t="s">
        <v>1801</v>
      </c>
      <c r="I338" s="1" t="s">
        <v>2282</v>
      </c>
      <c r="J338" s="1" t="s">
        <v>1803</v>
      </c>
      <c r="K338" s="1" t="s">
        <v>2063</v>
      </c>
      <c r="L338" s="1" t="s">
        <v>1829</v>
      </c>
      <c r="M338" s="1" t="s">
        <v>1861</v>
      </c>
      <c r="O338" s="1">
        <v>2408</v>
      </c>
      <c r="P338" s="1">
        <v>2373.9247999999998</v>
      </c>
      <c r="Q338" s="1">
        <v>2442.0752000000002</v>
      </c>
      <c r="R338" s="1" t="s">
        <v>1822</v>
      </c>
      <c r="S338" s="1" t="s">
        <v>1822</v>
      </c>
      <c r="T338" s="1" t="s">
        <v>1808</v>
      </c>
      <c r="U338" s="1" t="s">
        <v>1822</v>
      </c>
      <c r="V338" s="1" t="s">
        <v>1809</v>
      </c>
      <c r="W338" s="1" t="s">
        <v>1810</v>
      </c>
      <c r="X338" s="1" t="s">
        <v>1811</v>
      </c>
      <c r="Y338" s="1" t="s">
        <v>1812</v>
      </c>
      <c r="AG338" s="1" t="s">
        <v>1813</v>
      </c>
    </row>
    <row r="339" spans="1:33" x14ac:dyDescent="0.2">
      <c r="A339" s="1">
        <v>9367482418</v>
      </c>
      <c r="B339" s="1" t="s">
        <v>2544</v>
      </c>
      <c r="C339" s="1" t="s">
        <v>2545</v>
      </c>
      <c r="D339" s="29">
        <v>44084</v>
      </c>
      <c r="E339" s="1" t="s">
        <v>2470</v>
      </c>
      <c r="F339" s="1" t="s">
        <v>2453</v>
      </c>
      <c r="G339" s="1" t="s">
        <v>1800</v>
      </c>
      <c r="H339" s="1" t="s">
        <v>1801</v>
      </c>
      <c r="I339" s="1" t="s">
        <v>2282</v>
      </c>
      <c r="J339" s="1" t="s">
        <v>1803</v>
      </c>
      <c r="K339" s="1" t="s">
        <v>2283</v>
      </c>
      <c r="L339" s="1" t="s">
        <v>1805</v>
      </c>
      <c r="M339" s="1" t="s">
        <v>1861</v>
      </c>
      <c r="O339" s="1">
        <v>2407</v>
      </c>
      <c r="P339" s="1">
        <v>2372.7377000000001</v>
      </c>
      <c r="Q339" s="1">
        <v>2441.2622999999999</v>
      </c>
      <c r="R339" s="1" t="s">
        <v>1822</v>
      </c>
      <c r="S339" s="1" t="s">
        <v>1822</v>
      </c>
      <c r="T339" s="1" t="s">
        <v>1822</v>
      </c>
      <c r="U339" s="1" t="s">
        <v>1822</v>
      </c>
      <c r="V339" s="1" t="s">
        <v>1809</v>
      </c>
      <c r="W339" s="1" t="s">
        <v>1849</v>
      </c>
      <c r="X339" s="1" t="s">
        <v>1811</v>
      </c>
      <c r="Y339" s="1" t="s">
        <v>1812</v>
      </c>
      <c r="AG339" s="1" t="s">
        <v>1813</v>
      </c>
    </row>
    <row r="340" spans="1:33" x14ac:dyDescent="0.2">
      <c r="A340" s="1">
        <v>8925929717</v>
      </c>
      <c r="B340" s="1" t="s">
        <v>2546</v>
      </c>
      <c r="C340" s="1" t="s">
        <v>2547</v>
      </c>
      <c r="D340" s="29">
        <v>44084</v>
      </c>
      <c r="E340" s="1" t="s">
        <v>2452</v>
      </c>
      <c r="F340" s="1" t="s">
        <v>2453</v>
      </c>
      <c r="G340" s="1" t="s">
        <v>1800</v>
      </c>
      <c r="H340" s="1" t="s">
        <v>1801</v>
      </c>
      <c r="I340" s="1" t="s">
        <v>2282</v>
      </c>
      <c r="J340" s="1" t="s">
        <v>1803</v>
      </c>
      <c r="K340" s="1" t="s">
        <v>2063</v>
      </c>
      <c r="L340" s="1" t="s">
        <v>1829</v>
      </c>
      <c r="M340" s="1" t="s">
        <v>1861</v>
      </c>
      <c r="O340" s="1">
        <v>2479</v>
      </c>
      <c r="P340" s="1">
        <v>2453.2559999999999</v>
      </c>
      <c r="Q340" s="1">
        <v>2504.7440000000001</v>
      </c>
      <c r="R340" s="1" t="s">
        <v>1822</v>
      </c>
      <c r="S340" s="1" t="s">
        <v>1822</v>
      </c>
      <c r="T340" s="1" t="s">
        <v>1822</v>
      </c>
      <c r="U340" s="1" t="s">
        <v>1808</v>
      </c>
      <c r="V340" s="1" t="s">
        <v>1809</v>
      </c>
      <c r="W340" s="1" t="s">
        <v>1837</v>
      </c>
      <c r="X340" s="1" t="s">
        <v>1838</v>
      </c>
      <c r="Y340" s="1" t="s">
        <v>1812</v>
      </c>
      <c r="AG340" s="1" t="s">
        <v>1813</v>
      </c>
    </row>
    <row r="341" spans="1:33" x14ac:dyDescent="0.2">
      <c r="A341" s="1">
        <v>7435430234</v>
      </c>
      <c r="B341" s="1" t="s">
        <v>2548</v>
      </c>
      <c r="C341" s="1" t="s">
        <v>2549</v>
      </c>
      <c r="D341" s="29">
        <v>44084</v>
      </c>
      <c r="E341" s="1" t="s">
        <v>2452</v>
      </c>
      <c r="F341" s="1" t="s">
        <v>2453</v>
      </c>
      <c r="G341" s="1" t="s">
        <v>1800</v>
      </c>
      <c r="H341" s="1" t="s">
        <v>1801</v>
      </c>
      <c r="I341" s="1" t="s">
        <v>2282</v>
      </c>
      <c r="J341" s="1" t="s">
        <v>1803</v>
      </c>
      <c r="K341" s="1" t="s">
        <v>1860</v>
      </c>
      <c r="L341" s="1" t="s">
        <v>1829</v>
      </c>
      <c r="M341" s="1" t="s">
        <v>1861</v>
      </c>
      <c r="O341" s="1">
        <v>2425</v>
      </c>
      <c r="P341" s="1">
        <v>2393.3537999999999</v>
      </c>
      <c r="Q341" s="1">
        <v>2456.6462000000001</v>
      </c>
      <c r="R341" s="1" t="s">
        <v>1822</v>
      </c>
      <c r="S341" s="1" t="s">
        <v>1822</v>
      </c>
      <c r="T341" s="1" t="s">
        <v>1822</v>
      </c>
      <c r="U341" s="1" t="s">
        <v>1822</v>
      </c>
      <c r="V341" s="1" t="s">
        <v>1809</v>
      </c>
      <c r="W341" s="1" t="s">
        <v>1810</v>
      </c>
      <c r="X341" s="1" t="s">
        <v>1811</v>
      </c>
      <c r="Y341" s="1" t="s">
        <v>1812</v>
      </c>
      <c r="AG341" s="1" t="s">
        <v>1813</v>
      </c>
    </row>
    <row r="342" spans="1:33" x14ac:dyDescent="0.2">
      <c r="A342" s="1">
        <v>7104145511</v>
      </c>
      <c r="B342" s="1" t="s">
        <v>2550</v>
      </c>
      <c r="C342" s="1" t="s">
        <v>2551</v>
      </c>
      <c r="D342" s="29">
        <v>44084</v>
      </c>
      <c r="E342" s="1" t="s">
        <v>2452</v>
      </c>
      <c r="F342" s="1" t="s">
        <v>2453</v>
      </c>
      <c r="G342" s="1" t="s">
        <v>1800</v>
      </c>
      <c r="H342" s="1" t="s">
        <v>1801</v>
      </c>
      <c r="I342" s="1" t="s">
        <v>2282</v>
      </c>
      <c r="J342" s="1" t="s">
        <v>1803</v>
      </c>
      <c r="K342" s="1" t="s">
        <v>2063</v>
      </c>
      <c r="L342" s="1" t="s">
        <v>1829</v>
      </c>
      <c r="M342" s="1" t="s">
        <v>1806</v>
      </c>
      <c r="O342" s="1">
        <v>2574</v>
      </c>
      <c r="P342" s="1">
        <v>2549.8143</v>
      </c>
      <c r="Q342" s="1">
        <v>2598.1857</v>
      </c>
      <c r="R342" s="1" t="s">
        <v>1807</v>
      </c>
      <c r="S342" s="1" t="s">
        <v>1822</v>
      </c>
      <c r="T342" s="1" t="s">
        <v>1822</v>
      </c>
      <c r="U342" s="1" t="s">
        <v>1808</v>
      </c>
      <c r="V342" s="1" t="s">
        <v>1809</v>
      </c>
      <c r="W342" s="1" t="s">
        <v>1810</v>
      </c>
      <c r="X342" s="1" t="s">
        <v>1811</v>
      </c>
      <c r="Y342" s="1" t="s">
        <v>1812</v>
      </c>
      <c r="AG342" s="1" t="s">
        <v>1813</v>
      </c>
    </row>
    <row r="343" spans="1:33" x14ac:dyDescent="0.2">
      <c r="A343" s="1">
        <v>2642047626</v>
      </c>
      <c r="B343" s="1" t="s">
        <v>2552</v>
      </c>
      <c r="C343" s="1" t="s">
        <v>2553</v>
      </c>
      <c r="D343" s="29">
        <v>44084</v>
      </c>
      <c r="E343" s="1" t="s">
        <v>2452</v>
      </c>
      <c r="F343" s="1" t="s">
        <v>2453</v>
      </c>
      <c r="G343" s="1" t="s">
        <v>1800</v>
      </c>
      <c r="H343" s="1" t="s">
        <v>1801</v>
      </c>
      <c r="I343" s="1" t="s">
        <v>2282</v>
      </c>
      <c r="J343" s="1" t="s">
        <v>1803</v>
      </c>
      <c r="K343" s="1" t="s">
        <v>2063</v>
      </c>
      <c r="L343" s="1" t="s">
        <v>1829</v>
      </c>
      <c r="M343" s="1" t="s">
        <v>1821</v>
      </c>
      <c r="O343" s="1">
        <v>2500</v>
      </c>
      <c r="P343" s="1">
        <v>2475.5700000000002</v>
      </c>
      <c r="Q343" s="1">
        <v>2524.4299999999998</v>
      </c>
      <c r="R343" s="1" t="s">
        <v>1822</v>
      </c>
      <c r="S343" s="1" t="s">
        <v>1822</v>
      </c>
      <c r="T343" s="1" t="s">
        <v>1808</v>
      </c>
      <c r="U343" s="1" t="s">
        <v>1808</v>
      </c>
      <c r="V343" s="1" t="s">
        <v>1809</v>
      </c>
      <c r="W343" s="1" t="s">
        <v>1810</v>
      </c>
      <c r="X343" s="1" t="s">
        <v>1811</v>
      </c>
      <c r="Y343" s="1" t="s">
        <v>1812</v>
      </c>
      <c r="AG343" s="1" t="s">
        <v>1813</v>
      </c>
    </row>
    <row r="344" spans="1:33" x14ac:dyDescent="0.2">
      <c r="A344" s="1">
        <v>5085611673</v>
      </c>
      <c r="B344" s="1" t="s">
        <v>2554</v>
      </c>
      <c r="C344" s="1" t="s">
        <v>2555</v>
      </c>
      <c r="D344" s="29">
        <v>44084</v>
      </c>
      <c r="E344" s="1" t="s">
        <v>2452</v>
      </c>
      <c r="F344" s="1" t="s">
        <v>2453</v>
      </c>
      <c r="G344" s="1" t="s">
        <v>1800</v>
      </c>
      <c r="H344" s="1" t="s">
        <v>1801</v>
      </c>
      <c r="I344" s="1" t="s">
        <v>2282</v>
      </c>
      <c r="J344" s="1" t="s">
        <v>1803</v>
      </c>
      <c r="K344" s="1" t="s">
        <v>2063</v>
      </c>
      <c r="L344" s="1" t="s">
        <v>1829</v>
      </c>
      <c r="M344" s="1" t="s">
        <v>1806</v>
      </c>
      <c r="O344" s="1">
        <v>2621</v>
      </c>
      <c r="P344" s="1">
        <v>2594.5594999999998</v>
      </c>
      <c r="Q344" s="1">
        <v>2647.4405000000002</v>
      </c>
      <c r="R344" s="1" t="s">
        <v>1807</v>
      </c>
      <c r="S344" s="1" t="s">
        <v>1808</v>
      </c>
      <c r="T344" s="1" t="s">
        <v>1808</v>
      </c>
      <c r="U344" s="1" t="s">
        <v>1808</v>
      </c>
      <c r="V344" s="1" t="s">
        <v>1809</v>
      </c>
      <c r="W344" s="1" t="s">
        <v>1843</v>
      </c>
      <c r="X344" s="1" t="s">
        <v>1811</v>
      </c>
      <c r="Y344" s="1" t="s">
        <v>1812</v>
      </c>
      <c r="AG344" s="1" t="s">
        <v>1813</v>
      </c>
    </row>
    <row r="345" spans="1:33" x14ac:dyDescent="0.2">
      <c r="A345" s="1">
        <v>5531270692</v>
      </c>
      <c r="B345" s="1" t="s">
        <v>2556</v>
      </c>
      <c r="C345" s="1" t="s">
        <v>2557</v>
      </c>
      <c r="D345" s="29">
        <v>44084</v>
      </c>
      <c r="E345" s="1" t="s">
        <v>2452</v>
      </c>
      <c r="F345" s="1" t="s">
        <v>2453</v>
      </c>
      <c r="G345" s="1" t="s">
        <v>1800</v>
      </c>
      <c r="H345" s="1" t="s">
        <v>1801</v>
      </c>
      <c r="I345" s="1" t="s">
        <v>2282</v>
      </c>
      <c r="J345" s="1" t="s">
        <v>1803</v>
      </c>
      <c r="K345" s="1" t="s">
        <v>2283</v>
      </c>
      <c r="L345" s="1" t="s">
        <v>1829</v>
      </c>
      <c r="M345" s="1" t="s">
        <v>1821</v>
      </c>
      <c r="O345" s="1">
        <v>2513</v>
      </c>
      <c r="P345" s="1">
        <v>2489.0857000000001</v>
      </c>
      <c r="Q345" s="1">
        <v>2536.9142999999999</v>
      </c>
      <c r="R345" s="1" t="s">
        <v>1808</v>
      </c>
      <c r="S345" s="1" t="s">
        <v>1822</v>
      </c>
      <c r="T345" s="1" t="s">
        <v>1808</v>
      </c>
      <c r="U345" s="1" t="s">
        <v>1808</v>
      </c>
      <c r="V345" s="1" t="s">
        <v>1809</v>
      </c>
      <c r="W345" s="1" t="s">
        <v>1849</v>
      </c>
      <c r="X345" s="1" t="s">
        <v>1811</v>
      </c>
      <c r="Y345" s="1" t="s">
        <v>1812</v>
      </c>
      <c r="AG345" s="1" t="s">
        <v>1813</v>
      </c>
    </row>
    <row r="346" spans="1:33" x14ac:dyDescent="0.2">
      <c r="A346" s="1">
        <v>8512730346</v>
      </c>
      <c r="B346" s="1" t="s">
        <v>2558</v>
      </c>
      <c r="C346" s="1" t="s">
        <v>2559</v>
      </c>
      <c r="D346" s="29">
        <v>44084</v>
      </c>
      <c r="E346" s="1" t="s">
        <v>2452</v>
      </c>
      <c r="F346" s="1" t="s">
        <v>2453</v>
      </c>
      <c r="G346" s="1" t="s">
        <v>1800</v>
      </c>
      <c r="H346" s="1" t="s">
        <v>1801</v>
      </c>
      <c r="I346" s="1" t="s">
        <v>2282</v>
      </c>
      <c r="J346" s="1" t="s">
        <v>1803</v>
      </c>
      <c r="K346" s="1" t="s">
        <v>2283</v>
      </c>
      <c r="L346" s="1" t="s">
        <v>1829</v>
      </c>
      <c r="M346" s="1" t="s">
        <v>1861</v>
      </c>
      <c r="O346" s="1">
        <v>2300</v>
      </c>
      <c r="P346" s="1">
        <v>2240.9000999999998</v>
      </c>
      <c r="Q346" s="1">
        <v>2359.0999000000002</v>
      </c>
      <c r="R346" s="1" t="s">
        <v>1822</v>
      </c>
      <c r="S346" s="1" t="s">
        <v>1822</v>
      </c>
      <c r="T346" s="1" t="s">
        <v>1822</v>
      </c>
      <c r="U346" s="1" t="s">
        <v>1822</v>
      </c>
      <c r="V346" s="1" t="s">
        <v>1809</v>
      </c>
      <c r="W346" s="1" t="s">
        <v>1849</v>
      </c>
      <c r="X346" s="1" t="s">
        <v>1811</v>
      </c>
      <c r="Y346" s="1" t="s">
        <v>1812</v>
      </c>
      <c r="AG346" s="1" t="s">
        <v>1813</v>
      </c>
    </row>
    <row r="347" spans="1:33" x14ac:dyDescent="0.2">
      <c r="A347" s="1">
        <v>6203980697</v>
      </c>
      <c r="B347" s="1" t="s">
        <v>2560</v>
      </c>
      <c r="C347" s="1" t="s">
        <v>2561</v>
      </c>
      <c r="D347" s="29">
        <v>44084</v>
      </c>
      <c r="E347" s="1" t="s">
        <v>2452</v>
      </c>
      <c r="F347" s="1" t="s">
        <v>2453</v>
      </c>
      <c r="G347" s="1" t="s">
        <v>1800</v>
      </c>
      <c r="H347" s="1" t="s">
        <v>1801</v>
      </c>
      <c r="I347" s="1" t="s">
        <v>2282</v>
      </c>
      <c r="J347" s="1" t="s">
        <v>1803</v>
      </c>
      <c r="K347" s="1" t="s">
        <v>2283</v>
      </c>
      <c r="L347" s="1" t="s">
        <v>1829</v>
      </c>
      <c r="M347" s="1" t="s">
        <v>1861</v>
      </c>
      <c r="O347" s="1">
        <v>2400</v>
      </c>
      <c r="P347" s="1">
        <v>2364.5001000000002</v>
      </c>
      <c r="Q347" s="1">
        <v>2435.4998999999998</v>
      </c>
      <c r="R347" s="1" t="s">
        <v>1822</v>
      </c>
      <c r="S347" s="1" t="s">
        <v>1822</v>
      </c>
      <c r="T347" s="1" t="s">
        <v>1822</v>
      </c>
      <c r="U347" s="1" t="s">
        <v>1822</v>
      </c>
      <c r="V347" s="1" t="s">
        <v>1809</v>
      </c>
      <c r="W347" s="1" t="s">
        <v>1849</v>
      </c>
      <c r="X347" s="1" t="s">
        <v>1811</v>
      </c>
      <c r="Y347" s="1" t="s">
        <v>1812</v>
      </c>
      <c r="AG347" s="1" t="s">
        <v>1813</v>
      </c>
    </row>
    <row r="348" spans="1:33" x14ac:dyDescent="0.2">
      <c r="A348" s="1">
        <v>5758589913</v>
      </c>
      <c r="B348" s="1" t="s">
        <v>2562</v>
      </c>
      <c r="C348" s="1" t="s">
        <v>2563</v>
      </c>
      <c r="D348" s="29">
        <v>44084</v>
      </c>
      <c r="E348" s="1" t="s">
        <v>2452</v>
      </c>
      <c r="F348" s="1" t="s">
        <v>2453</v>
      </c>
      <c r="G348" s="1" t="s">
        <v>1800</v>
      </c>
      <c r="H348" s="1" t="s">
        <v>1801</v>
      </c>
      <c r="I348" s="1" t="s">
        <v>2282</v>
      </c>
      <c r="J348" s="1" t="s">
        <v>1803</v>
      </c>
      <c r="K348" s="1" t="s">
        <v>2063</v>
      </c>
      <c r="L348" s="1" t="s">
        <v>1829</v>
      </c>
      <c r="M348" s="1" t="s">
        <v>1806</v>
      </c>
      <c r="O348" s="1">
        <v>2595</v>
      </c>
      <c r="P348" s="1">
        <v>2569.9665</v>
      </c>
      <c r="Q348" s="1">
        <v>2620.0335</v>
      </c>
      <c r="R348" s="1" t="s">
        <v>1807</v>
      </c>
      <c r="S348" s="1" t="s">
        <v>1822</v>
      </c>
      <c r="T348" s="1" t="s">
        <v>1808</v>
      </c>
      <c r="U348" s="1" t="s">
        <v>1808</v>
      </c>
      <c r="V348" s="1" t="s">
        <v>1809</v>
      </c>
      <c r="W348" s="1" t="s">
        <v>1837</v>
      </c>
      <c r="X348" s="1" t="s">
        <v>1838</v>
      </c>
      <c r="Y348" s="1" t="s">
        <v>1812</v>
      </c>
      <c r="AG348" s="1" t="s">
        <v>1813</v>
      </c>
    </row>
    <row r="349" spans="1:33" x14ac:dyDescent="0.2">
      <c r="A349" s="1">
        <v>7926381134</v>
      </c>
      <c r="B349" s="1" t="s">
        <v>2564</v>
      </c>
      <c r="C349" s="1" t="s">
        <v>2565</v>
      </c>
      <c r="D349" s="29">
        <v>44084</v>
      </c>
      <c r="E349" s="1" t="s">
        <v>2452</v>
      </c>
      <c r="F349" s="1" t="s">
        <v>2453</v>
      </c>
      <c r="G349" s="1" t="s">
        <v>1800</v>
      </c>
      <c r="H349" s="1" t="s">
        <v>1801</v>
      </c>
      <c r="I349" s="1" t="s">
        <v>2282</v>
      </c>
      <c r="J349" s="1" t="s">
        <v>1803</v>
      </c>
      <c r="K349" s="1" t="s">
        <v>2283</v>
      </c>
      <c r="L349" s="1" t="s">
        <v>1829</v>
      </c>
      <c r="M349" s="1" t="s">
        <v>1861</v>
      </c>
      <c r="O349" s="1">
        <v>2480</v>
      </c>
      <c r="P349" s="1">
        <v>2454.3265999999999</v>
      </c>
      <c r="Q349" s="1">
        <v>2505.6734000000001</v>
      </c>
      <c r="R349" s="1" t="s">
        <v>1808</v>
      </c>
      <c r="S349" s="1" t="s">
        <v>1822</v>
      </c>
      <c r="T349" s="1" t="s">
        <v>1808</v>
      </c>
      <c r="U349" s="1" t="s">
        <v>1808</v>
      </c>
      <c r="V349" s="1" t="s">
        <v>1809</v>
      </c>
      <c r="W349" s="1" t="s">
        <v>1849</v>
      </c>
      <c r="X349" s="1" t="s">
        <v>1811</v>
      </c>
      <c r="Y349" s="1" t="s">
        <v>1812</v>
      </c>
      <c r="AG349" s="1" t="s">
        <v>1813</v>
      </c>
    </row>
    <row r="350" spans="1:33" x14ac:dyDescent="0.2">
      <c r="A350" s="1">
        <v>4927881723</v>
      </c>
      <c r="B350" s="1" t="s">
        <v>2566</v>
      </c>
      <c r="C350" s="1" t="s">
        <v>2567</v>
      </c>
      <c r="D350" s="29">
        <v>44084</v>
      </c>
      <c r="E350" s="1" t="s">
        <v>2452</v>
      </c>
      <c r="F350" s="1" t="s">
        <v>2453</v>
      </c>
      <c r="G350" s="1" t="s">
        <v>1800</v>
      </c>
      <c r="H350" s="1" t="s">
        <v>1801</v>
      </c>
      <c r="I350" s="1" t="s">
        <v>2282</v>
      </c>
      <c r="J350" s="1" t="s">
        <v>1803</v>
      </c>
      <c r="K350" s="1" t="s">
        <v>2283</v>
      </c>
      <c r="L350" s="1" t="s">
        <v>1829</v>
      </c>
      <c r="M350" s="1" t="s">
        <v>1821</v>
      </c>
      <c r="O350" s="1">
        <v>2490</v>
      </c>
      <c r="P350" s="1">
        <v>2465.0297</v>
      </c>
      <c r="Q350" s="1">
        <v>2514.9703</v>
      </c>
      <c r="R350" s="1" t="s">
        <v>1808</v>
      </c>
      <c r="S350" s="1" t="s">
        <v>1822</v>
      </c>
      <c r="T350" s="1" t="s">
        <v>1822</v>
      </c>
      <c r="U350" s="1" t="s">
        <v>1808</v>
      </c>
      <c r="V350" s="1" t="s">
        <v>1809</v>
      </c>
      <c r="W350" s="1" t="s">
        <v>1849</v>
      </c>
      <c r="X350" s="1" t="s">
        <v>1811</v>
      </c>
      <c r="Y350" s="1" t="s">
        <v>1812</v>
      </c>
      <c r="AG350" s="1" t="s">
        <v>1813</v>
      </c>
    </row>
    <row r="351" spans="1:33" x14ac:dyDescent="0.2">
      <c r="A351" s="1">
        <v>3134683563</v>
      </c>
      <c r="B351" s="1" t="s">
        <v>2568</v>
      </c>
      <c r="C351" s="1" t="s">
        <v>2569</v>
      </c>
      <c r="D351" s="29">
        <v>44084</v>
      </c>
      <c r="E351" s="1" t="s">
        <v>2452</v>
      </c>
      <c r="F351" s="1" t="s">
        <v>2453</v>
      </c>
      <c r="G351" s="1" t="s">
        <v>1800</v>
      </c>
      <c r="H351" s="1" t="s">
        <v>1801</v>
      </c>
      <c r="I351" s="1" t="s">
        <v>2282</v>
      </c>
      <c r="J351" s="1" t="s">
        <v>1803</v>
      </c>
      <c r="K351" s="1" t="s">
        <v>2063</v>
      </c>
      <c r="L351" s="1" t="s">
        <v>1829</v>
      </c>
      <c r="M351" s="1" t="s">
        <v>1806</v>
      </c>
      <c r="O351" s="1">
        <v>2620</v>
      </c>
      <c r="P351" s="1">
        <v>2593.5954999999999</v>
      </c>
      <c r="Q351" s="1">
        <v>2646.4045000000001</v>
      </c>
      <c r="R351" s="1" t="s">
        <v>1807</v>
      </c>
      <c r="S351" s="1" t="s">
        <v>1822</v>
      </c>
      <c r="T351" s="1" t="s">
        <v>1808</v>
      </c>
      <c r="U351" s="1" t="s">
        <v>1808</v>
      </c>
      <c r="V351" s="1" t="s">
        <v>1809</v>
      </c>
      <c r="W351" s="1" t="s">
        <v>1837</v>
      </c>
      <c r="X351" s="1" t="s">
        <v>1838</v>
      </c>
      <c r="Y351" s="1" t="s">
        <v>1812</v>
      </c>
      <c r="AG351" s="1" t="s">
        <v>1813</v>
      </c>
    </row>
    <row r="352" spans="1:33" x14ac:dyDescent="0.2">
      <c r="A352" s="1">
        <v>7190047506</v>
      </c>
      <c r="B352" s="1" t="s">
        <v>2570</v>
      </c>
      <c r="C352" s="1" t="s">
        <v>2571</v>
      </c>
      <c r="D352" s="29">
        <v>44084</v>
      </c>
      <c r="E352" s="1" t="s">
        <v>2452</v>
      </c>
      <c r="F352" s="1" t="s">
        <v>2453</v>
      </c>
      <c r="G352" s="1" t="s">
        <v>1800</v>
      </c>
      <c r="H352" s="1" t="s">
        <v>1801</v>
      </c>
      <c r="I352" s="1" t="s">
        <v>2282</v>
      </c>
      <c r="J352" s="1" t="s">
        <v>1803</v>
      </c>
      <c r="K352" s="1" t="s">
        <v>2063</v>
      </c>
      <c r="L352" s="1" t="s">
        <v>1829</v>
      </c>
      <c r="M352" s="1" t="s">
        <v>1806</v>
      </c>
      <c r="O352" s="1">
        <v>2628</v>
      </c>
      <c r="P352" s="1">
        <v>2601.1529999999998</v>
      </c>
      <c r="Q352" s="1">
        <v>2654.8470000000002</v>
      </c>
      <c r="R352" s="1" t="s">
        <v>1807</v>
      </c>
      <c r="S352" s="1" t="s">
        <v>1808</v>
      </c>
      <c r="T352" s="1" t="s">
        <v>1808</v>
      </c>
      <c r="U352" s="1" t="s">
        <v>1808</v>
      </c>
      <c r="V352" s="1" t="s">
        <v>1809</v>
      </c>
      <c r="W352" s="1" t="s">
        <v>1810</v>
      </c>
      <c r="X352" s="1" t="s">
        <v>1811</v>
      </c>
      <c r="Y352" s="1" t="s">
        <v>1812</v>
      </c>
      <c r="AG352" s="1" t="s">
        <v>1813</v>
      </c>
    </row>
    <row r="353" spans="1:33" x14ac:dyDescent="0.2">
      <c r="A353" s="1">
        <v>2124608027</v>
      </c>
      <c r="B353" s="1" t="s">
        <v>2572</v>
      </c>
      <c r="C353" s="1" t="s">
        <v>2573</v>
      </c>
      <c r="D353" s="29">
        <v>44084</v>
      </c>
      <c r="E353" s="1" t="s">
        <v>2470</v>
      </c>
      <c r="F353" s="1" t="s">
        <v>2453</v>
      </c>
      <c r="G353" s="1" t="s">
        <v>1800</v>
      </c>
      <c r="H353" s="1" t="s">
        <v>1801</v>
      </c>
      <c r="I353" s="1" t="s">
        <v>2282</v>
      </c>
      <c r="J353" s="1" t="s">
        <v>1803</v>
      </c>
      <c r="K353" s="1" t="s">
        <v>2063</v>
      </c>
      <c r="L353" s="1" t="s">
        <v>1805</v>
      </c>
      <c r="M353" s="1" t="s">
        <v>1806</v>
      </c>
      <c r="O353" s="1">
        <v>2569</v>
      </c>
      <c r="P353" s="1">
        <v>2545.0065</v>
      </c>
      <c r="Q353" s="1">
        <v>2592.9935</v>
      </c>
      <c r="R353" s="1" t="s">
        <v>1807</v>
      </c>
      <c r="S353" s="1" t="s">
        <v>1822</v>
      </c>
      <c r="T353" s="1" t="s">
        <v>1808</v>
      </c>
      <c r="U353" s="1" t="s">
        <v>1808</v>
      </c>
      <c r="V353" s="1" t="s">
        <v>1809</v>
      </c>
      <c r="W353" s="1" t="s">
        <v>1810</v>
      </c>
      <c r="X353" s="1" t="s">
        <v>1811</v>
      </c>
      <c r="Y353" s="1" t="s">
        <v>1812</v>
      </c>
      <c r="AG353" s="1" t="s">
        <v>2400</v>
      </c>
    </row>
    <row r="354" spans="1:33" x14ac:dyDescent="0.2">
      <c r="A354" s="1">
        <v>1026161908</v>
      </c>
      <c r="B354" s="1" t="s">
        <v>2574</v>
      </c>
      <c r="C354" s="1" t="s">
        <v>2575</v>
      </c>
      <c r="D354" s="29">
        <v>44084</v>
      </c>
      <c r="E354" s="1" t="s">
        <v>2452</v>
      </c>
      <c r="F354" s="1" t="s">
        <v>2453</v>
      </c>
      <c r="G354" s="1" t="s">
        <v>1800</v>
      </c>
      <c r="H354" s="1" t="s">
        <v>1801</v>
      </c>
      <c r="I354" s="1" t="s">
        <v>2282</v>
      </c>
      <c r="J354" s="1" t="s">
        <v>1803</v>
      </c>
      <c r="K354" s="1" t="s">
        <v>2063</v>
      </c>
      <c r="L354" s="1" t="s">
        <v>1829</v>
      </c>
      <c r="M354" s="1" t="s">
        <v>1806</v>
      </c>
      <c r="O354" s="1">
        <v>2590</v>
      </c>
      <c r="P354" s="1">
        <v>2565.1943999999999</v>
      </c>
      <c r="Q354" s="1">
        <v>2614.8056000000001</v>
      </c>
      <c r="R354" s="1" t="s">
        <v>1808</v>
      </c>
      <c r="S354" s="1" t="s">
        <v>1808</v>
      </c>
      <c r="T354" s="1" t="s">
        <v>1808</v>
      </c>
      <c r="U354" s="1" t="s">
        <v>1808</v>
      </c>
      <c r="V354" s="1" t="s">
        <v>1809</v>
      </c>
      <c r="W354" s="1" t="s">
        <v>1810</v>
      </c>
      <c r="X354" s="1" t="s">
        <v>1811</v>
      </c>
      <c r="Y354" s="1" t="s">
        <v>1812</v>
      </c>
      <c r="AG354" s="1" t="s">
        <v>1813</v>
      </c>
    </row>
    <row r="355" spans="1:33" x14ac:dyDescent="0.2">
      <c r="A355" s="1">
        <v>7090049722</v>
      </c>
      <c r="B355" s="1" t="s">
        <v>2576</v>
      </c>
      <c r="C355" s="1" t="s">
        <v>2577</v>
      </c>
      <c r="D355" s="29">
        <v>44084</v>
      </c>
      <c r="E355" s="1" t="s">
        <v>2452</v>
      </c>
      <c r="F355" s="1" t="s">
        <v>2453</v>
      </c>
      <c r="G355" s="1" t="s">
        <v>1800</v>
      </c>
      <c r="H355" s="1" t="s">
        <v>1801</v>
      </c>
      <c r="I355" s="1" t="s">
        <v>2282</v>
      </c>
      <c r="J355" s="1" t="s">
        <v>1803</v>
      </c>
      <c r="K355" s="1" t="s">
        <v>2063</v>
      </c>
      <c r="L355" s="1" t="s">
        <v>1829</v>
      </c>
      <c r="M355" s="1" t="s">
        <v>1821</v>
      </c>
      <c r="O355" s="1">
        <v>2533</v>
      </c>
      <c r="P355" s="1">
        <v>2509.4706000000001</v>
      </c>
      <c r="Q355" s="1">
        <v>2556.5293999999999</v>
      </c>
      <c r="R355" s="1" t="s">
        <v>1808</v>
      </c>
      <c r="S355" s="1" t="s">
        <v>1822</v>
      </c>
      <c r="T355" s="1" t="s">
        <v>1808</v>
      </c>
      <c r="U355" s="1" t="s">
        <v>1808</v>
      </c>
      <c r="V355" s="1" t="s">
        <v>1809</v>
      </c>
      <c r="W355" s="1" t="s">
        <v>1837</v>
      </c>
      <c r="X355" s="1" t="s">
        <v>1838</v>
      </c>
      <c r="AE355" s="1" t="s">
        <v>1812</v>
      </c>
      <c r="AG355" s="1" t="s">
        <v>1813</v>
      </c>
    </row>
    <row r="356" spans="1:33" x14ac:dyDescent="0.2">
      <c r="A356" s="1">
        <v>9580913897</v>
      </c>
      <c r="B356" s="1" t="s">
        <v>2578</v>
      </c>
      <c r="C356" s="1" t="s">
        <v>2579</v>
      </c>
      <c r="D356" s="29">
        <v>44084</v>
      </c>
      <c r="E356" s="1" t="s">
        <v>2452</v>
      </c>
      <c r="F356" s="1" t="s">
        <v>2453</v>
      </c>
      <c r="G356" s="1" t="s">
        <v>1800</v>
      </c>
      <c r="H356" s="1" t="s">
        <v>1801</v>
      </c>
      <c r="I356" s="1" t="s">
        <v>2282</v>
      </c>
      <c r="J356" s="1" t="s">
        <v>1803</v>
      </c>
      <c r="K356" s="1" t="s">
        <v>2063</v>
      </c>
      <c r="L356" s="1" t="s">
        <v>1829</v>
      </c>
      <c r="M356" s="1" t="s">
        <v>1821</v>
      </c>
      <c r="O356" s="1">
        <v>2563</v>
      </c>
      <c r="P356" s="1">
        <v>2539.1613000000002</v>
      </c>
      <c r="Q356" s="1">
        <v>2586.8386999999998</v>
      </c>
      <c r="R356" s="1" t="s">
        <v>1808</v>
      </c>
      <c r="S356" s="1" t="s">
        <v>1822</v>
      </c>
      <c r="T356" s="1" t="s">
        <v>1808</v>
      </c>
      <c r="U356" s="1" t="s">
        <v>1808</v>
      </c>
      <c r="V356" s="1" t="s">
        <v>1809</v>
      </c>
      <c r="W356" s="1" t="s">
        <v>1837</v>
      </c>
      <c r="X356" s="1" t="s">
        <v>1838</v>
      </c>
      <c r="Y356" s="1" t="s">
        <v>1812</v>
      </c>
      <c r="AG356" s="1" t="s">
        <v>1813</v>
      </c>
    </row>
    <row r="357" spans="1:33" x14ac:dyDescent="0.2">
      <c r="A357" s="1">
        <v>6568281281</v>
      </c>
      <c r="B357" s="1" t="s">
        <v>2580</v>
      </c>
      <c r="C357" s="1" t="s">
        <v>2581</v>
      </c>
      <c r="D357" s="29">
        <v>44084</v>
      </c>
      <c r="E357" s="1" t="s">
        <v>2452</v>
      </c>
      <c r="F357" s="1" t="s">
        <v>2453</v>
      </c>
      <c r="G357" s="1" t="s">
        <v>1800</v>
      </c>
      <c r="H357" s="1" t="s">
        <v>1801</v>
      </c>
      <c r="I357" s="1" t="s">
        <v>2282</v>
      </c>
      <c r="J357" s="1" t="s">
        <v>1803</v>
      </c>
      <c r="K357" s="1" t="s">
        <v>2063</v>
      </c>
      <c r="L357" s="1" t="s">
        <v>2523</v>
      </c>
      <c r="M357" s="1" t="s">
        <v>1861</v>
      </c>
      <c r="O357" s="1">
        <v>2395</v>
      </c>
      <c r="P357" s="1">
        <v>2336.1893</v>
      </c>
      <c r="Q357" s="1">
        <v>2453.8107</v>
      </c>
      <c r="R357" s="1" t="s">
        <v>1808</v>
      </c>
      <c r="S357" s="1" t="s">
        <v>1822</v>
      </c>
      <c r="T357" s="1" t="s">
        <v>1822</v>
      </c>
      <c r="U357" s="1" t="s">
        <v>1808</v>
      </c>
      <c r="V357" s="1" t="s">
        <v>1809</v>
      </c>
      <c r="W357" s="1" t="s">
        <v>1843</v>
      </c>
      <c r="X357" s="1" t="s">
        <v>1811</v>
      </c>
      <c r="Y357" s="1" t="s">
        <v>1812</v>
      </c>
      <c r="AG357" s="1" t="s">
        <v>1813</v>
      </c>
    </row>
    <row r="358" spans="1:33" x14ac:dyDescent="0.2">
      <c r="A358" s="1">
        <v>8380817605</v>
      </c>
      <c r="B358" s="1" t="s">
        <v>2582</v>
      </c>
      <c r="C358" s="1" t="s">
        <v>2583</v>
      </c>
      <c r="D358" s="29">
        <v>44084</v>
      </c>
      <c r="E358" s="1" t="s">
        <v>2452</v>
      </c>
      <c r="F358" s="1" t="s">
        <v>2453</v>
      </c>
      <c r="G358" s="1" t="s">
        <v>1800</v>
      </c>
      <c r="H358" s="1" t="s">
        <v>1801</v>
      </c>
      <c r="I358" s="1" t="s">
        <v>2282</v>
      </c>
      <c r="J358" s="1" t="s">
        <v>1803</v>
      </c>
      <c r="K358" s="1" t="s">
        <v>2283</v>
      </c>
      <c r="L358" s="1" t="s">
        <v>1829</v>
      </c>
      <c r="M358" s="1" t="s">
        <v>1861</v>
      </c>
      <c r="O358" s="1">
        <v>2382</v>
      </c>
      <c r="P358" s="1">
        <v>2340.1183999999998</v>
      </c>
      <c r="Q358" s="1">
        <v>2423.8816000000002</v>
      </c>
      <c r="R358" s="1" t="s">
        <v>1822</v>
      </c>
      <c r="S358" s="1" t="s">
        <v>1822</v>
      </c>
      <c r="T358" s="1" t="s">
        <v>1822</v>
      </c>
      <c r="U358" s="1" t="s">
        <v>1822</v>
      </c>
      <c r="V358" s="1" t="s">
        <v>1809</v>
      </c>
      <c r="W358" s="1" t="s">
        <v>1849</v>
      </c>
      <c r="X358" s="1" t="s">
        <v>1811</v>
      </c>
      <c r="Y358" s="1" t="s">
        <v>1812</v>
      </c>
      <c r="AG358" s="1" t="s">
        <v>1813</v>
      </c>
    </row>
    <row r="359" spans="1:33" x14ac:dyDescent="0.2">
      <c r="A359" s="1">
        <v>6034557554</v>
      </c>
      <c r="B359" s="1" t="s">
        <v>2584</v>
      </c>
      <c r="C359" s="1" t="s">
        <v>2585</v>
      </c>
      <c r="D359" s="29">
        <v>44084</v>
      </c>
      <c r="E359" s="1" t="s">
        <v>2452</v>
      </c>
      <c r="F359" s="1" t="s">
        <v>2453</v>
      </c>
      <c r="G359" s="1" t="s">
        <v>1800</v>
      </c>
      <c r="H359" s="1" t="s">
        <v>1801</v>
      </c>
      <c r="I359" s="1" t="s">
        <v>2282</v>
      </c>
      <c r="J359" s="1" t="s">
        <v>1803</v>
      </c>
      <c r="K359" s="1" t="s">
        <v>2283</v>
      </c>
      <c r="L359" s="1" t="s">
        <v>1829</v>
      </c>
      <c r="M359" s="1" t="s">
        <v>1861</v>
      </c>
      <c r="O359" s="1">
        <v>2446</v>
      </c>
      <c r="P359" s="1">
        <v>2417.0889999999999</v>
      </c>
      <c r="Q359" s="1">
        <v>2474.9110000000001</v>
      </c>
      <c r="R359" s="1" t="s">
        <v>1822</v>
      </c>
      <c r="S359" s="1" t="s">
        <v>1822</v>
      </c>
      <c r="T359" s="1" t="s">
        <v>1822</v>
      </c>
      <c r="U359" s="1" t="s">
        <v>1822</v>
      </c>
      <c r="V359" s="1" t="s">
        <v>1809</v>
      </c>
      <c r="W359" s="1" t="s">
        <v>1849</v>
      </c>
      <c r="X359" s="1" t="s">
        <v>1811</v>
      </c>
      <c r="Y359" s="1" t="s">
        <v>1812</v>
      </c>
      <c r="AG359" s="1" t="s">
        <v>1813</v>
      </c>
    </row>
    <row r="360" spans="1:33" x14ac:dyDescent="0.2">
      <c r="A360" s="1">
        <v>3621984895</v>
      </c>
      <c r="B360" s="1" t="s">
        <v>2586</v>
      </c>
      <c r="C360" s="1" t="s">
        <v>2587</v>
      </c>
      <c r="D360" s="29">
        <v>44089</v>
      </c>
      <c r="E360" s="1" t="s">
        <v>2588</v>
      </c>
      <c r="F360" s="1" t="s">
        <v>2453</v>
      </c>
      <c r="G360" s="1" t="s">
        <v>1800</v>
      </c>
      <c r="H360" s="1" t="s">
        <v>1801</v>
      </c>
      <c r="I360" s="1" t="s">
        <v>2282</v>
      </c>
      <c r="J360" s="1" t="s">
        <v>1803</v>
      </c>
      <c r="K360" s="1" t="s">
        <v>2063</v>
      </c>
      <c r="L360" s="1" t="s">
        <v>1805</v>
      </c>
      <c r="M360" s="1" t="s">
        <v>1861</v>
      </c>
      <c r="O360" s="1">
        <v>2427</v>
      </c>
      <c r="P360" s="1">
        <v>2395.6651999999999</v>
      </c>
      <c r="Q360" s="1">
        <v>2458.3348000000001</v>
      </c>
      <c r="R360" s="1" t="s">
        <v>1822</v>
      </c>
      <c r="S360" s="1" t="s">
        <v>1822</v>
      </c>
      <c r="T360" s="1" t="s">
        <v>1822</v>
      </c>
      <c r="U360" s="1" t="s">
        <v>1822</v>
      </c>
      <c r="V360" s="1" t="s">
        <v>1809</v>
      </c>
      <c r="W360" s="1" t="s">
        <v>1810</v>
      </c>
      <c r="X360" s="1" t="s">
        <v>1811</v>
      </c>
      <c r="Y360" s="1" t="s">
        <v>1812</v>
      </c>
      <c r="AG360" s="1" t="s">
        <v>1813</v>
      </c>
    </row>
    <row r="361" spans="1:33" x14ac:dyDescent="0.2">
      <c r="A361" s="1">
        <v>8742781045</v>
      </c>
      <c r="B361" s="1" t="s">
        <v>2589</v>
      </c>
      <c r="C361" s="1" t="s">
        <v>2590</v>
      </c>
      <c r="D361" s="29">
        <v>44089</v>
      </c>
      <c r="E361" s="1" t="s">
        <v>2588</v>
      </c>
      <c r="F361" s="1" t="s">
        <v>2453</v>
      </c>
      <c r="G361" s="1" t="s">
        <v>1800</v>
      </c>
      <c r="H361" s="1" t="s">
        <v>1801</v>
      </c>
      <c r="I361" s="1" t="s">
        <v>2282</v>
      </c>
      <c r="J361" s="1" t="s">
        <v>1803</v>
      </c>
      <c r="K361" s="1" t="s">
        <v>2283</v>
      </c>
      <c r="L361" s="1" t="s">
        <v>1805</v>
      </c>
      <c r="M361" s="1" t="s">
        <v>1861</v>
      </c>
      <c r="O361" s="1">
        <v>2445</v>
      </c>
      <c r="P361" s="1">
        <v>2415.9430000000002</v>
      </c>
      <c r="Q361" s="1">
        <v>2474.0569999999998</v>
      </c>
      <c r="R361" s="1" t="s">
        <v>1822</v>
      </c>
      <c r="S361" s="1" t="s">
        <v>1822</v>
      </c>
      <c r="T361" s="1" t="s">
        <v>1822</v>
      </c>
      <c r="U361" s="1" t="s">
        <v>1808</v>
      </c>
      <c r="V361" s="1" t="s">
        <v>1809</v>
      </c>
      <c r="W361" s="1" t="s">
        <v>1849</v>
      </c>
      <c r="X361" s="1" t="s">
        <v>1811</v>
      </c>
      <c r="Y361" s="1" t="s">
        <v>1812</v>
      </c>
      <c r="AG361" s="1" t="s">
        <v>1813</v>
      </c>
    </row>
    <row r="362" spans="1:33" x14ac:dyDescent="0.2">
      <c r="A362" s="1">
        <v>8512730346</v>
      </c>
      <c r="B362" s="1" t="s">
        <v>2591</v>
      </c>
      <c r="C362" s="1" t="s">
        <v>2592</v>
      </c>
      <c r="D362" s="29">
        <v>44089</v>
      </c>
      <c r="E362" s="1" t="s">
        <v>2588</v>
      </c>
      <c r="F362" s="1" t="s">
        <v>2453</v>
      </c>
      <c r="G362" s="1" t="s">
        <v>1800</v>
      </c>
      <c r="H362" s="1" t="s">
        <v>1801</v>
      </c>
      <c r="I362" s="1" t="s">
        <v>2282</v>
      </c>
      <c r="J362" s="1" t="s">
        <v>1803</v>
      </c>
      <c r="K362" s="1" t="s">
        <v>2283</v>
      </c>
      <c r="L362" s="1" t="s">
        <v>1805</v>
      </c>
      <c r="M362" s="1" t="s">
        <v>1861</v>
      </c>
      <c r="O362" s="1">
        <v>2469</v>
      </c>
      <c r="P362" s="1">
        <v>2442.3928000000001</v>
      </c>
      <c r="Q362" s="1">
        <v>2495.6071999999999</v>
      </c>
      <c r="R362" s="1" t="s">
        <v>1822</v>
      </c>
      <c r="S362" s="1" t="s">
        <v>1822</v>
      </c>
      <c r="T362" s="1" t="s">
        <v>1822</v>
      </c>
      <c r="U362" s="1" t="s">
        <v>1808</v>
      </c>
      <c r="V362" s="1" t="s">
        <v>1809</v>
      </c>
      <c r="W362" s="1" t="s">
        <v>1849</v>
      </c>
      <c r="X362" s="1" t="s">
        <v>1811</v>
      </c>
      <c r="Y362" s="1" t="s">
        <v>1812</v>
      </c>
      <c r="AG362" s="1" t="s">
        <v>1813</v>
      </c>
    </row>
    <row r="363" spans="1:33" x14ac:dyDescent="0.2">
      <c r="A363" s="1">
        <v>3929080364</v>
      </c>
      <c r="B363" s="1" t="s">
        <v>2593</v>
      </c>
      <c r="C363" s="1" t="s">
        <v>2594</v>
      </c>
      <c r="D363" s="29">
        <v>44089</v>
      </c>
      <c r="E363" s="1" t="s">
        <v>2588</v>
      </c>
      <c r="F363" s="1" t="s">
        <v>2453</v>
      </c>
      <c r="G363" s="1" t="s">
        <v>1800</v>
      </c>
      <c r="H363" s="1" t="s">
        <v>1801</v>
      </c>
      <c r="I363" s="1" t="s">
        <v>2282</v>
      </c>
      <c r="J363" s="1" t="s">
        <v>1803</v>
      </c>
      <c r="K363" s="1" t="s">
        <v>2063</v>
      </c>
      <c r="L363" s="1" t="s">
        <v>1805</v>
      </c>
      <c r="M363" s="1" t="s">
        <v>1861</v>
      </c>
      <c r="O363" s="1">
        <v>2433</v>
      </c>
      <c r="P363" s="1">
        <v>2402.4459000000002</v>
      </c>
      <c r="Q363" s="1">
        <v>2463.5540999999998</v>
      </c>
      <c r="R363" s="1" t="s">
        <v>1822</v>
      </c>
      <c r="S363" s="1" t="s">
        <v>1822</v>
      </c>
      <c r="T363" s="1" t="s">
        <v>1822</v>
      </c>
      <c r="U363" s="1" t="s">
        <v>1822</v>
      </c>
      <c r="V363" s="1" t="s">
        <v>1809</v>
      </c>
      <c r="W363" s="1" t="s">
        <v>1837</v>
      </c>
      <c r="X363" s="1" t="s">
        <v>1838</v>
      </c>
      <c r="Y363" s="1" t="s">
        <v>1812</v>
      </c>
      <c r="AG363" s="1" t="s">
        <v>1813</v>
      </c>
    </row>
    <row r="364" spans="1:33" x14ac:dyDescent="0.2">
      <c r="A364" s="1">
        <v>4115013355</v>
      </c>
      <c r="B364" s="1" t="s">
        <v>2595</v>
      </c>
      <c r="C364" s="1" t="s">
        <v>2596</v>
      </c>
      <c r="D364" s="29">
        <v>44089</v>
      </c>
      <c r="E364" s="1" t="s">
        <v>2588</v>
      </c>
      <c r="F364" s="1" t="s">
        <v>2453</v>
      </c>
      <c r="G364" s="1" t="s">
        <v>1800</v>
      </c>
      <c r="H364" s="1" t="s">
        <v>1801</v>
      </c>
      <c r="I364" s="1" t="s">
        <v>2282</v>
      </c>
      <c r="J364" s="1" t="s">
        <v>1803</v>
      </c>
      <c r="K364" s="1" t="s">
        <v>2063</v>
      </c>
      <c r="L364" s="1" t="s">
        <v>1805</v>
      </c>
      <c r="M364" s="1" t="s">
        <v>1821</v>
      </c>
      <c r="O364" s="1">
        <v>2539</v>
      </c>
      <c r="P364" s="1">
        <v>2515.4850000000001</v>
      </c>
      <c r="Q364" s="1">
        <v>2562.5149999999999</v>
      </c>
      <c r="R364" s="1" t="s">
        <v>1808</v>
      </c>
      <c r="S364" s="1" t="s">
        <v>1822</v>
      </c>
      <c r="T364" s="1" t="s">
        <v>1808</v>
      </c>
      <c r="U364" s="1" t="s">
        <v>1808</v>
      </c>
      <c r="V364" s="1" t="s">
        <v>1809</v>
      </c>
      <c r="W364" s="1" t="s">
        <v>1837</v>
      </c>
      <c r="X364" s="1" t="s">
        <v>1838</v>
      </c>
      <c r="Y364" s="1" t="s">
        <v>1812</v>
      </c>
      <c r="AG364" s="1" t="s">
        <v>1813</v>
      </c>
    </row>
    <row r="365" spans="1:33" x14ac:dyDescent="0.2">
      <c r="A365" s="1">
        <v>9066308578</v>
      </c>
      <c r="B365" s="1" t="s">
        <v>2597</v>
      </c>
      <c r="C365" s="1" t="s">
        <v>2598</v>
      </c>
      <c r="D365" s="29">
        <v>44089</v>
      </c>
      <c r="E365" s="1" t="s">
        <v>2588</v>
      </c>
      <c r="F365" s="1" t="s">
        <v>2453</v>
      </c>
      <c r="G365" s="1" t="s">
        <v>1800</v>
      </c>
      <c r="H365" s="1" t="s">
        <v>1801</v>
      </c>
      <c r="I365" s="1" t="s">
        <v>2282</v>
      </c>
      <c r="J365" s="1" t="s">
        <v>1803</v>
      </c>
      <c r="K365" s="1" t="s">
        <v>2063</v>
      </c>
      <c r="L365" s="1" t="s">
        <v>1805</v>
      </c>
      <c r="M365" s="1" t="s">
        <v>1861</v>
      </c>
      <c r="O365" s="1">
        <v>2482</v>
      </c>
      <c r="P365" s="1">
        <v>2456.4863</v>
      </c>
      <c r="Q365" s="1">
        <v>2507.5137</v>
      </c>
      <c r="R365" s="1" t="s">
        <v>1822</v>
      </c>
      <c r="S365" s="1" t="s">
        <v>1822</v>
      </c>
      <c r="T365" s="1" t="s">
        <v>1808</v>
      </c>
      <c r="U365" s="1" t="s">
        <v>1808</v>
      </c>
      <c r="V365" s="1" t="s">
        <v>1809</v>
      </c>
      <c r="W365" s="1" t="s">
        <v>1837</v>
      </c>
      <c r="X365" s="1" t="s">
        <v>1838</v>
      </c>
      <c r="Y365" s="1" t="s">
        <v>1812</v>
      </c>
      <c r="AG365" s="1" t="s">
        <v>1813</v>
      </c>
    </row>
    <row r="366" spans="1:33" x14ac:dyDescent="0.2">
      <c r="A366" s="1">
        <v>2982799326</v>
      </c>
      <c r="B366" s="1" t="s">
        <v>2599</v>
      </c>
      <c r="C366" s="1" t="s">
        <v>2600</v>
      </c>
      <c r="D366" s="29">
        <v>44089</v>
      </c>
      <c r="E366" s="1" t="s">
        <v>2588</v>
      </c>
      <c r="F366" s="1" t="s">
        <v>2453</v>
      </c>
      <c r="G366" s="1" t="s">
        <v>1800</v>
      </c>
      <c r="H366" s="1" t="s">
        <v>1801</v>
      </c>
      <c r="I366" s="1" t="s">
        <v>2282</v>
      </c>
      <c r="J366" s="1" t="s">
        <v>1803</v>
      </c>
      <c r="K366" s="1" t="s">
        <v>2063</v>
      </c>
      <c r="L366" s="1" t="s">
        <v>1805</v>
      </c>
      <c r="M366" s="1" t="s">
        <v>1806</v>
      </c>
      <c r="O366" s="1">
        <v>2589</v>
      </c>
      <c r="P366" s="1">
        <v>2564.2275</v>
      </c>
      <c r="Q366" s="1">
        <v>2613.7725</v>
      </c>
      <c r="R366" s="1" t="s">
        <v>1807</v>
      </c>
      <c r="S366" s="1" t="s">
        <v>1822</v>
      </c>
      <c r="T366" s="1" t="s">
        <v>1808</v>
      </c>
      <c r="U366" s="1" t="s">
        <v>1807</v>
      </c>
      <c r="V366" s="1" t="s">
        <v>1809</v>
      </c>
      <c r="W366" s="1" t="s">
        <v>1843</v>
      </c>
      <c r="X366" s="1" t="s">
        <v>1811</v>
      </c>
      <c r="Y366" s="1" t="s">
        <v>1812</v>
      </c>
      <c r="AG366" s="1" t="s">
        <v>1813</v>
      </c>
    </row>
    <row r="367" spans="1:33" x14ac:dyDescent="0.2">
      <c r="A367" s="1">
        <v>3388056017</v>
      </c>
      <c r="B367" s="1" t="s">
        <v>2601</v>
      </c>
      <c r="C367" s="1" t="s">
        <v>2602</v>
      </c>
      <c r="D367" s="29">
        <v>44089</v>
      </c>
      <c r="E367" s="1" t="s">
        <v>2588</v>
      </c>
      <c r="F367" s="1" t="s">
        <v>2453</v>
      </c>
      <c r="G367" s="1" t="s">
        <v>1800</v>
      </c>
      <c r="H367" s="1" t="s">
        <v>1801</v>
      </c>
      <c r="I367" s="1" t="s">
        <v>2282</v>
      </c>
      <c r="J367" s="1" t="s">
        <v>1803</v>
      </c>
      <c r="K367" s="1" t="s">
        <v>2063</v>
      </c>
      <c r="L367" s="1" t="s">
        <v>1805</v>
      </c>
      <c r="M367" s="1" t="s">
        <v>1821</v>
      </c>
      <c r="O367" s="1">
        <v>2542</v>
      </c>
      <c r="P367" s="1">
        <v>2518.4796000000001</v>
      </c>
      <c r="Q367" s="1">
        <v>2565.5203999999999</v>
      </c>
      <c r="R367" s="1" t="s">
        <v>1808</v>
      </c>
      <c r="S367" s="1" t="s">
        <v>1822</v>
      </c>
      <c r="T367" s="1" t="s">
        <v>1822</v>
      </c>
      <c r="U367" s="1" t="s">
        <v>1807</v>
      </c>
      <c r="V367" s="1" t="s">
        <v>1809</v>
      </c>
      <c r="W367" s="1" t="s">
        <v>1810</v>
      </c>
      <c r="X367" s="1" t="s">
        <v>2603</v>
      </c>
      <c r="AA367" s="1" t="s">
        <v>1812</v>
      </c>
      <c r="AG367" s="1" t="s">
        <v>1813</v>
      </c>
    </row>
    <row r="368" spans="1:33" x14ac:dyDescent="0.2">
      <c r="A368" s="1">
        <v>4167408475</v>
      </c>
      <c r="B368" s="1" t="s">
        <v>2604</v>
      </c>
      <c r="C368" s="1" t="s">
        <v>2605</v>
      </c>
      <c r="D368" s="29">
        <v>44089</v>
      </c>
      <c r="E368" s="1" t="s">
        <v>2588</v>
      </c>
      <c r="F368" s="1" t="s">
        <v>2453</v>
      </c>
      <c r="G368" s="1" t="s">
        <v>1800</v>
      </c>
      <c r="H368" s="1" t="s">
        <v>1801</v>
      </c>
      <c r="I368" s="1" t="s">
        <v>2282</v>
      </c>
      <c r="J368" s="1" t="s">
        <v>1803</v>
      </c>
      <c r="K368" s="1" t="s">
        <v>2283</v>
      </c>
      <c r="L368" s="1" t="s">
        <v>1805</v>
      </c>
      <c r="M368" s="1" t="s">
        <v>1861</v>
      </c>
      <c r="O368" s="1">
        <v>2418</v>
      </c>
      <c r="P368" s="1">
        <v>2385.4636999999998</v>
      </c>
      <c r="Q368" s="1">
        <v>2450.5363000000002</v>
      </c>
      <c r="R368" s="1" t="s">
        <v>1822</v>
      </c>
      <c r="S368" s="1" t="s">
        <v>1822</v>
      </c>
      <c r="T368" s="1" t="s">
        <v>1822</v>
      </c>
      <c r="U368" s="1" t="s">
        <v>1822</v>
      </c>
      <c r="V368" s="1" t="s">
        <v>1809</v>
      </c>
      <c r="W368" s="1" t="s">
        <v>1849</v>
      </c>
      <c r="X368" s="1" t="s">
        <v>1811</v>
      </c>
      <c r="Y368" s="1" t="s">
        <v>1812</v>
      </c>
      <c r="AG368" s="1" t="s">
        <v>1813</v>
      </c>
    </row>
    <row r="369" spans="1:33" x14ac:dyDescent="0.2">
      <c r="A369" s="1">
        <v>7299687216</v>
      </c>
      <c r="B369" s="1" t="s">
        <v>2606</v>
      </c>
      <c r="C369" s="1" t="s">
        <v>2607</v>
      </c>
      <c r="D369" s="29">
        <v>44089</v>
      </c>
      <c r="E369" s="1" t="s">
        <v>2588</v>
      </c>
      <c r="F369" s="1" t="s">
        <v>2453</v>
      </c>
      <c r="G369" s="1" t="s">
        <v>1800</v>
      </c>
      <c r="H369" s="1" t="s">
        <v>1801</v>
      </c>
      <c r="I369" s="1" t="s">
        <v>2282</v>
      </c>
      <c r="J369" s="1" t="s">
        <v>1803</v>
      </c>
      <c r="K369" s="1" t="s">
        <v>2063</v>
      </c>
      <c r="L369" s="1" t="s">
        <v>1805</v>
      </c>
      <c r="M369" s="1" t="s">
        <v>1861</v>
      </c>
      <c r="O369" s="1">
        <v>2437</v>
      </c>
      <c r="P369" s="1">
        <v>2406.9382000000001</v>
      </c>
      <c r="Q369" s="1">
        <v>2467.0617999999999</v>
      </c>
      <c r="R369" s="1" t="s">
        <v>1808</v>
      </c>
      <c r="S369" s="1" t="s">
        <v>1822</v>
      </c>
      <c r="T369" s="1" t="s">
        <v>1822</v>
      </c>
      <c r="U369" s="1" t="s">
        <v>1822</v>
      </c>
      <c r="V369" s="1" t="s">
        <v>1809</v>
      </c>
      <c r="W369" s="1" t="s">
        <v>1810</v>
      </c>
      <c r="X369" s="1" t="s">
        <v>1811</v>
      </c>
      <c r="Y369" s="1" t="s">
        <v>1812</v>
      </c>
      <c r="AG369" s="1" t="s">
        <v>1813</v>
      </c>
    </row>
    <row r="370" spans="1:33" x14ac:dyDescent="0.2">
      <c r="A370" s="1">
        <v>5705608522</v>
      </c>
      <c r="B370" s="1" t="s">
        <v>2608</v>
      </c>
      <c r="C370" s="1" t="s">
        <v>2609</v>
      </c>
      <c r="D370" s="29">
        <v>44089</v>
      </c>
      <c r="E370" s="1" t="s">
        <v>2588</v>
      </c>
      <c r="F370" s="1" t="s">
        <v>2453</v>
      </c>
      <c r="G370" s="1" t="s">
        <v>1800</v>
      </c>
      <c r="H370" s="1" t="s">
        <v>1801</v>
      </c>
      <c r="I370" s="1" t="s">
        <v>2282</v>
      </c>
      <c r="J370" s="1" t="s">
        <v>1803</v>
      </c>
      <c r="K370" s="1" t="s">
        <v>2063</v>
      </c>
      <c r="L370" s="1" t="s">
        <v>1984</v>
      </c>
      <c r="M370" s="1" t="s">
        <v>1861</v>
      </c>
      <c r="O370" s="1">
        <v>2372</v>
      </c>
      <c r="P370" s="1">
        <v>2299.3139000000001</v>
      </c>
      <c r="Q370" s="1">
        <v>2444.6860999999999</v>
      </c>
      <c r="R370" s="1" t="s">
        <v>1808</v>
      </c>
      <c r="S370" s="1" t="s">
        <v>1822</v>
      </c>
      <c r="T370" s="1" t="s">
        <v>1822</v>
      </c>
      <c r="U370" s="1" t="s">
        <v>1808</v>
      </c>
      <c r="V370" s="1" t="s">
        <v>1809</v>
      </c>
      <c r="W370" s="1" t="s">
        <v>1837</v>
      </c>
      <c r="X370" s="1" t="s">
        <v>1838</v>
      </c>
      <c r="Y370" s="1" t="s">
        <v>1812</v>
      </c>
      <c r="AG370" s="1" t="s">
        <v>1813</v>
      </c>
    </row>
    <row r="371" spans="1:33" x14ac:dyDescent="0.2">
      <c r="A371" s="1">
        <v>8724081598</v>
      </c>
      <c r="B371" s="1" t="s">
        <v>2610</v>
      </c>
      <c r="C371" s="1" t="s">
        <v>2611</v>
      </c>
      <c r="D371" s="29">
        <v>44097</v>
      </c>
      <c r="E371" s="1" t="s">
        <v>2612</v>
      </c>
      <c r="F371" s="1" t="s">
        <v>2453</v>
      </c>
      <c r="G371" s="1" t="s">
        <v>1800</v>
      </c>
      <c r="H371" s="1" t="s">
        <v>1801</v>
      </c>
      <c r="I371" s="1" t="s">
        <v>2282</v>
      </c>
      <c r="J371" s="1" t="s">
        <v>1803</v>
      </c>
      <c r="K371" s="1" t="s">
        <v>2063</v>
      </c>
      <c r="L371" s="1" t="s">
        <v>1805</v>
      </c>
      <c r="M371" s="1" t="s">
        <v>1861</v>
      </c>
      <c r="O371" s="1">
        <v>2293</v>
      </c>
      <c r="P371" s="1">
        <v>2231.6714000000002</v>
      </c>
      <c r="Q371" s="1">
        <v>2354.3285999999998</v>
      </c>
      <c r="R371" s="1" t="s">
        <v>1822</v>
      </c>
      <c r="S371" s="1" t="s">
        <v>1822</v>
      </c>
      <c r="T371" s="1" t="s">
        <v>1822</v>
      </c>
      <c r="U371" s="1" t="s">
        <v>1822</v>
      </c>
      <c r="V371" s="1" t="s">
        <v>1809</v>
      </c>
      <c r="W371" s="1" t="s">
        <v>1837</v>
      </c>
      <c r="X371" s="1" t="s">
        <v>1838</v>
      </c>
      <c r="AB371" s="1" t="s">
        <v>1812</v>
      </c>
      <c r="AG371" s="1" t="s">
        <v>1813</v>
      </c>
    </row>
    <row r="372" spans="1:33" x14ac:dyDescent="0.2">
      <c r="A372" s="1">
        <v>5335568436</v>
      </c>
      <c r="B372" s="1" t="s">
        <v>2613</v>
      </c>
      <c r="C372" s="1" t="s">
        <v>2614</v>
      </c>
      <c r="D372" s="29">
        <v>44097</v>
      </c>
      <c r="E372" s="1" t="s">
        <v>2612</v>
      </c>
      <c r="F372" s="1" t="s">
        <v>2453</v>
      </c>
      <c r="G372" s="1" t="s">
        <v>1800</v>
      </c>
      <c r="H372" s="1" t="s">
        <v>1801</v>
      </c>
      <c r="I372" s="1" t="s">
        <v>2282</v>
      </c>
      <c r="J372" s="1" t="s">
        <v>1803</v>
      </c>
      <c r="K372" s="1" t="s">
        <v>2063</v>
      </c>
      <c r="L372" s="1" t="s">
        <v>1805</v>
      </c>
      <c r="M372" s="1" t="s">
        <v>1806</v>
      </c>
      <c r="O372" s="1">
        <v>2571</v>
      </c>
      <c r="P372" s="1">
        <v>2546.9342999999999</v>
      </c>
      <c r="Q372" s="1">
        <v>2595.0657000000001</v>
      </c>
      <c r="R372" s="1" t="s">
        <v>1808</v>
      </c>
      <c r="S372" s="1" t="s">
        <v>1822</v>
      </c>
      <c r="T372" s="1" t="s">
        <v>1808</v>
      </c>
      <c r="U372" s="1" t="s">
        <v>1808</v>
      </c>
      <c r="V372" s="1" t="s">
        <v>1809</v>
      </c>
      <c r="W372" s="1" t="s">
        <v>1810</v>
      </c>
      <c r="X372" s="1" t="s">
        <v>1811</v>
      </c>
      <c r="Y372" s="1" t="s">
        <v>1812</v>
      </c>
      <c r="AG372" s="1" t="s">
        <v>1813</v>
      </c>
    </row>
    <row r="373" spans="1:33" x14ac:dyDescent="0.2">
      <c r="A373" s="1">
        <v>7191297066</v>
      </c>
      <c r="B373" s="1" t="s">
        <v>2615</v>
      </c>
      <c r="C373" s="1" t="s">
        <v>2616</v>
      </c>
      <c r="D373" s="29">
        <v>44084</v>
      </c>
      <c r="E373" s="1" t="s">
        <v>2617</v>
      </c>
      <c r="F373" s="1" t="s">
        <v>2453</v>
      </c>
      <c r="G373" s="1" t="s">
        <v>1800</v>
      </c>
      <c r="H373" s="1" t="s">
        <v>1801</v>
      </c>
      <c r="I373" s="1" t="s">
        <v>1802</v>
      </c>
      <c r="J373" s="1" t="s">
        <v>1803</v>
      </c>
      <c r="K373" s="1" t="s">
        <v>1860</v>
      </c>
      <c r="L373" s="1" t="s">
        <v>1805</v>
      </c>
      <c r="M373" s="1" t="s">
        <v>1861</v>
      </c>
      <c r="O373" s="1">
        <v>2449</v>
      </c>
      <c r="P373" s="1">
        <v>2414.8820000000001</v>
      </c>
      <c r="Q373" s="1">
        <v>2483.1179999999999</v>
      </c>
      <c r="R373" s="1" t="s">
        <v>1808</v>
      </c>
      <c r="S373" s="1" t="s">
        <v>1822</v>
      </c>
      <c r="T373" s="1" t="s">
        <v>1808</v>
      </c>
      <c r="U373" s="1" t="s">
        <v>1822</v>
      </c>
      <c r="V373" s="1" t="s">
        <v>1809</v>
      </c>
      <c r="W373" s="1" t="s">
        <v>1810</v>
      </c>
      <c r="X373" s="1" t="s">
        <v>1811</v>
      </c>
      <c r="Y373" s="1" t="s">
        <v>1812</v>
      </c>
      <c r="AG373" s="1" t="s">
        <v>1813</v>
      </c>
    </row>
    <row r="374" spans="1:33" x14ac:dyDescent="0.2">
      <c r="A374" s="1">
        <v>8194713647</v>
      </c>
      <c r="B374" s="1" t="s">
        <v>2618</v>
      </c>
      <c r="C374" s="1" t="s">
        <v>2619</v>
      </c>
      <c r="D374" s="29">
        <v>44084</v>
      </c>
      <c r="E374" s="1" t="s">
        <v>2617</v>
      </c>
      <c r="F374" s="1" t="s">
        <v>2453</v>
      </c>
      <c r="G374" s="1" t="s">
        <v>1800</v>
      </c>
      <c r="H374" s="1" t="s">
        <v>1801</v>
      </c>
      <c r="I374" s="1" t="s">
        <v>1802</v>
      </c>
      <c r="J374" s="1" t="s">
        <v>1803</v>
      </c>
      <c r="K374" s="1" t="s">
        <v>1860</v>
      </c>
      <c r="L374" s="1" t="s">
        <v>1805</v>
      </c>
      <c r="M374" s="1" t="s">
        <v>1861</v>
      </c>
      <c r="O374" s="1">
        <v>2385</v>
      </c>
      <c r="P374" s="1">
        <v>2342.7222000000002</v>
      </c>
      <c r="Q374" s="1">
        <v>2427.2777999999998</v>
      </c>
      <c r="R374" s="1" t="s">
        <v>1822</v>
      </c>
      <c r="S374" s="1" t="s">
        <v>1822</v>
      </c>
      <c r="T374" s="1" t="s">
        <v>1822</v>
      </c>
      <c r="U374" s="1" t="s">
        <v>1808</v>
      </c>
      <c r="V374" s="1" t="s">
        <v>1809</v>
      </c>
      <c r="W374" s="1" t="s">
        <v>1810</v>
      </c>
      <c r="X374" s="1" t="s">
        <v>1811</v>
      </c>
      <c r="Y374" s="1" t="s">
        <v>1812</v>
      </c>
      <c r="AG374" s="1" t="s">
        <v>1813</v>
      </c>
    </row>
    <row r="375" spans="1:33" x14ac:dyDescent="0.2">
      <c r="A375" s="1">
        <v>2461179745</v>
      </c>
      <c r="B375" s="1" t="s">
        <v>2620</v>
      </c>
      <c r="C375" s="1" t="s">
        <v>2621</v>
      </c>
      <c r="D375" s="29">
        <v>44084</v>
      </c>
      <c r="E375" s="1" t="s">
        <v>2617</v>
      </c>
      <c r="F375" s="1" t="s">
        <v>2453</v>
      </c>
      <c r="G375" s="1" t="s">
        <v>1800</v>
      </c>
      <c r="H375" s="1" t="s">
        <v>1801</v>
      </c>
      <c r="I375" s="1" t="s">
        <v>1802</v>
      </c>
      <c r="J375" s="1" t="s">
        <v>1803</v>
      </c>
      <c r="K375" s="1" t="s">
        <v>1860</v>
      </c>
      <c r="L375" s="1" t="s">
        <v>1805</v>
      </c>
      <c r="M375" s="1" t="s">
        <v>1821</v>
      </c>
      <c r="O375" s="1">
        <v>2560</v>
      </c>
      <c r="P375" s="1">
        <v>2532.4708999999998</v>
      </c>
      <c r="Q375" s="1">
        <v>2587.5291000000002</v>
      </c>
      <c r="R375" s="1" t="s">
        <v>1808</v>
      </c>
      <c r="S375" s="1" t="s">
        <v>1808</v>
      </c>
      <c r="T375" s="1" t="s">
        <v>1808</v>
      </c>
      <c r="U375" s="1" t="s">
        <v>1808</v>
      </c>
      <c r="V375" s="1" t="s">
        <v>1809</v>
      </c>
      <c r="W375" s="1" t="s">
        <v>1837</v>
      </c>
      <c r="X375" s="1" t="s">
        <v>1838</v>
      </c>
      <c r="Y375" s="1" t="s">
        <v>1812</v>
      </c>
      <c r="AG375" s="1" t="s">
        <v>1813</v>
      </c>
    </row>
    <row r="376" spans="1:33" x14ac:dyDescent="0.2">
      <c r="A376" s="1">
        <v>8954870231</v>
      </c>
      <c r="B376" s="1" t="s">
        <v>2622</v>
      </c>
      <c r="C376" s="1" t="s">
        <v>2623</v>
      </c>
      <c r="D376" s="29">
        <v>44084</v>
      </c>
      <c r="E376" s="1" t="s">
        <v>2617</v>
      </c>
      <c r="F376" s="1" t="s">
        <v>2453</v>
      </c>
      <c r="G376" s="1" t="s">
        <v>1800</v>
      </c>
      <c r="H376" s="1" t="s">
        <v>1801</v>
      </c>
      <c r="I376" s="1" t="s">
        <v>1802</v>
      </c>
      <c r="J376" s="1" t="s">
        <v>1803</v>
      </c>
      <c r="K376" s="1" t="s">
        <v>1860</v>
      </c>
      <c r="L376" s="1" t="s">
        <v>1805</v>
      </c>
      <c r="M376" s="1" t="s">
        <v>1806</v>
      </c>
      <c r="O376" s="1">
        <v>2575</v>
      </c>
      <c r="P376" s="1">
        <v>2547.6318000000001</v>
      </c>
      <c r="Q376" s="1">
        <v>2602.3681999999999</v>
      </c>
      <c r="R376" s="1" t="s">
        <v>1808</v>
      </c>
      <c r="S376" s="1" t="s">
        <v>1822</v>
      </c>
      <c r="T376" s="1" t="s">
        <v>1808</v>
      </c>
      <c r="U376" s="1" t="s">
        <v>1808</v>
      </c>
      <c r="V376" s="1" t="s">
        <v>1809</v>
      </c>
      <c r="W376" s="1" t="s">
        <v>1810</v>
      </c>
      <c r="X376" s="1" t="s">
        <v>1811</v>
      </c>
      <c r="Y376" s="1" t="s">
        <v>1812</v>
      </c>
      <c r="AG376" s="1" t="s">
        <v>1813</v>
      </c>
    </row>
    <row r="377" spans="1:33" x14ac:dyDescent="0.2">
      <c r="A377" s="1">
        <v>2325401987</v>
      </c>
      <c r="B377" s="1" t="s">
        <v>2624</v>
      </c>
      <c r="C377" s="1" t="s">
        <v>2625</v>
      </c>
      <c r="D377" s="29">
        <v>44084</v>
      </c>
      <c r="E377" s="1" t="s">
        <v>2617</v>
      </c>
      <c r="F377" s="1" t="s">
        <v>2453</v>
      </c>
      <c r="G377" s="1" t="s">
        <v>1800</v>
      </c>
      <c r="H377" s="1" t="s">
        <v>1801</v>
      </c>
      <c r="I377" s="1" t="s">
        <v>1802</v>
      </c>
      <c r="J377" s="1" t="s">
        <v>1803</v>
      </c>
      <c r="K377" s="1" t="s">
        <v>2063</v>
      </c>
      <c r="L377" s="1" t="s">
        <v>1805</v>
      </c>
      <c r="M377" s="1" t="s">
        <v>1821</v>
      </c>
      <c r="O377" s="1">
        <v>2507</v>
      </c>
      <c r="P377" s="1">
        <v>2477.4816000000001</v>
      </c>
      <c r="Q377" s="1">
        <v>2536.5183999999999</v>
      </c>
      <c r="R377" s="1" t="s">
        <v>1808</v>
      </c>
      <c r="S377" s="1" t="s">
        <v>1822</v>
      </c>
      <c r="T377" s="1" t="s">
        <v>1822</v>
      </c>
      <c r="U377" s="1" t="s">
        <v>1808</v>
      </c>
      <c r="V377" s="1" t="s">
        <v>1809</v>
      </c>
      <c r="W377" s="1" t="s">
        <v>1849</v>
      </c>
      <c r="X377" s="1" t="s">
        <v>1811</v>
      </c>
      <c r="Z377" s="1" t="s">
        <v>1812</v>
      </c>
      <c r="AG377" s="1" t="s">
        <v>1813</v>
      </c>
    </row>
    <row r="378" spans="1:33" x14ac:dyDescent="0.2">
      <c r="A378" s="1">
        <v>6376673755</v>
      </c>
      <c r="B378" s="1" t="s">
        <v>2626</v>
      </c>
      <c r="C378" s="1" t="s">
        <v>2627</v>
      </c>
      <c r="D378" s="29">
        <v>44084</v>
      </c>
      <c r="E378" s="1" t="s">
        <v>2617</v>
      </c>
      <c r="F378" s="1" t="s">
        <v>2453</v>
      </c>
      <c r="G378" s="1" t="s">
        <v>1800</v>
      </c>
      <c r="H378" s="1" t="s">
        <v>1801</v>
      </c>
      <c r="I378" s="1" t="s">
        <v>1802</v>
      </c>
      <c r="J378" s="1" t="s">
        <v>1803</v>
      </c>
      <c r="K378" s="1" t="s">
        <v>1860</v>
      </c>
      <c r="L378" s="1" t="s">
        <v>1805</v>
      </c>
      <c r="M378" s="1" t="s">
        <v>1806</v>
      </c>
      <c r="O378" s="1">
        <v>2594</v>
      </c>
      <c r="P378" s="1">
        <v>2566.5718999999999</v>
      </c>
      <c r="Q378" s="1">
        <v>2621.4281000000001</v>
      </c>
      <c r="R378" s="1" t="s">
        <v>1807</v>
      </c>
      <c r="S378" s="1" t="s">
        <v>1808</v>
      </c>
      <c r="T378" s="1" t="s">
        <v>1808</v>
      </c>
      <c r="U378" s="1" t="s">
        <v>1808</v>
      </c>
      <c r="V378" s="1" t="s">
        <v>1809</v>
      </c>
      <c r="W378" s="1" t="s">
        <v>1810</v>
      </c>
      <c r="X378" s="1" t="s">
        <v>1811</v>
      </c>
      <c r="Y378" s="1" t="s">
        <v>1812</v>
      </c>
      <c r="AG378" s="1" t="s">
        <v>1813</v>
      </c>
    </row>
    <row r="379" spans="1:33" x14ac:dyDescent="0.2">
      <c r="A379" s="1">
        <v>9932127118</v>
      </c>
      <c r="B379" s="1" t="s">
        <v>2628</v>
      </c>
      <c r="C379" s="1" t="s">
        <v>2629</v>
      </c>
      <c r="D379" s="29">
        <v>44084</v>
      </c>
      <c r="E379" s="1" t="s">
        <v>2617</v>
      </c>
      <c r="F379" s="1" t="s">
        <v>2453</v>
      </c>
      <c r="G379" s="1" t="s">
        <v>1800</v>
      </c>
      <c r="H379" s="1" t="s">
        <v>1801</v>
      </c>
      <c r="I379" s="1" t="s">
        <v>1802</v>
      </c>
      <c r="J379" s="1" t="s">
        <v>1803</v>
      </c>
      <c r="K379" s="1" t="s">
        <v>1860</v>
      </c>
      <c r="L379" s="1" t="s">
        <v>1805</v>
      </c>
      <c r="M379" s="1" t="s">
        <v>1821</v>
      </c>
      <c r="O379" s="1">
        <v>2514</v>
      </c>
      <c r="P379" s="1">
        <v>2484.8411999999998</v>
      </c>
      <c r="Q379" s="1">
        <v>2543.1588000000002</v>
      </c>
      <c r="R379" s="1" t="s">
        <v>1808</v>
      </c>
      <c r="S379" s="1" t="s">
        <v>1822</v>
      </c>
      <c r="T379" s="1" t="s">
        <v>1822</v>
      </c>
      <c r="U379" s="1" t="s">
        <v>1808</v>
      </c>
      <c r="V379" s="1" t="s">
        <v>1809</v>
      </c>
      <c r="W379" s="1" t="s">
        <v>1837</v>
      </c>
      <c r="X379" s="1" t="s">
        <v>1838</v>
      </c>
      <c r="Y379" s="1" t="s">
        <v>1812</v>
      </c>
      <c r="AG379" s="1" t="s">
        <v>1813</v>
      </c>
    </row>
    <row r="380" spans="1:33" x14ac:dyDescent="0.2">
      <c r="A380" s="1">
        <v>1663220575</v>
      </c>
      <c r="B380" s="1" t="s">
        <v>2630</v>
      </c>
      <c r="C380" s="1" t="s">
        <v>2631</v>
      </c>
      <c r="D380" s="29">
        <v>44084</v>
      </c>
      <c r="E380" s="1" t="s">
        <v>2617</v>
      </c>
      <c r="F380" s="1" t="s">
        <v>2453</v>
      </c>
      <c r="G380" s="1" t="s">
        <v>1800</v>
      </c>
      <c r="H380" s="1" t="s">
        <v>1801</v>
      </c>
      <c r="I380" s="1" t="s">
        <v>1802</v>
      </c>
      <c r="J380" s="1" t="s">
        <v>1803</v>
      </c>
      <c r="K380" s="1" t="s">
        <v>1860</v>
      </c>
      <c r="L380" s="1" t="s">
        <v>1805</v>
      </c>
      <c r="M380" s="1" t="s">
        <v>1861</v>
      </c>
      <c r="O380" s="1">
        <v>2370</v>
      </c>
      <c r="P380" s="1">
        <v>2325.203</v>
      </c>
      <c r="Q380" s="1">
        <v>2414.797</v>
      </c>
      <c r="R380" s="1" t="s">
        <v>1822</v>
      </c>
      <c r="S380" s="1" t="s">
        <v>1822</v>
      </c>
      <c r="T380" s="1" t="s">
        <v>1822</v>
      </c>
      <c r="U380" s="1" t="s">
        <v>1822</v>
      </c>
      <c r="V380" s="1" t="s">
        <v>1809</v>
      </c>
      <c r="W380" s="1" t="s">
        <v>1810</v>
      </c>
      <c r="X380" s="1" t="s">
        <v>1811</v>
      </c>
      <c r="Y380" s="1" t="s">
        <v>1812</v>
      </c>
      <c r="AG380" s="1" t="s">
        <v>1813</v>
      </c>
    </row>
    <row r="381" spans="1:33" x14ac:dyDescent="0.2">
      <c r="A381" s="1">
        <v>4183947450</v>
      </c>
      <c r="B381" s="1" t="s">
        <v>2632</v>
      </c>
      <c r="C381" s="1" t="s">
        <v>2633</v>
      </c>
      <c r="D381" s="29">
        <v>44084</v>
      </c>
      <c r="E381" s="1" t="s">
        <v>2617</v>
      </c>
      <c r="F381" s="1" t="s">
        <v>2453</v>
      </c>
      <c r="G381" s="1" t="s">
        <v>1800</v>
      </c>
      <c r="H381" s="1" t="s">
        <v>1801</v>
      </c>
      <c r="I381" s="1" t="s">
        <v>1802</v>
      </c>
      <c r="J381" s="1" t="s">
        <v>1803</v>
      </c>
      <c r="K381" s="1" t="s">
        <v>1860</v>
      </c>
      <c r="L381" s="1" t="s">
        <v>1805</v>
      </c>
      <c r="M381" s="1" t="s">
        <v>1821</v>
      </c>
      <c r="O381" s="1">
        <v>2494</v>
      </c>
      <c r="P381" s="1">
        <v>2463.6442999999999</v>
      </c>
      <c r="Q381" s="1">
        <v>2524.3557000000001</v>
      </c>
      <c r="R381" s="1" t="s">
        <v>1822</v>
      </c>
      <c r="S381" s="1" t="s">
        <v>1822</v>
      </c>
      <c r="T381" s="1" t="s">
        <v>1808</v>
      </c>
      <c r="U381" s="1" t="s">
        <v>1808</v>
      </c>
      <c r="V381" s="1" t="s">
        <v>1809</v>
      </c>
      <c r="W381" s="1" t="s">
        <v>1810</v>
      </c>
      <c r="X381" s="1" t="s">
        <v>2492</v>
      </c>
      <c r="AA381" s="1" t="s">
        <v>1812</v>
      </c>
      <c r="AG381" s="1" t="s">
        <v>1813</v>
      </c>
    </row>
    <row r="382" spans="1:33" x14ac:dyDescent="0.2">
      <c r="A382" s="1">
        <v>6301540348</v>
      </c>
      <c r="B382" s="1" t="s">
        <v>2634</v>
      </c>
      <c r="C382" s="1" t="s">
        <v>2635</v>
      </c>
      <c r="D382" s="29">
        <v>44084</v>
      </c>
      <c r="E382" s="1" t="s">
        <v>2617</v>
      </c>
      <c r="F382" s="1" t="s">
        <v>2453</v>
      </c>
      <c r="G382" s="1" t="s">
        <v>1800</v>
      </c>
      <c r="H382" s="1" t="s">
        <v>1801</v>
      </c>
      <c r="I382" s="1" t="s">
        <v>1802</v>
      </c>
      <c r="J382" s="1" t="s">
        <v>1803</v>
      </c>
      <c r="K382" s="1" t="s">
        <v>1860</v>
      </c>
      <c r="L382" s="1" t="s">
        <v>1805</v>
      </c>
      <c r="M382" s="1" t="s">
        <v>1806</v>
      </c>
      <c r="O382" s="1">
        <v>2624</v>
      </c>
      <c r="P382" s="1">
        <v>2595.8487</v>
      </c>
      <c r="Q382" s="1">
        <v>2652.1513</v>
      </c>
      <c r="R382" s="1" t="s">
        <v>1807</v>
      </c>
      <c r="S382" s="1" t="s">
        <v>1822</v>
      </c>
      <c r="T382" s="1" t="s">
        <v>1807</v>
      </c>
      <c r="U382" s="1" t="s">
        <v>1808</v>
      </c>
      <c r="V382" s="1" t="s">
        <v>1809</v>
      </c>
      <c r="W382" s="1" t="s">
        <v>1810</v>
      </c>
      <c r="X382" s="1" t="s">
        <v>1811</v>
      </c>
      <c r="Y382" s="1" t="s">
        <v>1812</v>
      </c>
      <c r="AG382" s="1" t="s">
        <v>1813</v>
      </c>
    </row>
    <row r="383" spans="1:33" x14ac:dyDescent="0.2">
      <c r="A383" s="1">
        <v>5916848635</v>
      </c>
      <c r="B383" s="1" t="s">
        <v>2636</v>
      </c>
      <c r="C383" s="1" t="s">
        <v>2637</v>
      </c>
      <c r="D383" s="29">
        <v>44084</v>
      </c>
      <c r="E383" s="1" t="s">
        <v>2617</v>
      </c>
      <c r="F383" s="1" t="s">
        <v>2453</v>
      </c>
      <c r="G383" s="1" t="s">
        <v>1800</v>
      </c>
      <c r="H383" s="1" t="s">
        <v>1801</v>
      </c>
      <c r="I383" s="1" t="s">
        <v>1802</v>
      </c>
      <c r="J383" s="1" t="s">
        <v>1803</v>
      </c>
      <c r="K383" s="1" t="s">
        <v>1860</v>
      </c>
      <c r="L383" s="1" t="s">
        <v>1805</v>
      </c>
      <c r="M383" s="1" t="s">
        <v>1821</v>
      </c>
      <c r="O383" s="1">
        <v>2566</v>
      </c>
      <c r="P383" s="1">
        <v>2538.5517</v>
      </c>
      <c r="Q383" s="1">
        <v>2593.4483</v>
      </c>
      <c r="R383" s="1" t="s">
        <v>1808</v>
      </c>
      <c r="S383" s="1" t="s">
        <v>1822</v>
      </c>
      <c r="T383" s="1" t="s">
        <v>1808</v>
      </c>
      <c r="U383" s="1" t="s">
        <v>1808</v>
      </c>
      <c r="V383" s="1" t="s">
        <v>1809</v>
      </c>
      <c r="W383" s="1" t="s">
        <v>1837</v>
      </c>
      <c r="X383" s="1" t="s">
        <v>1838</v>
      </c>
      <c r="Y383" s="1" t="s">
        <v>1812</v>
      </c>
      <c r="AG383" s="1" t="s">
        <v>1813</v>
      </c>
    </row>
    <row r="384" spans="1:33" x14ac:dyDescent="0.2">
      <c r="A384" s="1">
        <v>1638703528</v>
      </c>
      <c r="B384" s="1" t="s">
        <v>2638</v>
      </c>
      <c r="C384" s="1" t="s">
        <v>2639</v>
      </c>
      <c r="D384" s="29">
        <v>44084</v>
      </c>
      <c r="E384" s="1" t="s">
        <v>2617</v>
      </c>
      <c r="F384" s="1" t="s">
        <v>2453</v>
      </c>
      <c r="G384" s="1" t="s">
        <v>1800</v>
      </c>
      <c r="H384" s="1" t="s">
        <v>1801</v>
      </c>
      <c r="I384" s="1" t="s">
        <v>1802</v>
      </c>
      <c r="J384" s="1" t="s">
        <v>1803</v>
      </c>
      <c r="K384" s="1" t="s">
        <v>2063</v>
      </c>
      <c r="L384" s="1" t="s">
        <v>1805</v>
      </c>
      <c r="M384" s="1" t="s">
        <v>1861</v>
      </c>
      <c r="O384" s="1">
        <v>2379</v>
      </c>
      <c r="P384" s="1">
        <v>2335.6651999999999</v>
      </c>
      <c r="Q384" s="1">
        <v>2422.3348000000001</v>
      </c>
      <c r="R384" s="1" t="s">
        <v>1822</v>
      </c>
      <c r="S384" s="1" t="s">
        <v>1822</v>
      </c>
      <c r="T384" s="1" t="s">
        <v>1822</v>
      </c>
      <c r="U384" s="1" t="s">
        <v>1822</v>
      </c>
      <c r="V384" s="1" t="s">
        <v>1809</v>
      </c>
      <c r="W384" s="1" t="s">
        <v>1849</v>
      </c>
      <c r="X384" s="1" t="s">
        <v>1811</v>
      </c>
      <c r="Y384" s="1" t="s">
        <v>1812</v>
      </c>
      <c r="AG384" s="1" t="s">
        <v>1813</v>
      </c>
    </row>
    <row r="385" spans="1:33" x14ac:dyDescent="0.2">
      <c r="A385" s="1">
        <v>8122978530</v>
      </c>
      <c r="B385" s="1" t="s">
        <v>2640</v>
      </c>
      <c r="C385" s="1" t="s">
        <v>2641</v>
      </c>
      <c r="D385" s="29">
        <v>44084</v>
      </c>
      <c r="E385" s="1" t="s">
        <v>2617</v>
      </c>
      <c r="F385" s="1" t="s">
        <v>2453</v>
      </c>
      <c r="G385" s="1" t="s">
        <v>1800</v>
      </c>
      <c r="H385" s="1" t="s">
        <v>1801</v>
      </c>
      <c r="I385" s="1" t="s">
        <v>1802</v>
      </c>
      <c r="J385" s="1" t="s">
        <v>1803</v>
      </c>
      <c r="K385" s="1" t="s">
        <v>1860</v>
      </c>
      <c r="L385" s="1" t="s">
        <v>1805</v>
      </c>
      <c r="M385" s="1" t="s">
        <v>1821</v>
      </c>
      <c r="O385" s="1">
        <v>2540</v>
      </c>
      <c r="P385" s="1">
        <v>2511.9697000000001</v>
      </c>
      <c r="Q385" s="1">
        <v>2568.0302999999999</v>
      </c>
      <c r="R385" s="1" t="s">
        <v>1808</v>
      </c>
      <c r="S385" s="1" t="s">
        <v>1822</v>
      </c>
      <c r="T385" s="1" t="s">
        <v>1808</v>
      </c>
      <c r="U385" s="1" t="s">
        <v>1808</v>
      </c>
      <c r="V385" s="1" t="s">
        <v>1809</v>
      </c>
      <c r="W385" s="1" t="s">
        <v>1837</v>
      </c>
      <c r="X385" s="1" t="s">
        <v>1838</v>
      </c>
      <c r="Y385" s="1" t="s">
        <v>1812</v>
      </c>
      <c r="AG385" s="1" t="s">
        <v>1813</v>
      </c>
    </row>
    <row r="386" spans="1:33" x14ac:dyDescent="0.2">
      <c r="A386" s="1">
        <v>3922923655</v>
      </c>
      <c r="B386" s="1" t="s">
        <v>2642</v>
      </c>
      <c r="C386" s="1" t="s">
        <v>2643</v>
      </c>
      <c r="D386" s="29">
        <v>44084</v>
      </c>
      <c r="E386" s="1" t="s">
        <v>2617</v>
      </c>
      <c r="F386" s="1" t="s">
        <v>2453</v>
      </c>
      <c r="G386" s="1" t="s">
        <v>1800</v>
      </c>
      <c r="H386" s="1" t="s">
        <v>1801</v>
      </c>
      <c r="I386" s="1" t="s">
        <v>1802</v>
      </c>
      <c r="J386" s="1" t="s">
        <v>1803</v>
      </c>
      <c r="K386" s="1" t="s">
        <v>2063</v>
      </c>
      <c r="L386" s="1" t="s">
        <v>1805</v>
      </c>
      <c r="M386" s="1" t="s">
        <v>1861</v>
      </c>
      <c r="O386" s="1">
        <v>2445</v>
      </c>
      <c r="P386" s="1">
        <v>2410.3874000000001</v>
      </c>
      <c r="Q386" s="1">
        <v>2479.6125999999999</v>
      </c>
      <c r="R386" s="1" t="s">
        <v>1822</v>
      </c>
      <c r="S386" s="1" t="s">
        <v>1822</v>
      </c>
      <c r="T386" s="1" t="s">
        <v>1808</v>
      </c>
      <c r="U386" s="1" t="s">
        <v>1822</v>
      </c>
      <c r="V386" s="1" t="s">
        <v>1809</v>
      </c>
      <c r="W386" s="1" t="s">
        <v>1849</v>
      </c>
      <c r="X386" s="1" t="s">
        <v>1811</v>
      </c>
      <c r="Y386" s="1" t="s">
        <v>1812</v>
      </c>
      <c r="AG386" s="1" t="s">
        <v>1813</v>
      </c>
    </row>
    <row r="387" spans="1:33" x14ac:dyDescent="0.2">
      <c r="A387" s="1">
        <v>9970958474</v>
      </c>
      <c r="B387" s="1" t="s">
        <v>2644</v>
      </c>
      <c r="C387" s="1" t="s">
        <v>2645</v>
      </c>
      <c r="D387" s="29">
        <v>44084</v>
      </c>
      <c r="E387" s="1" t="s">
        <v>2617</v>
      </c>
      <c r="F387" s="1" t="s">
        <v>2453</v>
      </c>
      <c r="G387" s="1" t="s">
        <v>1800</v>
      </c>
      <c r="H387" s="1" t="s">
        <v>1801</v>
      </c>
      <c r="I387" s="1" t="s">
        <v>1802</v>
      </c>
      <c r="J387" s="1" t="s">
        <v>1803</v>
      </c>
      <c r="K387" s="1" t="s">
        <v>1860</v>
      </c>
      <c r="L387" s="1" t="s">
        <v>1805</v>
      </c>
      <c r="M387" s="1" t="s">
        <v>1861</v>
      </c>
      <c r="O387" s="1">
        <v>2412</v>
      </c>
      <c r="P387" s="1">
        <v>2373.5578999999998</v>
      </c>
      <c r="Q387" s="1">
        <v>2450.4421000000002</v>
      </c>
      <c r="R387" s="1" t="s">
        <v>1822</v>
      </c>
      <c r="S387" s="1" t="s">
        <v>1822</v>
      </c>
      <c r="T387" s="1" t="s">
        <v>1822</v>
      </c>
      <c r="U387" s="1" t="s">
        <v>1822</v>
      </c>
      <c r="V387" s="1" t="s">
        <v>1809</v>
      </c>
      <c r="W387" s="1" t="s">
        <v>1810</v>
      </c>
      <c r="X387" s="1" t="s">
        <v>1811</v>
      </c>
      <c r="Y387" s="1" t="s">
        <v>1812</v>
      </c>
      <c r="AG387" s="1" t="s">
        <v>1813</v>
      </c>
    </row>
    <row r="388" spans="1:33" x14ac:dyDescent="0.2">
      <c r="A388" s="1">
        <v>2938955231</v>
      </c>
      <c r="B388" s="1" t="s">
        <v>2646</v>
      </c>
      <c r="C388" s="1" t="s">
        <v>2647</v>
      </c>
      <c r="D388" s="29">
        <v>44084</v>
      </c>
      <c r="E388" s="1" t="s">
        <v>2617</v>
      </c>
      <c r="F388" s="1" t="s">
        <v>2453</v>
      </c>
      <c r="G388" s="1" t="s">
        <v>1800</v>
      </c>
      <c r="H388" s="1" t="s">
        <v>1801</v>
      </c>
      <c r="I388" s="1" t="s">
        <v>1802</v>
      </c>
      <c r="J388" s="1" t="s">
        <v>1803</v>
      </c>
      <c r="K388" s="1" t="s">
        <v>1860</v>
      </c>
      <c r="L388" s="1" t="s">
        <v>1805</v>
      </c>
      <c r="M388" s="1" t="s">
        <v>1806</v>
      </c>
      <c r="O388" s="1">
        <v>2600</v>
      </c>
      <c r="P388" s="1">
        <v>2572.4987000000001</v>
      </c>
      <c r="Q388" s="1">
        <v>2627.5012999999999</v>
      </c>
      <c r="R388" s="1" t="s">
        <v>1807</v>
      </c>
      <c r="S388" s="1" t="s">
        <v>1822</v>
      </c>
      <c r="T388" s="1" t="s">
        <v>1807</v>
      </c>
      <c r="U388" s="1" t="s">
        <v>1808</v>
      </c>
      <c r="V388" s="1" t="s">
        <v>1809</v>
      </c>
      <c r="W388" s="1" t="s">
        <v>1810</v>
      </c>
      <c r="X388" s="1" t="s">
        <v>1811</v>
      </c>
      <c r="Y388" s="1" t="s">
        <v>1812</v>
      </c>
      <c r="AG388" s="1" t="s">
        <v>1813</v>
      </c>
    </row>
    <row r="389" spans="1:33" x14ac:dyDescent="0.2">
      <c r="A389" s="1">
        <v>3361831874</v>
      </c>
      <c r="B389" s="1" t="s">
        <v>2648</v>
      </c>
      <c r="C389" s="1" t="s">
        <v>2649</v>
      </c>
      <c r="D389" s="29">
        <v>44084</v>
      </c>
      <c r="E389" s="1" t="s">
        <v>2617</v>
      </c>
      <c r="F389" s="1" t="s">
        <v>2453</v>
      </c>
      <c r="G389" s="1" t="s">
        <v>1800</v>
      </c>
      <c r="H389" s="1" t="s">
        <v>1801</v>
      </c>
      <c r="I389" s="1" t="s">
        <v>1802</v>
      </c>
      <c r="J389" s="1" t="s">
        <v>1803</v>
      </c>
      <c r="K389" s="1" t="s">
        <v>1860</v>
      </c>
      <c r="L389" s="1" t="s">
        <v>1805</v>
      </c>
      <c r="M389" s="1" t="s">
        <v>1806</v>
      </c>
      <c r="O389" s="1">
        <v>2579</v>
      </c>
      <c r="P389" s="1">
        <v>2551.6453000000001</v>
      </c>
      <c r="Q389" s="1">
        <v>2606.3546999999999</v>
      </c>
      <c r="R389" s="1" t="s">
        <v>1808</v>
      </c>
      <c r="S389" s="1" t="s">
        <v>1822</v>
      </c>
      <c r="T389" s="1" t="s">
        <v>1808</v>
      </c>
      <c r="U389" s="1" t="s">
        <v>1808</v>
      </c>
      <c r="V389" s="1" t="s">
        <v>1809</v>
      </c>
      <c r="W389" s="1" t="s">
        <v>1810</v>
      </c>
      <c r="X389" s="1" t="s">
        <v>1811</v>
      </c>
      <c r="Y389" s="1" t="s">
        <v>1812</v>
      </c>
      <c r="AG389" s="1" t="s">
        <v>1813</v>
      </c>
    </row>
    <row r="390" spans="1:33" x14ac:dyDescent="0.2">
      <c r="A390" s="1">
        <v>6722621875</v>
      </c>
      <c r="B390" s="1" t="s">
        <v>2650</v>
      </c>
      <c r="C390" s="1" t="s">
        <v>2651</v>
      </c>
      <c r="D390" s="29">
        <v>44084</v>
      </c>
      <c r="E390" s="1" t="s">
        <v>2617</v>
      </c>
      <c r="F390" s="1" t="s">
        <v>2453</v>
      </c>
      <c r="G390" s="1" t="s">
        <v>1800</v>
      </c>
      <c r="H390" s="1" t="s">
        <v>1801</v>
      </c>
      <c r="I390" s="1" t="s">
        <v>1802</v>
      </c>
      <c r="J390" s="1" t="s">
        <v>1803</v>
      </c>
      <c r="K390" s="1" t="s">
        <v>1860</v>
      </c>
      <c r="L390" s="1" t="s">
        <v>1805</v>
      </c>
      <c r="M390" s="1" t="s">
        <v>1821</v>
      </c>
      <c r="O390" s="1">
        <v>2498</v>
      </c>
      <c r="P390" s="1">
        <v>2467.9056</v>
      </c>
      <c r="Q390" s="1">
        <v>2528.0944</v>
      </c>
      <c r="R390" s="1" t="s">
        <v>1808</v>
      </c>
      <c r="S390" s="1" t="s">
        <v>1822</v>
      </c>
      <c r="T390" s="1" t="s">
        <v>1808</v>
      </c>
      <c r="U390" s="1" t="s">
        <v>1822</v>
      </c>
      <c r="V390" s="1" t="s">
        <v>1809</v>
      </c>
      <c r="W390" s="1" t="s">
        <v>1810</v>
      </c>
      <c r="X390" s="1" t="s">
        <v>1811</v>
      </c>
      <c r="Y390" s="1" t="s">
        <v>1812</v>
      </c>
      <c r="AG390" s="1" t="s">
        <v>1813</v>
      </c>
    </row>
    <row r="391" spans="1:33" x14ac:dyDescent="0.2">
      <c r="A391" s="1">
        <v>7649912068</v>
      </c>
      <c r="B391" s="1" t="s">
        <v>2652</v>
      </c>
      <c r="C391" s="1" t="s">
        <v>2653</v>
      </c>
      <c r="D391" s="29">
        <v>44084</v>
      </c>
      <c r="E391" s="1" t="s">
        <v>2617</v>
      </c>
      <c r="F391" s="1" t="s">
        <v>2453</v>
      </c>
      <c r="G391" s="1" t="s">
        <v>1800</v>
      </c>
      <c r="H391" s="1" t="s">
        <v>1801</v>
      </c>
      <c r="I391" s="1" t="s">
        <v>1802</v>
      </c>
      <c r="J391" s="1" t="s">
        <v>1803</v>
      </c>
      <c r="K391" s="1" t="s">
        <v>1860</v>
      </c>
      <c r="L391" s="1" t="s">
        <v>1805</v>
      </c>
      <c r="M391" s="1" t="s">
        <v>1806</v>
      </c>
      <c r="O391" s="1">
        <v>2656</v>
      </c>
      <c r="P391" s="1">
        <v>2626.3125</v>
      </c>
      <c r="Q391" s="1">
        <v>2685.6875</v>
      </c>
      <c r="R391" s="1" t="s">
        <v>1807</v>
      </c>
      <c r="S391" s="1" t="s">
        <v>1808</v>
      </c>
      <c r="T391" s="1" t="s">
        <v>1807</v>
      </c>
      <c r="U391" s="1" t="s">
        <v>1808</v>
      </c>
      <c r="V391" s="1" t="s">
        <v>1809</v>
      </c>
      <c r="W391" s="1" t="s">
        <v>1837</v>
      </c>
      <c r="X391" s="1" t="s">
        <v>1838</v>
      </c>
      <c r="AF391" s="1" t="s">
        <v>1812</v>
      </c>
      <c r="AG391" s="1" t="s">
        <v>1813</v>
      </c>
    </row>
    <row r="392" spans="1:33" x14ac:dyDescent="0.2">
      <c r="A392" s="1">
        <v>6025812783</v>
      </c>
      <c r="B392" s="1" t="s">
        <v>2654</v>
      </c>
      <c r="C392" s="1" t="s">
        <v>2655</v>
      </c>
      <c r="D392" s="29">
        <v>44084</v>
      </c>
      <c r="E392" s="1" t="s">
        <v>2617</v>
      </c>
      <c r="F392" s="1" t="s">
        <v>2453</v>
      </c>
      <c r="G392" s="1" t="s">
        <v>1800</v>
      </c>
      <c r="H392" s="1" t="s">
        <v>1801</v>
      </c>
      <c r="I392" s="1" t="s">
        <v>1802</v>
      </c>
      <c r="J392" s="1" t="s">
        <v>1803</v>
      </c>
      <c r="K392" s="1" t="s">
        <v>2063</v>
      </c>
      <c r="L392" s="1" t="s">
        <v>1805</v>
      </c>
      <c r="M392" s="1" t="s">
        <v>1861</v>
      </c>
      <c r="O392" s="1">
        <v>2398</v>
      </c>
      <c r="P392" s="1">
        <v>2357.6140999999998</v>
      </c>
      <c r="Q392" s="1">
        <v>2438.3859000000002</v>
      </c>
      <c r="R392" s="1" t="s">
        <v>1822</v>
      </c>
      <c r="S392" s="1" t="s">
        <v>1822</v>
      </c>
      <c r="T392" s="1" t="s">
        <v>1822</v>
      </c>
      <c r="U392" s="1" t="s">
        <v>1822</v>
      </c>
      <c r="V392" s="1" t="s">
        <v>1809</v>
      </c>
      <c r="W392" s="1" t="s">
        <v>1849</v>
      </c>
      <c r="X392" s="1" t="s">
        <v>1811</v>
      </c>
      <c r="Y392" s="1" t="s">
        <v>1812</v>
      </c>
      <c r="AG392" s="1" t="s">
        <v>1813</v>
      </c>
    </row>
    <row r="393" spans="1:33" x14ac:dyDescent="0.2">
      <c r="A393" s="1">
        <v>9773456128</v>
      </c>
      <c r="B393" s="1" t="s">
        <v>2656</v>
      </c>
      <c r="C393" s="1" t="s">
        <v>2657</v>
      </c>
      <c r="D393" s="29">
        <v>44084</v>
      </c>
      <c r="E393" s="1" t="s">
        <v>2617</v>
      </c>
      <c r="F393" s="1" t="s">
        <v>2453</v>
      </c>
      <c r="G393" s="1" t="s">
        <v>1800</v>
      </c>
      <c r="H393" s="1" t="s">
        <v>1801</v>
      </c>
      <c r="I393" s="1" t="s">
        <v>1802</v>
      </c>
      <c r="J393" s="1" t="s">
        <v>1803</v>
      </c>
      <c r="K393" s="1" t="s">
        <v>1860</v>
      </c>
      <c r="L393" s="1" t="s">
        <v>1805</v>
      </c>
      <c r="M393" s="1" t="s">
        <v>1833</v>
      </c>
      <c r="O393" s="1">
        <v>2689</v>
      </c>
      <c r="P393" s="1">
        <v>2657.0099</v>
      </c>
      <c r="Q393" s="1">
        <v>2720.9901</v>
      </c>
      <c r="R393" s="1" t="s">
        <v>1807</v>
      </c>
      <c r="S393" s="1" t="s">
        <v>1808</v>
      </c>
      <c r="T393" s="1" t="s">
        <v>1807</v>
      </c>
      <c r="U393" s="1" t="s">
        <v>1808</v>
      </c>
      <c r="V393" s="1" t="s">
        <v>1809</v>
      </c>
      <c r="W393" s="1" t="s">
        <v>1837</v>
      </c>
      <c r="X393" s="1" t="s">
        <v>1838</v>
      </c>
      <c r="Y393" s="1" t="s">
        <v>1812</v>
      </c>
      <c r="AG393" s="1" t="s">
        <v>1813</v>
      </c>
    </row>
    <row r="394" spans="1:33" x14ac:dyDescent="0.2">
      <c r="A394" s="1">
        <v>1548952053</v>
      </c>
      <c r="B394" s="1" t="s">
        <v>2658</v>
      </c>
      <c r="C394" s="1" t="s">
        <v>2659</v>
      </c>
      <c r="D394" s="29">
        <v>44084</v>
      </c>
      <c r="E394" s="1" t="s">
        <v>2617</v>
      </c>
      <c r="F394" s="1" t="s">
        <v>2453</v>
      </c>
      <c r="G394" s="1" t="s">
        <v>1800</v>
      </c>
      <c r="H394" s="1" t="s">
        <v>1801</v>
      </c>
      <c r="I394" s="1" t="s">
        <v>1802</v>
      </c>
      <c r="J394" s="1" t="s">
        <v>1803</v>
      </c>
      <c r="K394" s="1" t="s">
        <v>1860</v>
      </c>
      <c r="L394" s="1" t="s">
        <v>1805</v>
      </c>
      <c r="M394" s="1" t="s">
        <v>1806</v>
      </c>
      <c r="O394" s="1">
        <v>2579</v>
      </c>
      <c r="P394" s="1">
        <v>2551.6459</v>
      </c>
      <c r="Q394" s="1">
        <v>2606.3541</v>
      </c>
      <c r="R394" s="1" t="s">
        <v>1808</v>
      </c>
      <c r="S394" s="1" t="s">
        <v>1808</v>
      </c>
      <c r="T394" s="1" t="s">
        <v>1808</v>
      </c>
      <c r="U394" s="1" t="s">
        <v>1808</v>
      </c>
      <c r="V394" s="1" t="s">
        <v>1809</v>
      </c>
      <c r="W394" s="1" t="s">
        <v>1810</v>
      </c>
      <c r="X394" s="1" t="s">
        <v>1811</v>
      </c>
      <c r="Y394" s="1" t="s">
        <v>1812</v>
      </c>
      <c r="AG394" s="1" t="s">
        <v>1813</v>
      </c>
    </row>
    <row r="395" spans="1:33" x14ac:dyDescent="0.2">
      <c r="A395" s="1">
        <v>4358632950</v>
      </c>
      <c r="B395" s="1" t="s">
        <v>2660</v>
      </c>
      <c r="C395" s="1" t="s">
        <v>2661</v>
      </c>
      <c r="D395" s="29">
        <v>44084</v>
      </c>
      <c r="E395" s="1" t="s">
        <v>2617</v>
      </c>
      <c r="F395" s="1" t="s">
        <v>2453</v>
      </c>
      <c r="G395" s="1" t="s">
        <v>1800</v>
      </c>
      <c r="H395" s="1" t="s">
        <v>1801</v>
      </c>
      <c r="I395" s="1" t="s">
        <v>1802</v>
      </c>
      <c r="J395" s="1" t="s">
        <v>1803</v>
      </c>
      <c r="K395" s="1" t="s">
        <v>1860</v>
      </c>
      <c r="L395" s="1" t="s">
        <v>1805</v>
      </c>
      <c r="M395" s="1" t="s">
        <v>1806</v>
      </c>
      <c r="O395" s="1">
        <v>2633</v>
      </c>
      <c r="P395" s="1">
        <v>2604.4886000000001</v>
      </c>
      <c r="Q395" s="1">
        <v>2661.5113999999999</v>
      </c>
      <c r="R395" s="1" t="s">
        <v>1807</v>
      </c>
      <c r="S395" s="1" t="s">
        <v>1808</v>
      </c>
      <c r="T395" s="1" t="s">
        <v>1808</v>
      </c>
      <c r="U395" s="1" t="s">
        <v>1808</v>
      </c>
      <c r="V395" s="1" t="s">
        <v>1809</v>
      </c>
      <c r="W395" s="1" t="s">
        <v>1810</v>
      </c>
      <c r="X395" s="1" t="s">
        <v>1811</v>
      </c>
      <c r="Y395" s="1" t="s">
        <v>1812</v>
      </c>
      <c r="AG395" s="1" t="s">
        <v>1813</v>
      </c>
    </row>
    <row r="396" spans="1:33" x14ac:dyDescent="0.2">
      <c r="A396" s="1">
        <v>1687495746</v>
      </c>
      <c r="B396" s="1" t="s">
        <v>2662</v>
      </c>
      <c r="C396" s="1" t="s">
        <v>2663</v>
      </c>
      <c r="D396" s="29">
        <v>44084</v>
      </c>
      <c r="E396" s="1" t="s">
        <v>2617</v>
      </c>
      <c r="F396" s="1" t="s">
        <v>2453</v>
      </c>
      <c r="G396" s="1" t="s">
        <v>1800</v>
      </c>
      <c r="H396" s="1" t="s">
        <v>1801</v>
      </c>
      <c r="I396" s="1" t="s">
        <v>1802</v>
      </c>
      <c r="J396" s="1" t="s">
        <v>1803</v>
      </c>
      <c r="K396" s="1" t="s">
        <v>2063</v>
      </c>
      <c r="L396" s="1" t="s">
        <v>1805</v>
      </c>
      <c r="M396" s="1" t="s">
        <v>1861</v>
      </c>
      <c r="O396" s="1">
        <v>2472</v>
      </c>
      <c r="P396" s="1">
        <v>2439.9328999999998</v>
      </c>
      <c r="Q396" s="1">
        <v>2504.0671000000002</v>
      </c>
      <c r="R396" s="1" t="s">
        <v>1822</v>
      </c>
      <c r="S396" s="1" t="s">
        <v>1822</v>
      </c>
      <c r="T396" s="1" t="s">
        <v>1822</v>
      </c>
      <c r="U396" s="1" t="s">
        <v>1808</v>
      </c>
      <c r="V396" s="1" t="s">
        <v>1809</v>
      </c>
      <c r="W396" s="1" t="s">
        <v>1849</v>
      </c>
      <c r="X396" s="1" t="s">
        <v>1811</v>
      </c>
      <c r="Y396" s="1" t="s">
        <v>1812</v>
      </c>
      <c r="AG396" s="1" t="s">
        <v>1813</v>
      </c>
    </row>
    <row r="397" spans="1:33" x14ac:dyDescent="0.2">
      <c r="A397" s="1">
        <v>2673736187</v>
      </c>
      <c r="B397" s="1" t="s">
        <v>2664</v>
      </c>
      <c r="C397" s="1" t="s">
        <v>2665</v>
      </c>
      <c r="D397" s="29">
        <v>44084</v>
      </c>
      <c r="E397" s="1" t="s">
        <v>2617</v>
      </c>
      <c r="F397" s="1" t="s">
        <v>2453</v>
      </c>
      <c r="G397" s="1" t="s">
        <v>1800</v>
      </c>
      <c r="H397" s="1" t="s">
        <v>1801</v>
      </c>
      <c r="I397" s="1" t="s">
        <v>1802</v>
      </c>
      <c r="J397" s="1" t="s">
        <v>1803</v>
      </c>
      <c r="K397" s="1" t="s">
        <v>1860</v>
      </c>
      <c r="L397" s="1" t="s">
        <v>1805</v>
      </c>
      <c r="M397" s="1" t="s">
        <v>1806</v>
      </c>
      <c r="O397" s="1">
        <v>2582</v>
      </c>
      <c r="P397" s="1">
        <v>2554.6460000000002</v>
      </c>
      <c r="Q397" s="1">
        <v>2609.3539999999998</v>
      </c>
      <c r="R397" s="1" t="s">
        <v>1808</v>
      </c>
      <c r="S397" s="1" t="s">
        <v>1808</v>
      </c>
      <c r="T397" s="1" t="s">
        <v>1808</v>
      </c>
      <c r="U397" s="1" t="s">
        <v>1808</v>
      </c>
      <c r="V397" s="1" t="s">
        <v>1809</v>
      </c>
      <c r="W397" s="1" t="s">
        <v>1810</v>
      </c>
      <c r="X397" s="1" t="s">
        <v>1811</v>
      </c>
      <c r="Y397" s="1" t="s">
        <v>1812</v>
      </c>
      <c r="AG397" s="1" t="s">
        <v>1813</v>
      </c>
    </row>
    <row r="398" spans="1:33" x14ac:dyDescent="0.2">
      <c r="A398" s="1">
        <v>7237460957</v>
      </c>
      <c r="B398" s="1" t="s">
        <v>2666</v>
      </c>
      <c r="C398" s="1" t="s">
        <v>2667</v>
      </c>
      <c r="D398" s="29">
        <v>44084</v>
      </c>
      <c r="E398" s="1" t="s">
        <v>2617</v>
      </c>
      <c r="F398" s="1" t="s">
        <v>2453</v>
      </c>
      <c r="G398" s="1" t="s">
        <v>1800</v>
      </c>
      <c r="H398" s="1" t="s">
        <v>1801</v>
      </c>
      <c r="I398" s="1" t="s">
        <v>1802</v>
      </c>
      <c r="J398" s="1" t="s">
        <v>1803</v>
      </c>
      <c r="K398" s="1" t="s">
        <v>1860</v>
      </c>
      <c r="L398" s="1" t="s">
        <v>1805</v>
      </c>
      <c r="M398" s="1" t="s">
        <v>1833</v>
      </c>
      <c r="O398" s="1">
        <v>2700</v>
      </c>
      <c r="P398" s="1">
        <v>2667.1242999999999</v>
      </c>
      <c r="Q398" s="1">
        <v>2732.8757000000001</v>
      </c>
      <c r="R398" s="1" t="s">
        <v>1807</v>
      </c>
      <c r="S398" s="1" t="s">
        <v>1808</v>
      </c>
      <c r="T398" s="1" t="s">
        <v>1807</v>
      </c>
      <c r="U398" s="1" t="s">
        <v>1807</v>
      </c>
      <c r="V398" s="1" t="s">
        <v>1809</v>
      </c>
      <c r="W398" s="1" t="s">
        <v>1810</v>
      </c>
      <c r="X398" s="1" t="s">
        <v>1811</v>
      </c>
      <c r="Y398" s="1" t="s">
        <v>1812</v>
      </c>
      <c r="AG398" s="1" t="s">
        <v>1813</v>
      </c>
    </row>
    <row r="399" spans="1:33" x14ac:dyDescent="0.2">
      <c r="A399" s="1">
        <v>6187962385</v>
      </c>
      <c r="B399" s="1" t="s">
        <v>2668</v>
      </c>
      <c r="C399" s="1" t="s">
        <v>2669</v>
      </c>
      <c r="D399" s="29">
        <v>44084</v>
      </c>
      <c r="E399" s="1" t="s">
        <v>2617</v>
      </c>
      <c r="F399" s="1" t="s">
        <v>2453</v>
      </c>
      <c r="G399" s="1" t="s">
        <v>1800</v>
      </c>
      <c r="H399" s="1" t="s">
        <v>1801</v>
      </c>
      <c r="I399" s="1" t="s">
        <v>1802</v>
      </c>
      <c r="J399" s="1" t="s">
        <v>1803</v>
      </c>
      <c r="K399" s="1" t="s">
        <v>2063</v>
      </c>
      <c r="L399" s="1" t="s">
        <v>1805</v>
      </c>
      <c r="M399" s="1" t="s">
        <v>1861</v>
      </c>
      <c r="O399" s="1">
        <v>2446</v>
      </c>
      <c r="P399" s="1">
        <v>2411.5488</v>
      </c>
      <c r="Q399" s="1">
        <v>2480.4512</v>
      </c>
      <c r="R399" s="1" t="s">
        <v>1822</v>
      </c>
      <c r="S399" s="1" t="s">
        <v>1822</v>
      </c>
      <c r="T399" s="1" t="s">
        <v>1822</v>
      </c>
      <c r="U399" s="1" t="s">
        <v>1822</v>
      </c>
      <c r="V399" s="1" t="s">
        <v>1809</v>
      </c>
      <c r="W399" s="1" t="s">
        <v>1849</v>
      </c>
      <c r="X399" s="1" t="s">
        <v>1811</v>
      </c>
      <c r="Y399" s="1" t="s">
        <v>1812</v>
      </c>
      <c r="AG399" s="1" t="s">
        <v>1813</v>
      </c>
    </row>
    <row r="400" spans="1:33" x14ac:dyDescent="0.2">
      <c r="A400" s="1">
        <v>2117994096</v>
      </c>
      <c r="B400" s="1" t="s">
        <v>2670</v>
      </c>
      <c r="C400" s="1" t="s">
        <v>2671</v>
      </c>
      <c r="D400" s="29">
        <v>44084</v>
      </c>
      <c r="E400" s="1" t="s">
        <v>2617</v>
      </c>
      <c r="F400" s="1" t="s">
        <v>2453</v>
      </c>
      <c r="G400" s="1" t="s">
        <v>1800</v>
      </c>
      <c r="H400" s="1" t="s">
        <v>1801</v>
      </c>
      <c r="I400" s="1" t="s">
        <v>1802</v>
      </c>
      <c r="J400" s="1" t="s">
        <v>1803</v>
      </c>
      <c r="K400" s="1" t="s">
        <v>1860</v>
      </c>
      <c r="L400" s="1" t="s">
        <v>1805</v>
      </c>
      <c r="M400" s="1" t="s">
        <v>1833</v>
      </c>
      <c r="O400" s="1">
        <v>2709</v>
      </c>
      <c r="P400" s="1">
        <v>2675.3326000000002</v>
      </c>
      <c r="Q400" s="1">
        <v>2742.6673999999998</v>
      </c>
      <c r="R400" s="1" t="s">
        <v>1807</v>
      </c>
      <c r="S400" s="1" t="s">
        <v>1808</v>
      </c>
      <c r="T400" s="1" t="s">
        <v>1807</v>
      </c>
      <c r="U400" s="1" t="s">
        <v>1808</v>
      </c>
      <c r="V400" s="1" t="s">
        <v>1809</v>
      </c>
      <c r="W400" s="1" t="s">
        <v>1837</v>
      </c>
      <c r="X400" s="1" t="s">
        <v>1838</v>
      </c>
      <c r="AF400" s="1" t="s">
        <v>1812</v>
      </c>
      <c r="AG400" s="1" t="s">
        <v>1813</v>
      </c>
    </row>
    <row r="401" spans="1:33" x14ac:dyDescent="0.2">
      <c r="A401" s="1">
        <v>1752636622</v>
      </c>
      <c r="B401" s="1" t="s">
        <v>2672</v>
      </c>
      <c r="C401" s="1" t="s">
        <v>2673</v>
      </c>
      <c r="D401" s="29">
        <v>44084</v>
      </c>
      <c r="E401" s="1" t="s">
        <v>2617</v>
      </c>
      <c r="F401" s="1" t="s">
        <v>2453</v>
      </c>
      <c r="G401" s="1" t="s">
        <v>1800</v>
      </c>
      <c r="H401" s="1" t="s">
        <v>1801</v>
      </c>
      <c r="I401" s="1" t="s">
        <v>1802</v>
      </c>
      <c r="J401" s="1" t="s">
        <v>1803</v>
      </c>
      <c r="K401" s="1" t="s">
        <v>1860</v>
      </c>
      <c r="L401" s="1" t="s">
        <v>1805</v>
      </c>
      <c r="M401" s="1" t="s">
        <v>1833</v>
      </c>
      <c r="O401" s="1">
        <v>2706</v>
      </c>
      <c r="P401" s="1">
        <v>2672.5839999999998</v>
      </c>
      <c r="Q401" s="1">
        <v>2739.4160000000002</v>
      </c>
      <c r="R401" s="1" t="s">
        <v>1807</v>
      </c>
      <c r="S401" s="1" t="s">
        <v>1808</v>
      </c>
      <c r="T401" s="1" t="s">
        <v>1807</v>
      </c>
      <c r="U401" s="1" t="s">
        <v>1808</v>
      </c>
      <c r="V401" s="1" t="s">
        <v>1809</v>
      </c>
      <c r="W401" s="1" t="s">
        <v>1810</v>
      </c>
      <c r="X401" s="1" t="s">
        <v>1811</v>
      </c>
      <c r="Y401" s="1" t="s">
        <v>1812</v>
      </c>
      <c r="AG401" s="1" t="s">
        <v>1813</v>
      </c>
    </row>
    <row r="402" spans="1:33" x14ac:dyDescent="0.2">
      <c r="A402" s="1">
        <v>2468583371</v>
      </c>
      <c r="B402" s="1" t="s">
        <v>2674</v>
      </c>
      <c r="C402" s="1" t="s">
        <v>2675</v>
      </c>
      <c r="D402" s="29">
        <v>44084</v>
      </c>
      <c r="E402" s="1" t="s">
        <v>2617</v>
      </c>
      <c r="F402" s="1" t="s">
        <v>2453</v>
      </c>
      <c r="G402" s="1" t="s">
        <v>1800</v>
      </c>
      <c r="H402" s="1" t="s">
        <v>1801</v>
      </c>
      <c r="I402" s="1" t="s">
        <v>1802</v>
      </c>
      <c r="J402" s="1" t="s">
        <v>1803</v>
      </c>
      <c r="K402" s="1" t="s">
        <v>1860</v>
      </c>
      <c r="L402" s="1" t="s">
        <v>1805</v>
      </c>
      <c r="M402" s="1" t="s">
        <v>1806</v>
      </c>
      <c r="O402" s="1">
        <v>2590</v>
      </c>
      <c r="P402" s="1">
        <v>2562.6089000000002</v>
      </c>
      <c r="Q402" s="1">
        <v>2617.3910999999998</v>
      </c>
      <c r="R402" s="1" t="s">
        <v>1807</v>
      </c>
      <c r="S402" s="1" t="s">
        <v>1808</v>
      </c>
      <c r="T402" s="1" t="s">
        <v>1808</v>
      </c>
      <c r="U402" s="1" t="s">
        <v>1808</v>
      </c>
      <c r="V402" s="1" t="s">
        <v>1809</v>
      </c>
      <c r="W402" s="1" t="s">
        <v>1810</v>
      </c>
      <c r="X402" s="1" t="s">
        <v>1811</v>
      </c>
      <c r="Y402" s="1" t="s">
        <v>1812</v>
      </c>
      <c r="AG402" s="1" t="s">
        <v>1813</v>
      </c>
    </row>
    <row r="403" spans="1:33" x14ac:dyDescent="0.2">
      <c r="A403" s="1">
        <v>3929083007</v>
      </c>
      <c r="B403" s="1" t="s">
        <v>2676</v>
      </c>
      <c r="C403" s="1" t="s">
        <v>2677</v>
      </c>
      <c r="D403" s="29">
        <v>44089</v>
      </c>
      <c r="E403" s="1" t="s">
        <v>2588</v>
      </c>
      <c r="F403" s="1" t="s">
        <v>2453</v>
      </c>
      <c r="G403" s="1" t="s">
        <v>1800</v>
      </c>
      <c r="H403" s="1" t="s">
        <v>1801</v>
      </c>
      <c r="I403" s="1" t="s">
        <v>1802</v>
      </c>
      <c r="J403" s="1" t="s">
        <v>1803</v>
      </c>
      <c r="K403" s="1" t="s">
        <v>1860</v>
      </c>
      <c r="L403" s="1" t="s">
        <v>1805</v>
      </c>
      <c r="M403" s="1" t="s">
        <v>1821</v>
      </c>
      <c r="O403" s="1">
        <v>2565</v>
      </c>
      <c r="P403" s="1">
        <v>2537.5453000000002</v>
      </c>
      <c r="Q403" s="1">
        <v>2592.4546999999998</v>
      </c>
      <c r="R403" s="1" t="s">
        <v>1807</v>
      </c>
      <c r="S403" s="1" t="s">
        <v>1822</v>
      </c>
      <c r="T403" s="1" t="s">
        <v>1808</v>
      </c>
      <c r="U403" s="1" t="s">
        <v>1808</v>
      </c>
      <c r="V403" s="1" t="s">
        <v>1809</v>
      </c>
      <c r="W403" s="1" t="s">
        <v>1810</v>
      </c>
      <c r="X403" s="1" t="s">
        <v>1811</v>
      </c>
      <c r="Y403" s="1" t="s">
        <v>1812</v>
      </c>
      <c r="AG403" s="1" t="s">
        <v>1813</v>
      </c>
    </row>
    <row r="404" spans="1:33" x14ac:dyDescent="0.2">
      <c r="A404" s="1">
        <v>6490894487</v>
      </c>
      <c r="B404" s="1" t="s">
        <v>2678</v>
      </c>
      <c r="C404" s="1" t="s">
        <v>2679</v>
      </c>
      <c r="D404" s="29">
        <v>44089</v>
      </c>
      <c r="E404" s="1" t="s">
        <v>2588</v>
      </c>
      <c r="F404" s="1" t="s">
        <v>2453</v>
      </c>
      <c r="G404" s="1" t="s">
        <v>1800</v>
      </c>
      <c r="H404" s="1" t="s">
        <v>1801</v>
      </c>
      <c r="I404" s="1" t="s">
        <v>1802</v>
      </c>
      <c r="J404" s="1" t="s">
        <v>1803</v>
      </c>
      <c r="K404" s="1" t="s">
        <v>1860</v>
      </c>
      <c r="L404" s="1" t="s">
        <v>1805</v>
      </c>
      <c r="M404" s="1" t="s">
        <v>1821</v>
      </c>
      <c r="O404" s="1">
        <v>2503</v>
      </c>
      <c r="P404" s="1">
        <v>2473.2226999999998</v>
      </c>
      <c r="Q404" s="1">
        <v>2532.7773000000002</v>
      </c>
      <c r="R404" s="1" t="s">
        <v>1808</v>
      </c>
      <c r="S404" s="1" t="s">
        <v>1822</v>
      </c>
      <c r="T404" s="1" t="s">
        <v>1808</v>
      </c>
      <c r="U404" s="1" t="s">
        <v>1808</v>
      </c>
      <c r="V404" s="1" t="s">
        <v>1809</v>
      </c>
      <c r="W404" s="1" t="s">
        <v>1810</v>
      </c>
      <c r="X404" s="1" t="s">
        <v>1811</v>
      </c>
      <c r="Y404" s="1" t="s">
        <v>1812</v>
      </c>
      <c r="AG404" s="1" t="s">
        <v>1813</v>
      </c>
    </row>
    <row r="405" spans="1:33" x14ac:dyDescent="0.2">
      <c r="A405" s="1">
        <v>2915515326</v>
      </c>
      <c r="B405" s="1" t="s">
        <v>2680</v>
      </c>
      <c r="C405" s="1" t="s">
        <v>2681</v>
      </c>
      <c r="D405" s="29">
        <v>44089</v>
      </c>
      <c r="E405" s="1" t="s">
        <v>2588</v>
      </c>
      <c r="F405" s="1" t="s">
        <v>2453</v>
      </c>
      <c r="G405" s="1" t="s">
        <v>1800</v>
      </c>
      <c r="H405" s="1" t="s">
        <v>1801</v>
      </c>
      <c r="I405" s="1" t="s">
        <v>1802</v>
      </c>
      <c r="J405" s="1" t="s">
        <v>1803</v>
      </c>
      <c r="K405" s="1" t="s">
        <v>1860</v>
      </c>
      <c r="L405" s="1" t="s">
        <v>1805</v>
      </c>
      <c r="M405" s="1" t="s">
        <v>1861</v>
      </c>
      <c r="O405" s="1">
        <v>2465</v>
      </c>
      <c r="P405" s="1">
        <v>2432.4056</v>
      </c>
      <c r="Q405" s="1">
        <v>2497.5944</v>
      </c>
      <c r="R405" s="1" t="s">
        <v>1822</v>
      </c>
      <c r="S405" s="1" t="s">
        <v>1822</v>
      </c>
      <c r="T405" s="1" t="s">
        <v>1808</v>
      </c>
      <c r="U405" s="1" t="s">
        <v>1808</v>
      </c>
      <c r="V405" s="1" t="s">
        <v>1809</v>
      </c>
      <c r="W405" s="1" t="s">
        <v>1837</v>
      </c>
      <c r="X405" s="1" t="s">
        <v>1838</v>
      </c>
      <c r="Y405" s="1" t="s">
        <v>1812</v>
      </c>
      <c r="AG405" s="1" t="s">
        <v>1813</v>
      </c>
    </row>
    <row r="406" spans="1:33" x14ac:dyDescent="0.2">
      <c r="A406" s="1">
        <v>2760815171</v>
      </c>
      <c r="B406" s="1" t="s">
        <v>2682</v>
      </c>
      <c r="C406" s="1" t="s">
        <v>2683</v>
      </c>
      <c r="D406" s="29">
        <v>44097</v>
      </c>
      <c r="E406" s="1" t="s">
        <v>2612</v>
      </c>
      <c r="F406" s="1" t="s">
        <v>2453</v>
      </c>
      <c r="G406" s="1" t="s">
        <v>1800</v>
      </c>
      <c r="H406" s="1" t="s">
        <v>1801</v>
      </c>
      <c r="I406" s="1" t="s">
        <v>1802</v>
      </c>
      <c r="J406" s="1" t="s">
        <v>1803</v>
      </c>
      <c r="K406" s="1" t="s">
        <v>1860</v>
      </c>
      <c r="L406" s="1" t="s">
        <v>1805</v>
      </c>
      <c r="M406" s="1" t="s">
        <v>1861</v>
      </c>
      <c r="O406" s="1">
        <v>2480</v>
      </c>
      <c r="P406" s="1">
        <v>2448.5846999999999</v>
      </c>
      <c r="Q406" s="1">
        <v>2511.4153000000001</v>
      </c>
      <c r="R406" s="1" t="s">
        <v>1822</v>
      </c>
      <c r="S406" s="1" t="s">
        <v>1822</v>
      </c>
      <c r="T406" s="1" t="s">
        <v>1808</v>
      </c>
      <c r="U406" s="1" t="s">
        <v>1822</v>
      </c>
      <c r="V406" s="1" t="s">
        <v>1809</v>
      </c>
      <c r="W406" s="1" t="s">
        <v>1837</v>
      </c>
      <c r="X406" s="1" t="s">
        <v>1838</v>
      </c>
      <c r="Y406" s="1" t="s">
        <v>1812</v>
      </c>
      <c r="AG406" s="1" t="s">
        <v>1813</v>
      </c>
    </row>
    <row r="407" spans="1:33" x14ac:dyDescent="0.2">
      <c r="A407" s="1">
        <v>1799269975</v>
      </c>
      <c r="B407" s="1" t="s">
        <v>2684</v>
      </c>
      <c r="C407" s="1" t="s">
        <v>2685</v>
      </c>
      <c r="D407" s="29">
        <v>44097</v>
      </c>
      <c r="E407" s="1" t="s">
        <v>2612</v>
      </c>
      <c r="F407" s="1" t="s">
        <v>2453</v>
      </c>
      <c r="G407" s="1" t="s">
        <v>1800</v>
      </c>
      <c r="H407" s="1" t="s">
        <v>1801</v>
      </c>
      <c r="I407" s="1" t="s">
        <v>1802</v>
      </c>
      <c r="J407" s="1" t="s">
        <v>1803</v>
      </c>
      <c r="K407" s="1" t="s">
        <v>2063</v>
      </c>
      <c r="L407" s="1" t="s">
        <v>1805</v>
      </c>
      <c r="M407" s="1" t="s">
        <v>1821</v>
      </c>
      <c r="O407" s="1">
        <v>2511</v>
      </c>
      <c r="P407" s="1">
        <v>2481.6613000000002</v>
      </c>
      <c r="Q407" s="1">
        <v>2540.3386999999998</v>
      </c>
      <c r="R407" s="1" t="s">
        <v>1822</v>
      </c>
      <c r="S407" s="1" t="s">
        <v>1822</v>
      </c>
      <c r="T407" s="1" t="s">
        <v>1808</v>
      </c>
      <c r="U407" s="1" t="s">
        <v>1808</v>
      </c>
      <c r="V407" s="1" t="s">
        <v>1809</v>
      </c>
      <c r="W407" s="1" t="s">
        <v>1849</v>
      </c>
      <c r="X407" s="1" t="s">
        <v>1811</v>
      </c>
      <c r="Y407" s="1" t="s">
        <v>1812</v>
      </c>
      <c r="AG407" s="1" t="s">
        <v>1813</v>
      </c>
    </row>
    <row r="408" spans="1:33" x14ac:dyDescent="0.2">
      <c r="A408" s="1">
        <v>2978043085</v>
      </c>
      <c r="B408" s="1" t="s">
        <v>2686</v>
      </c>
      <c r="C408" s="1" t="s">
        <v>2687</v>
      </c>
      <c r="D408" s="29">
        <v>44097</v>
      </c>
      <c r="E408" s="1" t="s">
        <v>2612</v>
      </c>
      <c r="F408" s="1" t="s">
        <v>2453</v>
      </c>
      <c r="G408" s="1" t="s">
        <v>1800</v>
      </c>
      <c r="H408" s="1" t="s">
        <v>1801</v>
      </c>
      <c r="I408" s="1" t="s">
        <v>1802</v>
      </c>
      <c r="J408" s="1" t="s">
        <v>1803</v>
      </c>
      <c r="K408" s="1" t="s">
        <v>1860</v>
      </c>
      <c r="L408" s="1" t="s">
        <v>1805</v>
      </c>
      <c r="M408" s="1" t="s">
        <v>1861</v>
      </c>
      <c r="O408" s="1">
        <v>2352</v>
      </c>
      <c r="P408" s="1">
        <v>2303.8357999999998</v>
      </c>
      <c r="Q408" s="1">
        <v>2400.1642000000002</v>
      </c>
      <c r="R408" s="1" t="s">
        <v>1822</v>
      </c>
      <c r="S408" s="1" t="s">
        <v>1822</v>
      </c>
      <c r="T408" s="1" t="s">
        <v>1822</v>
      </c>
      <c r="U408" s="1" t="s">
        <v>1808</v>
      </c>
      <c r="V408" s="1" t="s">
        <v>1809</v>
      </c>
      <c r="W408" s="1" t="s">
        <v>1810</v>
      </c>
      <c r="X408" s="1" t="s">
        <v>1811</v>
      </c>
      <c r="Y408" s="1" t="s">
        <v>1812</v>
      </c>
      <c r="AG408" s="1" t="s">
        <v>1813</v>
      </c>
    </row>
    <row r="409" spans="1:33" x14ac:dyDescent="0.2">
      <c r="A409" s="1">
        <v>5528920072</v>
      </c>
      <c r="B409" s="1" t="s">
        <v>2688</v>
      </c>
      <c r="C409" s="1" t="s">
        <v>2689</v>
      </c>
      <c r="D409" s="29">
        <v>44097</v>
      </c>
      <c r="E409" s="1" t="s">
        <v>2612</v>
      </c>
      <c r="F409" s="1" t="s">
        <v>2453</v>
      </c>
      <c r="G409" s="1" t="s">
        <v>1800</v>
      </c>
      <c r="H409" s="1" t="s">
        <v>1801</v>
      </c>
      <c r="I409" s="1" t="s">
        <v>1802</v>
      </c>
      <c r="J409" s="1" t="s">
        <v>1803</v>
      </c>
      <c r="K409" s="1" t="s">
        <v>1860</v>
      </c>
      <c r="L409" s="1" t="s">
        <v>1805</v>
      </c>
      <c r="M409" s="1" t="s">
        <v>1821</v>
      </c>
      <c r="O409" s="1">
        <v>2543</v>
      </c>
      <c r="P409" s="1">
        <v>2515.0708</v>
      </c>
      <c r="Q409" s="1">
        <v>2570.9292</v>
      </c>
      <c r="R409" s="1" t="s">
        <v>1808</v>
      </c>
      <c r="S409" s="1" t="s">
        <v>1808</v>
      </c>
      <c r="T409" s="1" t="s">
        <v>1808</v>
      </c>
      <c r="U409" s="1" t="s">
        <v>1808</v>
      </c>
      <c r="V409" s="1" t="s">
        <v>1809</v>
      </c>
      <c r="W409" s="1" t="s">
        <v>1837</v>
      </c>
      <c r="X409" s="1" t="s">
        <v>1838</v>
      </c>
      <c r="Y409" s="1" t="s">
        <v>1812</v>
      </c>
      <c r="AG409" s="1" t="s">
        <v>1813</v>
      </c>
    </row>
    <row r="410" spans="1:33" x14ac:dyDescent="0.2">
      <c r="A410" s="1">
        <v>8562126947</v>
      </c>
      <c r="B410" s="1" t="s">
        <v>2690</v>
      </c>
      <c r="C410" s="1" t="s">
        <v>2691</v>
      </c>
      <c r="D410" s="29">
        <v>44097</v>
      </c>
      <c r="E410" s="1" t="s">
        <v>2612</v>
      </c>
      <c r="F410" s="1" t="s">
        <v>2453</v>
      </c>
      <c r="G410" s="1" t="s">
        <v>1800</v>
      </c>
      <c r="H410" s="1" t="s">
        <v>1801</v>
      </c>
      <c r="I410" s="1" t="s">
        <v>1802</v>
      </c>
      <c r="J410" s="1" t="s">
        <v>1803</v>
      </c>
      <c r="K410" s="1" t="s">
        <v>1860</v>
      </c>
      <c r="L410" s="1" t="s">
        <v>1805</v>
      </c>
      <c r="M410" s="1" t="s">
        <v>1861</v>
      </c>
      <c r="O410" s="1">
        <v>2456</v>
      </c>
      <c r="P410" s="1">
        <v>2422.5209</v>
      </c>
      <c r="Q410" s="1">
        <v>2489.4791</v>
      </c>
      <c r="R410" s="1" t="s">
        <v>1822</v>
      </c>
      <c r="S410" s="1" t="s">
        <v>1822</v>
      </c>
      <c r="T410" s="1" t="s">
        <v>1822</v>
      </c>
      <c r="U410" s="1" t="s">
        <v>1808</v>
      </c>
      <c r="V410" s="1" t="s">
        <v>1809</v>
      </c>
      <c r="W410" s="1" t="s">
        <v>1837</v>
      </c>
      <c r="X410" s="1" t="s">
        <v>1838</v>
      </c>
      <c r="Y410" s="1" t="s">
        <v>1812</v>
      </c>
      <c r="AG410" s="1" t="s">
        <v>1813</v>
      </c>
    </row>
    <row r="411" spans="1:33" x14ac:dyDescent="0.2">
      <c r="A411" s="1">
        <v>1794820950</v>
      </c>
      <c r="B411" s="1" t="s">
        <v>2692</v>
      </c>
      <c r="C411" s="1" t="s">
        <v>2693</v>
      </c>
      <c r="D411" s="29">
        <v>44097</v>
      </c>
      <c r="E411" s="1" t="s">
        <v>2612</v>
      </c>
      <c r="F411" s="1" t="s">
        <v>2453</v>
      </c>
      <c r="G411" s="1" t="s">
        <v>1800</v>
      </c>
      <c r="H411" s="1" t="s">
        <v>1801</v>
      </c>
      <c r="I411" s="1" t="s">
        <v>1802</v>
      </c>
      <c r="J411" s="1" t="s">
        <v>1803</v>
      </c>
      <c r="K411" s="1" t="s">
        <v>1860</v>
      </c>
      <c r="L411" s="1" t="s">
        <v>1805</v>
      </c>
      <c r="M411" s="1" t="s">
        <v>1806</v>
      </c>
      <c r="O411" s="1">
        <v>2594</v>
      </c>
      <c r="P411" s="1">
        <v>2566.5684000000001</v>
      </c>
      <c r="Q411" s="1">
        <v>2621.4315999999999</v>
      </c>
      <c r="R411" s="1" t="s">
        <v>1808</v>
      </c>
      <c r="S411" s="1" t="s">
        <v>1808</v>
      </c>
      <c r="T411" s="1" t="s">
        <v>1808</v>
      </c>
      <c r="U411" s="1" t="s">
        <v>1808</v>
      </c>
      <c r="V411" s="1" t="s">
        <v>1809</v>
      </c>
      <c r="W411" s="1" t="s">
        <v>1837</v>
      </c>
      <c r="X411" s="1" t="s">
        <v>1838</v>
      </c>
      <c r="AC411" s="1" t="s">
        <v>1812</v>
      </c>
      <c r="AG411" s="1" t="s">
        <v>1813</v>
      </c>
    </row>
    <row r="412" spans="1:33" x14ac:dyDescent="0.2">
      <c r="A412" s="1">
        <v>9194850101</v>
      </c>
      <c r="B412" s="1" t="s">
        <v>2694</v>
      </c>
      <c r="C412" s="1" t="s">
        <v>2695</v>
      </c>
      <c r="D412" s="29">
        <v>44097</v>
      </c>
      <c r="E412" s="1" t="s">
        <v>2612</v>
      </c>
      <c r="F412" s="1" t="s">
        <v>2453</v>
      </c>
      <c r="G412" s="1" t="s">
        <v>1800</v>
      </c>
      <c r="H412" s="1" t="s">
        <v>1801</v>
      </c>
      <c r="I412" s="1" t="s">
        <v>1802</v>
      </c>
      <c r="J412" s="1" t="s">
        <v>1803</v>
      </c>
      <c r="K412" s="1" t="s">
        <v>1860</v>
      </c>
      <c r="L412" s="1" t="s">
        <v>1805</v>
      </c>
      <c r="M412" s="1" t="s">
        <v>1821</v>
      </c>
      <c r="O412" s="1">
        <v>2558</v>
      </c>
      <c r="P412" s="1">
        <v>2530.4386</v>
      </c>
      <c r="Q412" s="1">
        <v>2585.5614</v>
      </c>
      <c r="R412" s="1" t="s">
        <v>1808</v>
      </c>
      <c r="S412" s="1" t="s">
        <v>1808</v>
      </c>
      <c r="T412" s="1" t="s">
        <v>1808</v>
      </c>
      <c r="U412" s="1" t="s">
        <v>1808</v>
      </c>
      <c r="V412" s="1" t="s">
        <v>1809</v>
      </c>
      <c r="W412" s="1" t="s">
        <v>1810</v>
      </c>
      <c r="X412" s="1" t="s">
        <v>2492</v>
      </c>
      <c r="AA412" s="1" t="s">
        <v>1812</v>
      </c>
      <c r="AG412" s="1" t="s">
        <v>1813</v>
      </c>
    </row>
    <row r="413" spans="1:33" x14ac:dyDescent="0.2">
      <c r="A413" s="1">
        <v>2029038838</v>
      </c>
      <c r="B413" s="1" t="s">
        <v>2696</v>
      </c>
      <c r="C413" s="1" t="s">
        <v>2697</v>
      </c>
      <c r="D413" s="29">
        <v>44097</v>
      </c>
      <c r="E413" s="1" t="s">
        <v>2612</v>
      </c>
      <c r="F413" s="1" t="s">
        <v>2453</v>
      </c>
      <c r="G413" s="1" t="s">
        <v>1800</v>
      </c>
      <c r="H413" s="1" t="s">
        <v>1801</v>
      </c>
      <c r="I413" s="1" t="s">
        <v>1802</v>
      </c>
      <c r="J413" s="1" t="s">
        <v>1803</v>
      </c>
      <c r="K413" s="1" t="s">
        <v>2063</v>
      </c>
      <c r="L413" s="1" t="s">
        <v>1805</v>
      </c>
      <c r="M413" s="1" t="s">
        <v>1821</v>
      </c>
      <c r="O413" s="1">
        <v>2557</v>
      </c>
      <c r="P413" s="1">
        <v>2529.4171000000001</v>
      </c>
      <c r="Q413" s="1">
        <v>2584.5828999999999</v>
      </c>
      <c r="R413" s="1" t="s">
        <v>1808</v>
      </c>
      <c r="S413" s="1" t="s">
        <v>1808</v>
      </c>
      <c r="T413" s="1" t="s">
        <v>1808</v>
      </c>
      <c r="U413" s="1" t="s">
        <v>1808</v>
      </c>
      <c r="V413" s="1" t="s">
        <v>1809</v>
      </c>
      <c r="W413" s="1" t="s">
        <v>1849</v>
      </c>
      <c r="X413" s="1" t="s">
        <v>1811</v>
      </c>
      <c r="Y413" s="1" t="s">
        <v>1812</v>
      </c>
      <c r="AG413" s="1" t="s">
        <v>1813</v>
      </c>
    </row>
    <row r="414" spans="1:33" x14ac:dyDescent="0.2">
      <c r="A414" s="1">
        <v>8153175058</v>
      </c>
      <c r="B414" s="1" t="s">
        <v>2698</v>
      </c>
      <c r="C414" s="1" t="s">
        <v>2699</v>
      </c>
      <c r="D414" s="29">
        <v>44084</v>
      </c>
      <c r="E414" s="1" t="s">
        <v>2700</v>
      </c>
      <c r="F414" s="1" t="s">
        <v>2453</v>
      </c>
      <c r="G414" s="1" t="s">
        <v>1800</v>
      </c>
      <c r="H414" s="1" t="s">
        <v>1801</v>
      </c>
      <c r="I414" s="1" t="s">
        <v>1802</v>
      </c>
      <c r="J414" s="1" t="s">
        <v>1803</v>
      </c>
      <c r="K414" s="1" t="s">
        <v>1860</v>
      </c>
      <c r="L414" s="1" t="s">
        <v>1805</v>
      </c>
      <c r="M414" s="1" t="s">
        <v>1861</v>
      </c>
      <c r="O414" s="1">
        <v>2413</v>
      </c>
      <c r="P414" s="1">
        <v>2374.6858999999999</v>
      </c>
      <c r="Q414" s="1">
        <v>2451.3141000000001</v>
      </c>
      <c r="R414" s="1" t="s">
        <v>1822</v>
      </c>
      <c r="S414" s="1" t="s">
        <v>1822</v>
      </c>
      <c r="T414" s="1" t="s">
        <v>1808</v>
      </c>
      <c r="U414" s="1" t="s">
        <v>1822</v>
      </c>
      <c r="V414" s="1" t="s">
        <v>1809</v>
      </c>
      <c r="W414" s="1" t="s">
        <v>1849</v>
      </c>
      <c r="X414" s="1" t="s">
        <v>2492</v>
      </c>
      <c r="AA414" s="1" t="s">
        <v>1812</v>
      </c>
      <c r="AG414" s="1" t="s">
        <v>1813</v>
      </c>
    </row>
    <row r="415" spans="1:33" x14ac:dyDescent="0.2">
      <c r="A415" s="1">
        <v>8192173408</v>
      </c>
      <c r="B415" s="1" t="s">
        <v>2701</v>
      </c>
      <c r="C415" s="1" t="s">
        <v>2702</v>
      </c>
      <c r="D415" s="29">
        <v>44084</v>
      </c>
      <c r="E415" s="1" t="s">
        <v>2700</v>
      </c>
      <c r="F415" s="1" t="s">
        <v>2453</v>
      </c>
      <c r="G415" s="1" t="s">
        <v>1800</v>
      </c>
      <c r="H415" s="1" t="s">
        <v>1801</v>
      </c>
      <c r="I415" s="1" t="s">
        <v>1802</v>
      </c>
      <c r="J415" s="1" t="s">
        <v>1803</v>
      </c>
      <c r="K415" s="1" t="s">
        <v>1848</v>
      </c>
      <c r="L415" s="1" t="s">
        <v>1805</v>
      </c>
      <c r="M415" s="1" t="s">
        <v>1821</v>
      </c>
      <c r="O415" s="1">
        <v>2564</v>
      </c>
      <c r="P415" s="1">
        <v>2536.5275999999999</v>
      </c>
      <c r="Q415" s="1">
        <v>2591.4724000000001</v>
      </c>
      <c r="R415" s="1" t="s">
        <v>1808</v>
      </c>
      <c r="S415" s="1" t="s">
        <v>1822</v>
      </c>
      <c r="T415" s="1" t="s">
        <v>1808</v>
      </c>
      <c r="U415" s="1" t="s">
        <v>1808</v>
      </c>
      <c r="V415" s="1" t="s">
        <v>1809</v>
      </c>
      <c r="W415" s="1" t="s">
        <v>1837</v>
      </c>
      <c r="X415" s="1" t="s">
        <v>1838</v>
      </c>
      <c r="AF415" s="1" t="s">
        <v>1812</v>
      </c>
      <c r="AG415" s="1" t="s">
        <v>1813</v>
      </c>
    </row>
    <row r="416" spans="1:33" x14ac:dyDescent="0.2">
      <c r="A416" s="1">
        <v>3107581108</v>
      </c>
      <c r="B416" s="1" t="s">
        <v>2703</v>
      </c>
      <c r="C416" s="1" t="s">
        <v>2704</v>
      </c>
      <c r="D416" s="29">
        <v>44084</v>
      </c>
      <c r="E416" s="1" t="s">
        <v>2700</v>
      </c>
      <c r="F416" s="1" t="s">
        <v>2453</v>
      </c>
      <c r="G416" s="1" t="s">
        <v>1800</v>
      </c>
      <c r="H416" s="1" t="s">
        <v>1801</v>
      </c>
      <c r="I416" s="1" t="s">
        <v>1802</v>
      </c>
      <c r="J416" s="1" t="s">
        <v>1803</v>
      </c>
      <c r="K416" s="1" t="s">
        <v>1848</v>
      </c>
      <c r="L416" s="1" t="s">
        <v>1805</v>
      </c>
      <c r="M416" s="1" t="s">
        <v>1806</v>
      </c>
      <c r="O416" s="1">
        <v>2588</v>
      </c>
      <c r="P416" s="1">
        <v>2560.6273000000001</v>
      </c>
      <c r="Q416" s="1">
        <v>2615.3726999999999</v>
      </c>
      <c r="R416" s="1" t="s">
        <v>1808</v>
      </c>
      <c r="S416" s="1" t="s">
        <v>1808</v>
      </c>
      <c r="T416" s="1" t="s">
        <v>1808</v>
      </c>
      <c r="U416" s="1" t="s">
        <v>1808</v>
      </c>
      <c r="V416" s="1" t="s">
        <v>1809</v>
      </c>
      <c r="W416" s="1" t="s">
        <v>1810</v>
      </c>
      <c r="X416" s="1" t="s">
        <v>1811</v>
      </c>
      <c r="Y416" s="1" t="s">
        <v>1812</v>
      </c>
      <c r="AG416" s="1" t="s">
        <v>1813</v>
      </c>
    </row>
    <row r="417" spans="1:33" x14ac:dyDescent="0.2">
      <c r="A417" s="1">
        <v>8664932722</v>
      </c>
      <c r="B417" s="1" t="s">
        <v>2705</v>
      </c>
      <c r="C417" s="1" t="s">
        <v>2706</v>
      </c>
      <c r="D417" s="29">
        <v>44084</v>
      </c>
      <c r="E417" s="1" t="s">
        <v>2700</v>
      </c>
      <c r="F417" s="1" t="s">
        <v>2453</v>
      </c>
      <c r="G417" s="1" t="s">
        <v>1800</v>
      </c>
      <c r="H417" s="1" t="s">
        <v>1801</v>
      </c>
      <c r="I417" s="1" t="s">
        <v>1802</v>
      </c>
      <c r="J417" s="1" t="s">
        <v>1803</v>
      </c>
      <c r="K417" s="1" t="s">
        <v>1848</v>
      </c>
      <c r="L417" s="1" t="s">
        <v>1805</v>
      </c>
      <c r="M417" s="1" t="s">
        <v>1806</v>
      </c>
      <c r="O417" s="1">
        <v>2604</v>
      </c>
      <c r="P417" s="1">
        <v>2576.4285</v>
      </c>
      <c r="Q417" s="1">
        <v>2631.5715</v>
      </c>
      <c r="R417" s="1" t="s">
        <v>1807</v>
      </c>
      <c r="S417" s="1" t="s">
        <v>1808</v>
      </c>
      <c r="T417" s="1" t="s">
        <v>1808</v>
      </c>
      <c r="U417" s="1" t="s">
        <v>1808</v>
      </c>
      <c r="V417" s="1" t="s">
        <v>1809</v>
      </c>
      <c r="W417" s="1" t="s">
        <v>1810</v>
      </c>
      <c r="X417" s="1" t="s">
        <v>1811</v>
      </c>
      <c r="Y417" s="1" t="s">
        <v>1812</v>
      </c>
      <c r="AG417" s="1" t="s">
        <v>1813</v>
      </c>
    </row>
    <row r="418" spans="1:33" x14ac:dyDescent="0.2">
      <c r="A418" s="1">
        <v>5687442865</v>
      </c>
      <c r="B418" s="1" t="s">
        <v>2707</v>
      </c>
      <c r="C418" s="1" t="s">
        <v>2708</v>
      </c>
      <c r="D418" s="29">
        <v>44084</v>
      </c>
      <c r="E418" s="1" t="s">
        <v>2700</v>
      </c>
      <c r="F418" s="1" t="s">
        <v>2453</v>
      </c>
      <c r="G418" s="1" t="s">
        <v>1800</v>
      </c>
      <c r="H418" s="1" t="s">
        <v>1801</v>
      </c>
      <c r="I418" s="1" t="s">
        <v>1802</v>
      </c>
      <c r="J418" s="1" t="s">
        <v>1803</v>
      </c>
      <c r="K418" s="1" t="s">
        <v>1848</v>
      </c>
      <c r="L418" s="1" t="s">
        <v>1805</v>
      </c>
      <c r="M418" s="1" t="s">
        <v>1833</v>
      </c>
      <c r="O418" s="1">
        <v>2706</v>
      </c>
      <c r="P418" s="1">
        <v>2672.6131</v>
      </c>
      <c r="Q418" s="1">
        <v>2739.3869</v>
      </c>
      <c r="R418" s="1" t="s">
        <v>1807</v>
      </c>
      <c r="S418" s="1" t="s">
        <v>1808</v>
      </c>
      <c r="T418" s="1" t="s">
        <v>1808</v>
      </c>
      <c r="U418" s="1" t="s">
        <v>1807</v>
      </c>
      <c r="V418" s="1" t="s">
        <v>1809</v>
      </c>
      <c r="W418" s="1" t="s">
        <v>1843</v>
      </c>
      <c r="X418" s="1" t="s">
        <v>2709</v>
      </c>
      <c r="AF418" s="1" t="s">
        <v>1812</v>
      </c>
      <c r="AG418" s="1" t="s">
        <v>1813</v>
      </c>
    </row>
    <row r="419" spans="1:33" x14ac:dyDescent="0.2">
      <c r="A419" s="1">
        <v>1759316422</v>
      </c>
      <c r="B419" s="1" t="s">
        <v>2710</v>
      </c>
      <c r="C419" s="1" t="s">
        <v>2711</v>
      </c>
      <c r="D419" s="29">
        <v>44084</v>
      </c>
      <c r="E419" s="1" t="s">
        <v>2700</v>
      </c>
      <c r="F419" s="1" t="s">
        <v>2453</v>
      </c>
      <c r="G419" s="1" t="s">
        <v>1800</v>
      </c>
      <c r="H419" s="1" t="s">
        <v>1801</v>
      </c>
      <c r="I419" s="1" t="s">
        <v>1802</v>
      </c>
      <c r="J419" s="1" t="s">
        <v>1803</v>
      </c>
      <c r="K419" s="1" t="s">
        <v>1848</v>
      </c>
      <c r="L419" s="1" t="s">
        <v>1805</v>
      </c>
      <c r="M419" s="1" t="s">
        <v>1861</v>
      </c>
      <c r="O419" s="1">
        <v>2487</v>
      </c>
      <c r="P419" s="1">
        <v>2456.1599000000001</v>
      </c>
      <c r="Q419" s="1">
        <v>2517.8400999999999</v>
      </c>
      <c r="R419" s="1" t="s">
        <v>1822</v>
      </c>
      <c r="S419" s="1" t="s">
        <v>1822</v>
      </c>
      <c r="T419" s="1" t="s">
        <v>1808</v>
      </c>
      <c r="U419" s="1" t="s">
        <v>1808</v>
      </c>
      <c r="V419" s="1" t="s">
        <v>1809</v>
      </c>
      <c r="W419" s="1" t="s">
        <v>1810</v>
      </c>
      <c r="X419" s="1" t="s">
        <v>1811</v>
      </c>
      <c r="Y419" s="1" t="s">
        <v>1812</v>
      </c>
      <c r="AG419" s="1" t="s">
        <v>1813</v>
      </c>
    </row>
    <row r="420" spans="1:33" x14ac:dyDescent="0.2">
      <c r="A420" s="1">
        <v>4196048400</v>
      </c>
      <c r="B420" s="1" t="s">
        <v>2712</v>
      </c>
      <c r="C420" s="1" t="s">
        <v>2713</v>
      </c>
      <c r="D420" s="29">
        <v>44084</v>
      </c>
      <c r="E420" s="1" t="s">
        <v>2700</v>
      </c>
      <c r="F420" s="1" t="s">
        <v>2453</v>
      </c>
      <c r="G420" s="1" t="s">
        <v>1800</v>
      </c>
      <c r="H420" s="1" t="s">
        <v>1801</v>
      </c>
      <c r="I420" s="1" t="s">
        <v>1802</v>
      </c>
      <c r="J420" s="1" t="s">
        <v>1803</v>
      </c>
      <c r="K420" s="1" t="s">
        <v>1848</v>
      </c>
      <c r="L420" s="1" t="s">
        <v>1805</v>
      </c>
      <c r="M420" s="1" t="s">
        <v>1821</v>
      </c>
      <c r="O420" s="1">
        <v>2520</v>
      </c>
      <c r="P420" s="1">
        <v>2491.1370000000002</v>
      </c>
      <c r="Q420" s="1">
        <v>2548.8629999999998</v>
      </c>
      <c r="R420" s="1" t="s">
        <v>1822</v>
      </c>
      <c r="S420" s="1" t="s">
        <v>1822</v>
      </c>
      <c r="T420" s="1" t="s">
        <v>1808</v>
      </c>
      <c r="U420" s="1" t="s">
        <v>1808</v>
      </c>
      <c r="V420" s="1" t="s">
        <v>1809</v>
      </c>
      <c r="W420" s="1" t="s">
        <v>1837</v>
      </c>
      <c r="X420" s="1" t="s">
        <v>1838</v>
      </c>
      <c r="AB420" s="1" t="s">
        <v>1812</v>
      </c>
      <c r="AG420" s="1" t="s">
        <v>1813</v>
      </c>
    </row>
    <row r="421" spans="1:33" x14ac:dyDescent="0.2">
      <c r="A421" s="1">
        <v>8198495638</v>
      </c>
      <c r="B421" s="1" t="s">
        <v>2714</v>
      </c>
      <c r="C421" s="1" t="s">
        <v>2715</v>
      </c>
      <c r="D421" s="29">
        <v>44084</v>
      </c>
      <c r="E421" s="1" t="s">
        <v>2700</v>
      </c>
      <c r="F421" s="1" t="s">
        <v>2453</v>
      </c>
      <c r="G421" s="1" t="s">
        <v>1800</v>
      </c>
      <c r="H421" s="1" t="s">
        <v>1801</v>
      </c>
      <c r="I421" s="1" t="s">
        <v>1802</v>
      </c>
      <c r="J421" s="1" t="s">
        <v>1803</v>
      </c>
      <c r="K421" s="1" t="s">
        <v>1848</v>
      </c>
      <c r="L421" s="1" t="s">
        <v>1805</v>
      </c>
      <c r="M421" s="1" t="s">
        <v>1821</v>
      </c>
      <c r="O421" s="1">
        <v>2518</v>
      </c>
      <c r="P421" s="1">
        <v>2489.0648999999999</v>
      </c>
      <c r="Q421" s="1">
        <v>2546.9351000000001</v>
      </c>
      <c r="R421" s="1" t="s">
        <v>1808</v>
      </c>
      <c r="S421" s="1" t="s">
        <v>1822</v>
      </c>
      <c r="T421" s="1" t="s">
        <v>1822</v>
      </c>
      <c r="U421" s="1" t="s">
        <v>1808</v>
      </c>
      <c r="V421" s="1" t="s">
        <v>1809</v>
      </c>
      <c r="W421" s="1" t="s">
        <v>1837</v>
      </c>
      <c r="X421" s="1" t="s">
        <v>1838</v>
      </c>
      <c r="Y421" s="1" t="s">
        <v>1812</v>
      </c>
      <c r="AG421" s="1" t="s">
        <v>1813</v>
      </c>
    </row>
    <row r="422" spans="1:33" x14ac:dyDescent="0.2">
      <c r="A422" s="1">
        <v>6085910103</v>
      </c>
      <c r="B422" s="1" t="s">
        <v>2716</v>
      </c>
      <c r="C422" s="1" t="s">
        <v>2717</v>
      </c>
      <c r="D422" s="29">
        <v>44084</v>
      </c>
      <c r="E422" s="1" t="s">
        <v>2700</v>
      </c>
      <c r="F422" s="1" t="s">
        <v>2453</v>
      </c>
      <c r="G422" s="1" t="s">
        <v>1800</v>
      </c>
      <c r="H422" s="1" t="s">
        <v>1801</v>
      </c>
      <c r="I422" s="1" t="s">
        <v>1802</v>
      </c>
      <c r="J422" s="1" t="s">
        <v>1803</v>
      </c>
      <c r="K422" s="1" t="s">
        <v>1848</v>
      </c>
      <c r="L422" s="1" t="s">
        <v>1805</v>
      </c>
      <c r="M422" s="1" t="s">
        <v>1833</v>
      </c>
      <c r="O422" s="1">
        <v>2712</v>
      </c>
      <c r="P422" s="1">
        <v>2678.0643</v>
      </c>
      <c r="Q422" s="1">
        <v>2745.9357</v>
      </c>
      <c r="R422" s="1" t="s">
        <v>1807</v>
      </c>
      <c r="S422" s="1" t="s">
        <v>1808</v>
      </c>
      <c r="T422" s="1" t="s">
        <v>1807</v>
      </c>
      <c r="U422" s="1" t="s">
        <v>1808</v>
      </c>
      <c r="V422" s="1" t="s">
        <v>1809</v>
      </c>
      <c r="W422" s="1" t="s">
        <v>1837</v>
      </c>
      <c r="X422" s="1" t="s">
        <v>1838</v>
      </c>
      <c r="Y422" s="1" t="s">
        <v>1812</v>
      </c>
      <c r="AG422" s="1" t="s">
        <v>1813</v>
      </c>
    </row>
    <row r="423" spans="1:33" x14ac:dyDescent="0.2">
      <c r="A423" s="1">
        <v>6256462500</v>
      </c>
      <c r="B423" s="1" t="s">
        <v>2718</v>
      </c>
      <c r="C423" s="1" t="s">
        <v>2719</v>
      </c>
      <c r="D423" s="29">
        <v>44084</v>
      </c>
      <c r="E423" s="1" t="s">
        <v>2700</v>
      </c>
      <c r="F423" s="1" t="s">
        <v>2453</v>
      </c>
      <c r="G423" s="1" t="s">
        <v>1800</v>
      </c>
      <c r="H423" s="1" t="s">
        <v>1801</v>
      </c>
      <c r="I423" s="1" t="s">
        <v>1802</v>
      </c>
      <c r="J423" s="1" t="s">
        <v>1803</v>
      </c>
      <c r="K423" s="1" t="s">
        <v>1848</v>
      </c>
      <c r="L423" s="1" t="s">
        <v>1805</v>
      </c>
      <c r="M423" s="1" t="s">
        <v>1821</v>
      </c>
      <c r="O423" s="1">
        <v>2506</v>
      </c>
      <c r="P423" s="1">
        <v>2476.4115000000002</v>
      </c>
      <c r="Q423" s="1">
        <v>2535.5884999999998</v>
      </c>
      <c r="R423" s="1" t="s">
        <v>1822</v>
      </c>
      <c r="S423" s="1" t="s">
        <v>1822</v>
      </c>
      <c r="T423" s="1" t="s">
        <v>1808</v>
      </c>
      <c r="U423" s="1" t="s">
        <v>1808</v>
      </c>
      <c r="V423" s="1" t="s">
        <v>1809</v>
      </c>
      <c r="W423" s="1" t="s">
        <v>1837</v>
      </c>
      <c r="X423" s="1" t="s">
        <v>1838</v>
      </c>
      <c r="AF423" s="1" t="s">
        <v>1812</v>
      </c>
      <c r="AG423" s="1" t="s">
        <v>1813</v>
      </c>
    </row>
    <row r="424" spans="1:33" x14ac:dyDescent="0.2">
      <c r="A424" s="1">
        <v>2192375395</v>
      </c>
      <c r="B424" s="1" t="s">
        <v>2720</v>
      </c>
      <c r="C424" s="1" t="s">
        <v>2721</v>
      </c>
      <c r="D424" s="29">
        <v>44084</v>
      </c>
      <c r="E424" s="1" t="s">
        <v>2700</v>
      </c>
      <c r="F424" s="1" t="s">
        <v>2453</v>
      </c>
      <c r="G424" s="1" t="s">
        <v>1800</v>
      </c>
      <c r="H424" s="1" t="s">
        <v>1801</v>
      </c>
      <c r="I424" s="1" t="s">
        <v>1802</v>
      </c>
      <c r="J424" s="1" t="s">
        <v>1803</v>
      </c>
      <c r="K424" s="1" t="s">
        <v>1848</v>
      </c>
      <c r="L424" s="1" t="s">
        <v>1805</v>
      </c>
      <c r="M424" s="1" t="s">
        <v>1806</v>
      </c>
      <c r="O424" s="1">
        <v>2641</v>
      </c>
      <c r="P424" s="1">
        <v>2612.1149999999998</v>
      </c>
      <c r="Q424" s="1">
        <v>2669.8850000000002</v>
      </c>
      <c r="R424" s="1" t="s">
        <v>1807</v>
      </c>
      <c r="S424" s="1" t="s">
        <v>1808</v>
      </c>
      <c r="T424" s="1" t="s">
        <v>1808</v>
      </c>
      <c r="U424" s="1" t="s">
        <v>1808</v>
      </c>
      <c r="V424" s="1" t="s">
        <v>1809</v>
      </c>
      <c r="W424" s="1" t="s">
        <v>1810</v>
      </c>
      <c r="X424" s="1" t="s">
        <v>1811</v>
      </c>
      <c r="Y424" s="1" t="s">
        <v>1812</v>
      </c>
      <c r="AG424" s="1" t="s">
        <v>1813</v>
      </c>
    </row>
    <row r="425" spans="1:33" x14ac:dyDescent="0.2">
      <c r="A425" s="1">
        <v>5287151158</v>
      </c>
      <c r="B425" s="1" t="s">
        <v>2722</v>
      </c>
      <c r="C425" s="1" t="s">
        <v>2723</v>
      </c>
      <c r="D425" s="29">
        <v>44084</v>
      </c>
      <c r="E425" s="1" t="s">
        <v>2700</v>
      </c>
      <c r="F425" s="1" t="s">
        <v>2453</v>
      </c>
      <c r="G425" s="1" t="s">
        <v>1800</v>
      </c>
      <c r="H425" s="1" t="s">
        <v>1801</v>
      </c>
      <c r="I425" s="1" t="s">
        <v>1802</v>
      </c>
      <c r="J425" s="1" t="s">
        <v>1803</v>
      </c>
      <c r="K425" s="1" t="s">
        <v>1848</v>
      </c>
      <c r="L425" s="1" t="s">
        <v>1805</v>
      </c>
      <c r="M425" s="1" t="s">
        <v>1806</v>
      </c>
      <c r="O425" s="1">
        <v>2622</v>
      </c>
      <c r="P425" s="1">
        <v>2593.9243000000001</v>
      </c>
      <c r="Q425" s="1">
        <v>2650.0756999999999</v>
      </c>
      <c r="R425" s="1" t="s">
        <v>1807</v>
      </c>
      <c r="S425" s="1" t="s">
        <v>1808</v>
      </c>
      <c r="T425" s="1" t="s">
        <v>1808</v>
      </c>
      <c r="U425" s="1" t="s">
        <v>1808</v>
      </c>
      <c r="V425" s="1" t="s">
        <v>1809</v>
      </c>
      <c r="W425" s="1" t="s">
        <v>1837</v>
      </c>
      <c r="X425" s="1" t="s">
        <v>1838</v>
      </c>
      <c r="Y425" s="1" t="s">
        <v>1812</v>
      </c>
      <c r="AG425" s="1" t="s">
        <v>1813</v>
      </c>
    </row>
    <row r="426" spans="1:33" x14ac:dyDescent="0.2">
      <c r="A426" s="1">
        <v>9285192551</v>
      </c>
      <c r="B426" s="1" t="s">
        <v>2724</v>
      </c>
      <c r="C426" s="1" t="s">
        <v>2725</v>
      </c>
      <c r="D426" s="29">
        <v>44084</v>
      </c>
      <c r="E426" s="1" t="s">
        <v>2700</v>
      </c>
      <c r="F426" s="1" t="s">
        <v>2453</v>
      </c>
      <c r="G426" s="1" t="s">
        <v>1800</v>
      </c>
      <c r="H426" s="1" t="s">
        <v>1801</v>
      </c>
      <c r="I426" s="1" t="s">
        <v>1802</v>
      </c>
      <c r="J426" s="1" t="s">
        <v>1803</v>
      </c>
      <c r="K426" s="1" t="s">
        <v>1848</v>
      </c>
      <c r="L426" s="1" t="s">
        <v>1805</v>
      </c>
      <c r="M426" s="1" t="s">
        <v>1821</v>
      </c>
      <c r="O426" s="1">
        <v>2559</v>
      </c>
      <c r="P426" s="1">
        <v>2531.4573999999998</v>
      </c>
      <c r="Q426" s="1">
        <v>2586.5426000000002</v>
      </c>
      <c r="R426" s="1" t="s">
        <v>1808</v>
      </c>
      <c r="S426" s="1" t="s">
        <v>1808</v>
      </c>
      <c r="T426" s="1" t="s">
        <v>1808</v>
      </c>
      <c r="U426" s="1" t="s">
        <v>1808</v>
      </c>
      <c r="V426" s="1" t="s">
        <v>1809</v>
      </c>
      <c r="W426" s="1" t="s">
        <v>1837</v>
      </c>
      <c r="X426" s="1" t="s">
        <v>1838</v>
      </c>
      <c r="Y426" s="1" t="s">
        <v>1812</v>
      </c>
      <c r="AG426" s="1" t="s">
        <v>1813</v>
      </c>
    </row>
    <row r="427" spans="1:33" x14ac:dyDescent="0.2">
      <c r="A427" s="1">
        <v>2191815955</v>
      </c>
      <c r="B427" s="1" t="s">
        <v>2726</v>
      </c>
      <c r="C427" s="1" t="s">
        <v>2727</v>
      </c>
      <c r="D427" s="29">
        <v>44084</v>
      </c>
      <c r="E427" s="1" t="s">
        <v>2700</v>
      </c>
      <c r="F427" s="1" t="s">
        <v>2453</v>
      </c>
      <c r="G427" s="1" t="s">
        <v>1800</v>
      </c>
      <c r="H427" s="1" t="s">
        <v>1801</v>
      </c>
      <c r="I427" s="1" t="s">
        <v>1802</v>
      </c>
      <c r="J427" s="1" t="s">
        <v>1803</v>
      </c>
      <c r="K427" s="1" t="s">
        <v>1848</v>
      </c>
      <c r="L427" s="1" t="s">
        <v>1805</v>
      </c>
      <c r="M427" s="1" t="s">
        <v>1861</v>
      </c>
      <c r="O427" s="1">
        <v>2445</v>
      </c>
      <c r="P427" s="1">
        <v>2410.4616000000001</v>
      </c>
      <c r="Q427" s="1">
        <v>2479.5383999999999</v>
      </c>
      <c r="R427" s="1" t="s">
        <v>1822</v>
      </c>
      <c r="S427" s="1" t="s">
        <v>1822</v>
      </c>
      <c r="T427" s="1" t="s">
        <v>1808</v>
      </c>
      <c r="U427" s="1" t="s">
        <v>1808</v>
      </c>
      <c r="V427" s="1" t="s">
        <v>1809</v>
      </c>
      <c r="W427" s="1" t="s">
        <v>1843</v>
      </c>
      <c r="X427" s="1" t="s">
        <v>1811</v>
      </c>
      <c r="Y427" s="1" t="s">
        <v>1812</v>
      </c>
      <c r="AG427" s="1" t="s">
        <v>1813</v>
      </c>
    </row>
    <row r="428" spans="1:33" x14ac:dyDescent="0.2">
      <c r="A428" s="1">
        <v>1198744503</v>
      </c>
      <c r="B428" s="1" t="s">
        <v>2728</v>
      </c>
      <c r="C428" s="1" t="s">
        <v>2729</v>
      </c>
      <c r="D428" s="29">
        <v>44084</v>
      </c>
      <c r="E428" s="1" t="s">
        <v>2700</v>
      </c>
      <c r="F428" s="1" t="s">
        <v>2453</v>
      </c>
      <c r="G428" s="1" t="s">
        <v>1800</v>
      </c>
      <c r="H428" s="1" t="s">
        <v>1801</v>
      </c>
      <c r="I428" s="1" t="s">
        <v>1802</v>
      </c>
      <c r="J428" s="1" t="s">
        <v>1803</v>
      </c>
      <c r="K428" s="1" t="s">
        <v>1848</v>
      </c>
      <c r="L428" s="1" t="s">
        <v>1805</v>
      </c>
      <c r="M428" s="1" t="s">
        <v>1821</v>
      </c>
      <c r="O428" s="1">
        <v>2522</v>
      </c>
      <c r="P428" s="1">
        <v>2493.2411000000002</v>
      </c>
      <c r="Q428" s="1">
        <v>2550.7588999999998</v>
      </c>
      <c r="R428" s="1" t="s">
        <v>1808</v>
      </c>
      <c r="S428" s="1" t="s">
        <v>1822</v>
      </c>
      <c r="T428" s="1" t="s">
        <v>1808</v>
      </c>
      <c r="U428" s="1" t="s">
        <v>1822</v>
      </c>
      <c r="V428" s="1" t="s">
        <v>1809</v>
      </c>
      <c r="W428" s="1" t="s">
        <v>1810</v>
      </c>
      <c r="X428" s="1" t="s">
        <v>1811</v>
      </c>
      <c r="Y428" s="1" t="s">
        <v>1812</v>
      </c>
      <c r="AG428" s="1" t="s">
        <v>1813</v>
      </c>
    </row>
    <row r="429" spans="1:33" x14ac:dyDescent="0.2">
      <c r="A429" s="1">
        <v>2147656915</v>
      </c>
      <c r="B429" s="1" t="s">
        <v>2730</v>
      </c>
      <c r="C429" s="1" t="s">
        <v>2731</v>
      </c>
      <c r="D429" s="29">
        <v>44084</v>
      </c>
      <c r="E429" s="1" t="s">
        <v>2700</v>
      </c>
      <c r="F429" s="1" t="s">
        <v>2453</v>
      </c>
      <c r="G429" s="1" t="s">
        <v>1800</v>
      </c>
      <c r="H429" s="1" t="s">
        <v>1801</v>
      </c>
      <c r="I429" s="1" t="s">
        <v>1802</v>
      </c>
      <c r="J429" s="1" t="s">
        <v>1803</v>
      </c>
      <c r="K429" s="1" t="s">
        <v>1848</v>
      </c>
      <c r="L429" s="1" t="s">
        <v>1805</v>
      </c>
      <c r="M429" s="1" t="s">
        <v>1821</v>
      </c>
      <c r="O429" s="1">
        <v>2538</v>
      </c>
      <c r="P429" s="1">
        <v>2509.8836999999999</v>
      </c>
      <c r="Q429" s="1">
        <v>2566.1163000000001</v>
      </c>
      <c r="R429" s="1" t="s">
        <v>1808</v>
      </c>
      <c r="S429" s="1" t="s">
        <v>1822</v>
      </c>
      <c r="T429" s="1" t="s">
        <v>1808</v>
      </c>
      <c r="U429" s="1" t="s">
        <v>1808</v>
      </c>
      <c r="V429" s="1" t="s">
        <v>1809</v>
      </c>
      <c r="W429" s="1" t="s">
        <v>1810</v>
      </c>
      <c r="X429" s="1" t="s">
        <v>1811</v>
      </c>
      <c r="Y429" s="1" t="s">
        <v>1812</v>
      </c>
      <c r="AG429" s="1" t="s">
        <v>1813</v>
      </c>
    </row>
    <row r="430" spans="1:33" x14ac:dyDescent="0.2">
      <c r="A430" s="1">
        <v>7179428406</v>
      </c>
      <c r="B430" s="1" t="s">
        <v>2732</v>
      </c>
      <c r="C430" s="1" t="s">
        <v>2733</v>
      </c>
      <c r="D430" s="29">
        <v>44084</v>
      </c>
      <c r="E430" s="1" t="s">
        <v>2700</v>
      </c>
      <c r="F430" s="1" t="s">
        <v>2453</v>
      </c>
      <c r="G430" s="1" t="s">
        <v>1800</v>
      </c>
      <c r="H430" s="1" t="s">
        <v>1801</v>
      </c>
      <c r="I430" s="1" t="s">
        <v>1802</v>
      </c>
      <c r="J430" s="1" t="s">
        <v>1803</v>
      </c>
      <c r="K430" s="1" t="s">
        <v>1860</v>
      </c>
      <c r="L430" s="1" t="s">
        <v>1805</v>
      </c>
      <c r="M430" s="1" t="s">
        <v>1861</v>
      </c>
      <c r="O430" s="1">
        <v>2438</v>
      </c>
      <c r="P430" s="1">
        <v>2402.7177000000001</v>
      </c>
      <c r="Q430" s="1">
        <v>2473.2822999999999</v>
      </c>
      <c r="R430" s="1" t="s">
        <v>1822</v>
      </c>
      <c r="S430" s="1" t="s">
        <v>1822</v>
      </c>
      <c r="T430" s="1" t="s">
        <v>1822</v>
      </c>
      <c r="U430" s="1" t="s">
        <v>1822</v>
      </c>
      <c r="V430" s="1" t="s">
        <v>1809</v>
      </c>
      <c r="W430" s="1" t="s">
        <v>1849</v>
      </c>
      <c r="X430" s="1" t="s">
        <v>1811</v>
      </c>
      <c r="Y430" s="1" t="s">
        <v>1812</v>
      </c>
      <c r="AG430" s="1" t="s">
        <v>1813</v>
      </c>
    </row>
    <row r="431" spans="1:33" x14ac:dyDescent="0.2">
      <c r="A431" s="1">
        <v>5161488952</v>
      </c>
      <c r="B431" s="1" t="s">
        <v>2734</v>
      </c>
      <c r="C431" s="1" t="s">
        <v>2735</v>
      </c>
      <c r="D431" s="29">
        <v>44084</v>
      </c>
      <c r="E431" s="1" t="s">
        <v>2700</v>
      </c>
      <c r="F431" s="1" t="s">
        <v>2453</v>
      </c>
      <c r="G431" s="1" t="s">
        <v>1800</v>
      </c>
      <c r="H431" s="1" t="s">
        <v>1801</v>
      </c>
      <c r="I431" s="1" t="s">
        <v>1802</v>
      </c>
      <c r="J431" s="1" t="s">
        <v>1803</v>
      </c>
      <c r="K431" s="1" t="s">
        <v>1848</v>
      </c>
      <c r="L431" s="1" t="s">
        <v>1805</v>
      </c>
      <c r="M431" s="1" t="s">
        <v>1821</v>
      </c>
      <c r="O431" s="1">
        <v>2502</v>
      </c>
      <c r="P431" s="1">
        <v>2472.1768999999999</v>
      </c>
      <c r="Q431" s="1">
        <v>2531.8231000000001</v>
      </c>
      <c r="R431" s="1" t="s">
        <v>1822</v>
      </c>
      <c r="S431" s="1" t="s">
        <v>1808</v>
      </c>
      <c r="T431" s="1" t="s">
        <v>1808</v>
      </c>
      <c r="U431" s="1" t="s">
        <v>1808</v>
      </c>
      <c r="V431" s="1" t="s">
        <v>1809</v>
      </c>
      <c r="W431" s="1" t="s">
        <v>1810</v>
      </c>
      <c r="X431" s="1" t="s">
        <v>1811</v>
      </c>
      <c r="Y431" s="1" t="s">
        <v>1812</v>
      </c>
      <c r="AG431" s="1" t="s">
        <v>1813</v>
      </c>
    </row>
    <row r="432" spans="1:33" x14ac:dyDescent="0.2">
      <c r="A432" s="1">
        <v>8191293298</v>
      </c>
      <c r="B432" s="1" t="s">
        <v>2736</v>
      </c>
      <c r="C432" s="1" t="s">
        <v>2737</v>
      </c>
      <c r="D432" s="29">
        <v>44084</v>
      </c>
      <c r="E432" s="1" t="s">
        <v>2700</v>
      </c>
      <c r="F432" s="1" t="s">
        <v>2453</v>
      </c>
      <c r="G432" s="1" t="s">
        <v>1800</v>
      </c>
      <c r="H432" s="1" t="s">
        <v>1801</v>
      </c>
      <c r="I432" s="1" t="s">
        <v>1802</v>
      </c>
      <c r="J432" s="1" t="s">
        <v>1803</v>
      </c>
      <c r="K432" s="1" t="s">
        <v>1848</v>
      </c>
      <c r="L432" s="1" t="s">
        <v>1805</v>
      </c>
      <c r="M432" s="1" t="s">
        <v>1861</v>
      </c>
      <c r="O432" s="1">
        <v>2370</v>
      </c>
      <c r="P432" s="1">
        <v>2325.1858999999999</v>
      </c>
      <c r="Q432" s="1">
        <v>2414.8141000000001</v>
      </c>
      <c r="R432" s="1" t="s">
        <v>1822</v>
      </c>
      <c r="S432" s="1" t="s">
        <v>1822</v>
      </c>
      <c r="T432" s="1" t="s">
        <v>1822</v>
      </c>
      <c r="U432" s="1" t="s">
        <v>1808</v>
      </c>
      <c r="V432" s="1" t="s">
        <v>1809</v>
      </c>
      <c r="W432" s="1" t="s">
        <v>1837</v>
      </c>
      <c r="X432" s="1" t="s">
        <v>1838</v>
      </c>
      <c r="Y432" s="1" t="s">
        <v>1812</v>
      </c>
      <c r="AG432" s="1" t="s">
        <v>1813</v>
      </c>
    </row>
    <row r="433" spans="1:33" x14ac:dyDescent="0.2">
      <c r="A433" s="1">
        <v>1191292053</v>
      </c>
      <c r="B433" s="1" t="s">
        <v>2738</v>
      </c>
      <c r="C433" s="1" t="s">
        <v>2739</v>
      </c>
      <c r="D433" s="29">
        <v>44084</v>
      </c>
      <c r="E433" s="1" t="s">
        <v>2700</v>
      </c>
      <c r="F433" s="1" t="s">
        <v>2453</v>
      </c>
      <c r="G433" s="1" t="s">
        <v>1800</v>
      </c>
      <c r="H433" s="1" t="s">
        <v>1801</v>
      </c>
      <c r="I433" s="1" t="s">
        <v>1802</v>
      </c>
      <c r="J433" s="1" t="s">
        <v>1803</v>
      </c>
      <c r="K433" s="1" t="s">
        <v>1848</v>
      </c>
      <c r="L433" s="1" t="s">
        <v>1805</v>
      </c>
      <c r="M433" s="1" t="s">
        <v>1806</v>
      </c>
      <c r="O433" s="1">
        <v>2589</v>
      </c>
      <c r="P433" s="1">
        <v>2561.6181000000001</v>
      </c>
      <c r="Q433" s="1">
        <v>2616.3818999999999</v>
      </c>
      <c r="R433" s="1" t="s">
        <v>1808</v>
      </c>
      <c r="S433" s="1" t="s">
        <v>1808</v>
      </c>
      <c r="T433" s="1" t="s">
        <v>1808</v>
      </c>
      <c r="U433" s="1" t="s">
        <v>1808</v>
      </c>
      <c r="V433" s="1" t="s">
        <v>1809</v>
      </c>
      <c r="W433" s="1" t="s">
        <v>1810</v>
      </c>
      <c r="X433" s="1" t="s">
        <v>1811</v>
      </c>
      <c r="Y433" s="1" t="s">
        <v>1812</v>
      </c>
      <c r="AG433" s="1" t="s">
        <v>1813</v>
      </c>
    </row>
    <row r="434" spans="1:33" x14ac:dyDescent="0.2">
      <c r="A434" s="1">
        <v>2194762285</v>
      </c>
      <c r="B434" s="1" t="s">
        <v>2740</v>
      </c>
      <c r="C434" s="1" t="s">
        <v>2741</v>
      </c>
      <c r="D434" s="29">
        <v>44084</v>
      </c>
      <c r="E434" s="1" t="s">
        <v>2700</v>
      </c>
      <c r="F434" s="1" t="s">
        <v>2453</v>
      </c>
      <c r="G434" s="1" t="s">
        <v>1800</v>
      </c>
      <c r="H434" s="1" t="s">
        <v>1801</v>
      </c>
      <c r="I434" s="1" t="s">
        <v>1802</v>
      </c>
      <c r="J434" s="1" t="s">
        <v>1803</v>
      </c>
      <c r="K434" s="1" t="s">
        <v>1848</v>
      </c>
      <c r="L434" s="1" t="s">
        <v>1805</v>
      </c>
      <c r="M434" s="1" t="s">
        <v>1806</v>
      </c>
      <c r="O434" s="1">
        <v>2633</v>
      </c>
      <c r="P434" s="1">
        <v>2604.4962999999998</v>
      </c>
      <c r="Q434" s="1">
        <v>2661.5037000000002</v>
      </c>
      <c r="R434" s="1" t="s">
        <v>1807</v>
      </c>
      <c r="S434" s="1" t="s">
        <v>1808</v>
      </c>
      <c r="T434" s="1" t="s">
        <v>1808</v>
      </c>
      <c r="U434" s="1" t="s">
        <v>1808</v>
      </c>
      <c r="V434" s="1" t="s">
        <v>1809</v>
      </c>
      <c r="W434" s="1" t="s">
        <v>1810</v>
      </c>
      <c r="X434" s="1" t="s">
        <v>2709</v>
      </c>
      <c r="AF434" s="1" t="s">
        <v>1812</v>
      </c>
      <c r="AG434" s="1" t="s">
        <v>1813</v>
      </c>
    </row>
    <row r="435" spans="1:33" x14ac:dyDescent="0.2">
      <c r="A435" s="1">
        <v>2191291615</v>
      </c>
      <c r="B435" s="1" t="s">
        <v>2742</v>
      </c>
      <c r="C435" s="1" t="s">
        <v>2743</v>
      </c>
      <c r="D435" s="29">
        <v>44084</v>
      </c>
      <c r="E435" s="1" t="s">
        <v>2700</v>
      </c>
      <c r="F435" s="1" t="s">
        <v>2453</v>
      </c>
      <c r="G435" s="1" t="s">
        <v>1800</v>
      </c>
      <c r="H435" s="1" t="s">
        <v>1801</v>
      </c>
      <c r="I435" s="1" t="s">
        <v>1802</v>
      </c>
      <c r="J435" s="1" t="s">
        <v>1803</v>
      </c>
      <c r="K435" s="1" t="s">
        <v>1848</v>
      </c>
      <c r="L435" s="1" t="s">
        <v>1805</v>
      </c>
      <c r="M435" s="1" t="s">
        <v>1833</v>
      </c>
      <c r="O435" s="1">
        <v>2707</v>
      </c>
      <c r="P435" s="1">
        <v>2673.4996000000001</v>
      </c>
      <c r="Q435" s="1">
        <v>2740.5003999999999</v>
      </c>
      <c r="R435" s="1" t="s">
        <v>1807</v>
      </c>
      <c r="S435" s="1" t="s">
        <v>1808</v>
      </c>
      <c r="T435" s="1" t="s">
        <v>1807</v>
      </c>
      <c r="U435" s="1" t="s">
        <v>1807</v>
      </c>
      <c r="V435" s="1" t="s">
        <v>1809</v>
      </c>
      <c r="W435" s="1" t="s">
        <v>1837</v>
      </c>
      <c r="X435" s="1" t="s">
        <v>1838</v>
      </c>
      <c r="AA435" s="1" t="s">
        <v>1812</v>
      </c>
      <c r="AG435" s="1" t="s">
        <v>1813</v>
      </c>
    </row>
    <row r="436" spans="1:33" x14ac:dyDescent="0.2">
      <c r="A436" s="1">
        <v>3191298917</v>
      </c>
      <c r="B436" s="1" t="s">
        <v>2744</v>
      </c>
      <c r="C436" s="1" t="s">
        <v>2745</v>
      </c>
      <c r="D436" s="29">
        <v>44084</v>
      </c>
      <c r="E436" s="1" t="s">
        <v>2700</v>
      </c>
      <c r="F436" s="1" t="s">
        <v>2453</v>
      </c>
      <c r="G436" s="1" t="s">
        <v>1800</v>
      </c>
      <c r="H436" s="1" t="s">
        <v>1801</v>
      </c>
      <c r="I436" s="1" t="s">
        <v>1802</v>
      </c>
      <c r="J436" s="1" t="s">
        <v>1803</v>
      </c>
      <c r="K436" s="1" t="s">
        <v>1848</v>
      </c>
      <c r="L436" s="1" t="s">
        <v>1805</v>
      </c>
      <c r="M436" s="1" t="s">
        <v>1821</v>
      </c>
      <c r="O436" s="1">
        <v>2553</v>
      </c>
      <c r="P436" s="1">
        <v>2525.3348999999998</v>
      </c>
      <c r="Q436" s="1">
        <v>2580.6651000000002</v>
      </c>
      <c r="R436" s="1" t="s">
        <v>1808</v>
      </c>
      <c r="S436" s="1" t="s">
        <v>1808</v>
      </c>
      <c r="T436" s="1" t="s">
        <v>1808</v>
      </c>
      <c r="U436" s="1" t="s">
        <v>1808</v>
      </c>
      <c r="V436" s="1" t="s">
        <v>1809</v>
      </c>
      <c r="W436" s="1" t="s">
        <v>1810</v>
      </c>
      <c r="X436" s="1" t="s">
        <v>1811</v>
      </c>
      <c r="Y436" s="1" t="s">
        <v>1812</v>
      </c>
      <c r="AG436" s="1" t="s">
        <v>1813</v>
      </c>
    </row>
    <row r="437" spans="1:33" x14ac:dyDescent="0.2">
      <c r="A437" s="1">
        <v>3772619774</v>
      </c>
      <c r="B437" s="1" t="s">
        <v>2746</v>
      </c>
      <c r="C437" s="1" t="s">
        <v>2747</v>
      </c>
      <c r="D437" s="29">
        <v>44084</v>
      </c>
      <c r="E437" s="1" t="s">
        <v>2700</v>
      </c>
      <c r="F437" s="1" t="s">
        <v>2453</v>
      </c>
      <c r="G437" s="1" t="s">
        <v>1800</v>
      </c>
      <c r="H437" s="1" t="s">
        <v>1801</v>
      </c>
      <c r="I437" s="1" t="s">
        <v>1802</v>
      </c>
      <c r="J437" s="1" t="s">
        <v>1803</v>
      </c>
      <c r="K437" s="1" t="s">
        <v>1848</v>
      </c>
      <c r="L437" s="1" t="s">
        <v>1805</v>
      </c>
      <c r="M437" s="1" t="s">
        <v>1861</v>
      </c>
      <c r="O437" s="1">
        <v>2434</v>
      </c>
      <c r="P437" s="1">
        <v>2398.2833999999998</v>
      </c>
      <c r="Q437" s="1">
        <v>2469.7166000000002</v>
      </c>
      <c r="R437" s="1" t="s">
        <v>1822</v>
      </c>
      <c r="S437" s="1" t="s">
        <v>1822</v>
      </c>
      <c r="T437" s="1" t="s">
        <v>1808</v>
      </c>
      <c r="U437" s="1" t="s">
        <v>1808</v>
      </c>
      <c r="V437" s="1" t="s">
        <v>1809</v>
      </c>
      <c r="W437" s="1" t="s">
        <v>1837</v>
      </c>
      <c r="X437" s="1" t="s">
        <v>1838</v>
      </c>
      <c r="Y437" s="1" t="s">
        <v>1812</v>
      </c>
      <c r="AG437" s="1" t="s">
        <v>1813</v>
      </c>
    </row>
    <row r="438" spans="1:33" x14ac:dyDescent="0.2">
      <c r="A438" s="1">
        <v>8196091828</v>
      </c>
      <c r="B438" s="1" t="s">
        <v>2748</v>
      </c>
      <c r="C438" s="1" t="s">
        <v>2749</v>
      </c>
      <c r="D438" s="29">
        <v>44084</v>
      </c>
      <c r="E438" s="1" t="s">
        <v>2700</v>
      </c>
      <c r="F438" s="1" t="s">
        <v>2453</v>
      </c>
      <c r="G438" s="1" t="s">
        <v>1800</v>
      </c>
      <c r="H438" s="1" t="s">
        <v>1801</v>
      </c>
      <c r="I438" s="1" t="s">
        <v>1802</v>
      </c>
      <c r="J438" s="1" t="s">
        <v>1803</v>
      </c>
      <c r="K438" s="1" t="s">
        <v>1848</v>
      </c>
      <c r="L438" s="1" t="s">
        <v>1805</v>
      </c>
      <c r="M438" s="1" t="s">
        <v>1821</v>
      </c>
      <c r="O438" s="1">
        <v>2557</v>
      </c>
      <c r="P438" s="1">
        <v>2529.4032999999999</v>
      </c>
      <c r="Q438" s="1">
        <v>2584.5967000000001</v>
      </c>
      <c r="R438" s="1" t="s">
        <v>1808</v>
      </c>
      <c r="S438" s="1" t="s">
        <v>1808</v>
      </c>
      <c r="T438" s="1" t="s">
        <v>1808</v>
      </c>
      <c r="U438" s="1" t="s">
        <v>1808</v>
      </c>
      <c r="V438" s="1" t="s">
        <v>1809</v>
      </c>
      <c r="W438" s="1" t="s">
        <v>1810</v>
      </c>
      <c r="X438" s="1" t="s">
        <v>1811</v>
      </c>
      <c r="AC438" s="1" t="s">
        <v>1812</v>
      </c>
      <c r="AG438" s="1" t="s">
        <v>1813</v>
      </c>
    </row>
    <row r="439" spans="1:33" x14ac:dyDescent="0.2">
      <c r="A439" s="1">
        <v>5177545942</v>
      </c>
      <c r="B439" s="1" t="s">
        <v>2750</v>
      </c>
      <c r="C439" s="1" t="s">
        <v>2751</v>
      </c>
      <c r="D439" s="29">
        <v>44084</v>
      </c>
      <c r="E439" s="1" t="s">
        <v>2700</v>
      </c>
      <c r="F439" s="1" t="s">
        <v>2453</v>
      </c>
      <c r="G439" s="1" t="s">
        <v>1800</v>
      </c>
      <c r="H439" s="1" t="s">
        <v>1801</v>
      </c>
      <c r="I439" s="1" t="s">
        <v>1802</v>
      </c>
      <c r="J439" s="1" t="s">
        <v>1803</v>
      </c>
      <c r="K439" s="1" t="s">
        <v>1848</v>
      </c>
      <c r="L439" s="1" t="s">
        <v>1805</v>
      </c>
      <c r="M439" s="1" t="s">
        <v>1861</v>
      </c>
      <c r="O439" s="1">
        <v>2465</v>
      </c>
      <c r="P439" s="1">
        <v>2432.3742000000002</v>
      </c>
      <c r="Q439" s="1">
        <v>2497.6257999999998</v>
      </c>
      <c r="R439" s="1" t="s">
        <v>1822</v>
      </c>
      <c r="S439" s="1" t="s">
        <v>1822</v>
      </c>
      <c r="T439" s="1" t="s">
        <v>1808</v>
      </c>
      <c r="U439" s="1" t="s">
        <v>1808</v>
      </c>
      <c r="V439" s="1" t="s">
        <v>1809</v>
      </c>
      <c r="W439" s="1" t="s">
        <v>1837</v>
      </c>
      <c r="X439" s="1" t="s">
        <v>1838</v>
      </c>
      <c r="Y439" s="1" t="s">
        <v>1812</v>
      </c>
      <c r="AG439" s="1" t="s">
        <v>1813</v>
      </c>
    </row>
    <row r="440" spans="1:33" x14ac:dyDescent="0.2">
      <c r="A440" s="1">
        <v>4194998010</v>
      </c>
      <c r="B440" s="1" t="s">
        <v>2752</v>
      </c>
      <c r="C440" s="1" t="s">
        <v>2753</v>
      </c>
      <c r="D440" s="29">
        <v>44084</v>
      </c>
      <c r="E440" s="1" t="s">
        <v>2700</v>
      </c>
      <c r="F440" s="1" t="s">
        <v>2453</v>
      </c>
      <c r="G440" s="1" t="s">
        <v>1800</v>
      </c>
      <c r="H440" s="1" t="s">
        <v>1801</v>
      </c>
      <c r="I440" s="1" t="s">
        <v>1802</v>
      </c>
      <c r="J440" s="1" t="s">
        <v>1803</v>
      </c>
      <c r="K440" s="1" t="s">
        <v>1860</v>
      </c>
      <c r="L440" s="1" t="s">
        <v>1805</v>
      </c>
      <c r="M440" s="1" t="s">
        <v>1821</v>
      </c>
      <c r="O440" s="1">
        <v>2563</v>
      </c>
      <c r="P440" s="1">
        <v>2535.5216</v>
      </c>
      <c r="Q440" s="1">
        <v>2590.4784</v>
      </c>
      <c r="R440" s="1" t="s">
        <v>1808</v>
      </c>
      <c r="S440" s="1" t="s">
        <v>1822</v>
      </c>
      <c r="T440" s="1" t="s">
        <v>1808</v>
      </c>
      <c r="U440" s="1" t="s">
        <v>1808</v>
      </c>
      <c r="V440" s="1" t="s">
        <v>1809</v>
      </c>
      <c r="W440" s="1" t="s">
        <v>1849</v>
      </c>
      <c r="X440" s="1" t="s">
        <v>2754</v>
      </c>
      <c r="AA440" s="1" t="s">
        <v>1812</v>
      </c>
      <c r="AG440" s="1" t="s">
        <v>1813</v>
      </c>
    </row>
    <row r="441" spans="1:33" x14ac:dyDescent="0.2">
      <c r="A441" s="1">
        <v>9191811791</v>
      </c>
      <c r="B441" s="1" t="s">
        <v>2755</v>
      </c>
      <c r="C441" s="1" t="s">
        <v>2756</v>
      </c>
      <c r="D441" s="29">
        <v>44084</v>
      </c>
      <c r="E441" s="1" t="s">
        <v>2700</v>
      </c>
      <c r="F441" s="1" t="s">
        <v>2453</v>
      </c>
      <c r="G441" s="1" t="s">
        <v>1800</v>
      </c>
      <c r="H441" s="1" t="s">
        <v>1801</v>
      </c>
      <c r="I441" s="1" t="s">
        <v>1802</v>
      </c>
      <c r="J441" s="1" t="s">
        <v>1803</v>
      </c>
      <c r="K441" s="1" t="s">
        <v>1848</v>
      </c>
      <c r="L441" s="1" t="s">
        <v>1805</v>
      </c>
      <c r="M441" s="1" t="s">
        <v>1821</v>
      </c>
      <c r="O441" s="1">
        <v>2511</v>
      </c>
      <c r="P441" s="1">
        <v>2481.6815999999999</v>
      </c>
      <c r="Q441" s="1">
        <v>2540.3184000000001</v>
      </c>
      <c r="R441" s="1" t="s">
        <v>1808</v>
      </c>
      <c r="S441" s="1" t="s">
        <v>1822</v>
      </c>
      <c r="T441" s="1" t="s">
        <v>1808</v>
      </c>
      <c r="U441" s="1" t="s">
        <v>1822</v>
      </c>
      <c r="V441" s="1" t="s">
        <v>1809</v>
      </c>
      <c r="W441" s="1" t="s">
        <v>1837</v>
      </c>
      <c r="X441" s="1" t="s">
        <v>1838</v>
      </c>
      <c r="Y441" s="1" t="s">
        <v>1812</v>
      </c>
      <c r="AG441" s="1" t="s">
        <v>1813</v>
      </c>
    </row>
    <row r="442" spans="1:33" x14ac:dyDescent="0.2">
      <c r="A442" s="1">
        <v>1259128912</v>
      </c>
      <c r="B442" s="1" t="s">
        <v>2757</v>
      </c>
      <c r="C442" s="1" t="s">
        <v>2758</v>
      </c>
      <c r="D442" s="29">
        <v>44084</v>
      </c>
      <c r="E442" s="1" t="s">
        <v>2700</v>
      </c>
      <c r="F442" s="1" t="s">
        <v>2453</v>
      </c>
      <c r="G442" s="1" t="s">
        <v>1800</v>
      </c>
      <c r="H442" s="1" t="s">
        <v>1801</v>
      </c>
      <c r="I442" s="1" t="s">
        <v>1802</v>
      </c>
      <c r="J442" s="1" t="s">
        <v>1803</v>
      </c>
      <c r="K442" s="1" t="s">
        <v>1848</v>
      </c>
      <c r="L442" s="1" t="s">
        <v>1805</v>
      </c>
      <c r="M442" s="1" t="s">
        <v>1806</v>
      </c>
      <c r="O442" s="1">
        <v>2596</v>
      </c>
      <c r="P442" s="1">
        <v>2568.5472</v>
      </c>
      <c r="Q442" s="1">
        <v>2623.4528</v>
      </c>
      <c r="R442" s="1" t="s">
        <v>1807</v>
      </c>
      <c r="S442" s="1" t="s">
        <v>1808</v>
      </c>
      <c r="T442" s="1" t="s">
        <v>1808</v>
      </c>
      <c r="U442" s="1" t="s">
        <v>1808</v>
      </c>
      <c r="V442" s="1" t="s">
        <v>1809</v>
      </c>
      <c r="W442" s="1" t="s">
        <v>1837</v>
      </c>
      <c r="X442" s="1" t="s">
        <v>1838</v>
      </c>
      <c r="AF442" s="1" t="s">
        <v>1812</v>
      </c>
      <c r="AG442" s="1" t="s">
        <v>1813</v>
      </c>
    </row>
    <row r="443" spans="1:33" x14ac:dyDescent="0.2">
      <c r="A443" s="1">
        <v>8191302298</v>
      </c>
      <c r="B443" s="1" t="s">
        <v>2759</v>
      </c>
      <c r="C443" s="1" t="s">
        <v>2760</v>
      </c>
      <c r="D443" s="29">
        <v>44084</v>
      </c>
      <c r="E443" s="1" t="s">
        <v>2700</v>
      </c>
      <c r="F443" s="1" t="s">
        <v>2453</v>
      </c>
      <c r="G443" s="1" t="s">
        <v>1800</v>
      </c>
      <c r="H443" s="1" t="s">
        <v>1801</v>
      </c>
      <c r="I443" s="1" t="s">
        <v>1802</v>
      </c>
      <c r="J443" s="1" t="s">
        <v>1803</v>
      </c>
      <c r="K443" s="1" t="s">
        <v>1848</v>
      </c>
      <c r="L443" s="1" t="s">
        <v>1805</v>
      </c>
      <c r="M443" s="1" t="s">
        <v>1821</v>
      </c>
      <c r="O443" s="1">
        <v>2563</v>
      </c>
      <c r="P443" s="1">
        <v>2535.5210999999999</v>
      </c>
      <c r="Q443" s="1">
        <v>2590.4789000000001</v>
      </c>
      <c r="R443" s="1" t="s">
        <v>1808</v>
      </c>
      <c r="S443" s="1" t="s">
        <v>1822</v>
      </c>
      <c r="T443" s="1" t="s">
        <v>1807</v>
      </c>
      <c r="U443" s="1" t="s">
        <v>1808</v>
      </c>
      <c r="V443" s="1" t="s">
        <v>1809</v>
      </c>
      <c r="W443" s="1" t="s">
        <v>1810</v>
      </c>
      <c r="X443" s="1" t="s">
        <v>1811</v>
      </c>
      <c r="Y443" s="1" t="s">
        <v>1812</v>
      </c>
      <c r="AG443" s="1" t="s">
        <v>1813</v>
      </c>
    </row>
    <row r="444" spans="1:33" x14ac:dyDescent="0.2">
      <c r="A444" s="1">
        <v>8964243448</v>
      </c>
      <c r="B444" s="1" t="s">
        <v>2761</v>
      </c>
      <c r="C444" s="1" t="s">
        <v>2762</v>
      </c>
      <c r="D444" s="29">
        <v>44084</v>
      </c>
      <c r="E444" s="1" t="s">
        <v>2700</v>
      </c>
      <c r="F444" s="1" t="s">
        <v>2453</v>
      </c>
      <c r="G444" s="1" t="s">
        <v>1800</v>
      </c>
      <c r="H444" s="1" t="s">
        <v>1801</v>
      </c>
      <c r="I444" s="1" t="s">
        <v>1802</v>
      </c>
      <c r="J444" s="1" t="s">
        <v>1803</v>
      </c>
      <c r="K444" s="1" t="s">
        <v>1860</v>
      </c>
      <c r="L444" s="1" t="s">
        <v>1805</v>
      </c>
      <c r="M444" s="1" t="s">
        <v>1861</v>
      </c>
      <c r="O444" s="1">
        <v>2416</v>
      </c>
      <c r="P444" s="1">
        <v>2378.125</v>
      </c>
      <c r="Q444" s="1">
        <v>2453.875</v>
      </c>
      <c r="R444" s="1" t="s">
        <v>1822</v>
      </c>
      <c r="S444" s="1" t="s">
        <v>1822</v>
      </c>
      <c r="T444" s="1" t="s">
        <v>1822</v>
      </c>
      <c r="U444" s="1" t="s">
        <v>1808</v>
      </c>
      <c r="V444" s="1" t="s">
        <v>1809</v>
      </c>
      <c r="W444" s="1" t="s">
        <v>1849</v>
      </c>
      <c r="X444" s="1" t="s">
        <v>1811</v>
      </c>
      <c r="Y444" s="1" t="s">
        <v>1812</v>
      </c>
      <c r="AG444" s="1" t="s">
        <v>1813</v>
      </c>
    </row>
    <row r="445" spans="1:33" x14ac:dyDescent="0.2">
      <c r="A445" s="1">
        <v>2632963397</v>
      </c>
      <c r="B445" s="1" t="s">
        <v>2763</v>
      </c>
      <c r="C445" s="1" t="s">
        <v>2764</v>
      </c>
      <c r="D445" s="29">
        <v>44084</v>
      </c>
      <c r="E445" s="1" t="s">
        <v>2700</v>
      </c>
      <c r="F445" s="1" t="s">
        <v>2453</v>
      </c>
      <c r="G445" s="1" t="s">
        <v>1800</v>
      </c>
      <c r="H445" s="1" t="s">
        <v>1801</v>
      </c>
      <c r="I445" s="1" t="s">
        <v>1802</v>
      </c>
      <c r="J445" s="1" t="s">
        <v>1803</v>
      </c>
      <c r="K445" s="1" t="s">
        <v>1860</v>
      </c>
      <c r="L445" s="1" t="s">
        <v>1805</v>
      </c>
      <c r="M445" s="1" t="s">
        <v>1861</v>
      </c>
      <c r="O445" s="1">
        <v>2399</v>
      </c>
      <c r="P445" s="1">
        <v>2358.7732000000001</v>
      </c>
      <c r="Q445" s="1">
        <v>2439.2267999999999</v>
      </c>
      <c r="R445" s="1" t="s">
        <v>1822</v>
      </c>
      <c r="S445" s="1" t="s">
        <v>1822</v>
      </c>
      <c r="T445" s="1" t="s">
        <v>1808</v>
      </c>
      <c r="U445" s="1" t="s">
        <v>1822</v>
      </c>
      <c r="V445" s="1" t="s">
        <v>1809</v>
      </c>
      <c r="W445" s="1" t="s">
        <v>1849</v>
      </c>
      <c r="X445" s="1" t="s">
        <v>1811</v>
      </c>
      <c r="Y445" s="1" t="s">
        <v>1812</v>
      </c>
      <c r="AG445" s="1" t="s">
        <v>1813</v>
      </c>
    </row>
    <row r="446" spans="1:33" x14ac:dyDescent="0.2">
      <c r="A446" s="1">
        <v>5191292272</v>
      </c>
      <c r="B446" s="1" t="s">
        <v>2765</v>
      </c>
      <c r="C446" s="1" t="s">
        <v>2766</v>
      </c>
      <c r="D446" s="29">
        <v>44084</v>
      </c>
      <c r="E446" s="1" t="s">
        <v>2700</v>
      </c>
      <c r="F446" s="1" t="s">
        <v>2453</v>
      </c>
      <c r="G446" s="1" t="s">
        <v>1800</v>
      </c>
      <c r="H446" s="1" t="s">
        <v>1801</v>
      </c>
      <c r="I446" s="1" t="s">
        <v>1802</v>
      </c>
      <c r="J446" s="1" t="s">
        <v>1803</v>
      </c>
      <c r="K446" s="1" t="s">
        <v>1848</v>
      </c>
      <c r="L446" s="1" t="s">
        <v>1805</v>
      </c>
      <c r="M446" s="1" t="s">
        <v>1821</v>
      </c>
      <c r="O446" s="1">
        <v>2572</v>
      </c>
      <c r="P446" s="1">
        <v>2544.6165000000001</v>
      </c>
      <c r="Q446" s="1">
        <v>2599.3834999999999</v>
      </c>
      <c r="R446" s="1" t="s">
        <v>1808</v>
      </c>
      <c r="S446" s="1" t="s">
        <v>1808</v>
      </c>
      <c r="T446" s="1" t="s">
        <v>1808</v>
      </c>
      <c r="U446" s="1" t="s">
        <v>1808</v>
      </c>
      <c r="V446" s="1" t="s">
        <v>1809</v>
      </c>
      <c r="W446" s="1" t="s">
        <v>1837</v>
      </c>
      <c r="X446" s="1" t="s">
        <v>1838</v>
      </c>
      <c r="Y446" s="1" t="s">
        <v>1812</v>
      </c>
      <c r="AG446" s="1" t="s">
        <v>1813</v>
      </c>
    </row>
    <row r="447" spans="1:33" x14ac:dyDescent="0.2">
      <c r="A447" s="1">
        <v>5191298842</v>
      </c>
      <c r="B447" s="1" t="s">
        <v>2767</v>
      </c>
      <c r="C447" s="1" t="s">
        <v>2768</v>
      </c>
      <c r="D447" s="29">
        <v>44084</v>
      </c>
      <c r="E447" s="1" t="s">
        <v>2700</v>
      </c>
      <c r="F447" s="1" t="s">
        <v>2453</v>
      </c>
      <c r="G447" s="1" t="s">
        <v>1800</v>
      </c>
      <c r="H447" s="1" t="s">
        <v>1801</v>
      </c>
      <c r="I447" s="1" t="s">
        <v>1802</v>
      </c>
      <c r="J447" s="1" t="s">
        <v>1803</v>
      </c>
      <c r="K447" s="1" t="s">
        <v>1860</v>
      </c>
      <c r="L447" s="1" t="s">
        <v>1805</v>
      </c>
      <c r="M447" s="1" t="s">
        <v>1861</v>
      </c>
      <c r="O447" s="1">
        <v>2435</v>
      </c>
      <c r="P447" s="1">
        <v>2399.3184000000001</v>
      </c>
      <c r="Q447" s="1">
        <v>2470.6815999999999</v>
      </c>
      <c r="R447" s="1" t="s">
        <v>1822</v>
      </c>
      <c r="S447" s="1" t="s">
        <v>1822</v>
      </c>
      <c r="T447" s="1" t="s">
        <v>1808</v>
      </c>
      <c r="U447" s="1" t="s">
        <v>1822</v>
      </c>
      <c r="V447" s="1" t="s">
        <v>1809</v>
      </c>
      <c r="W447" s="1" t="s">
        <v>1849</v>
      </c>
      <c r="X447" s="1" t="s">
        <v>1811</v>
      </c>
      <c r="Y447" s="1" t="s">
        <v>1812</v>
      </c>
      <c r="AG447" s="1" t="s">
        <v>1813</v>
      </c>
    </row>
    <row r="448" spans="1:33" x14ac:dyDescent="0.2">
      <c r="A448" s="1">
        <v>6191299394</v>
      </c>
      <c r="B448" s="1" t="s">
        <v>2769</v>
      </c>
      <c r="C448" s="1" t="s">
        <v>2770</v>
      </c>
      <c r="D448" s="29">
        <v>44084</v>
      </c>
      <c r="E448" s="1" t="s">
        <v>2700</v>
      </c>
      <c r="F448" s="1" t="s">
        <v>2453</v>
      </c>
      <c r="G448" s="1" t="s">
        <v>1800</v>
      </c>
      <c r="H448" s="1" t="s">
        <v>1801</v>
      </c>
      <c r="I448" s="1" t="s">
        <v>1802</v>
      </c>
      <c r="J448" s="1" t="s">
        <v>1803</v>
      </c>
      <c r="K448" s="1" t="s">
        <v>1848</v>
      </c>
      <c r="L448" s="1" t="s">
        <v>1805</v>
      </c>
      <c r="M448" s="1" t="s">
        <v>1806</v>
      </c>
      <c r="O448" s="1">
        <v>2668</v>
      </c>
      <c r="P448" s="1">
        <v>2637.5499</v>
      </c>
      <c r="Q448" s="1">
        <v>2698.4501</v>
      </c>
      <c r="R448" s="1" t="s">
        <v>1807</v>
      </c>
      <c r="S448" s="1" t="s">
        <v>1808</v>
      </c>
      <c r="T448" s="1" t="s">
        <v>1807</v>
      </c>
      <c r="U448" s="1" t="s">
        <v>1808</v>
      </c>
      <c r="V448" s="1" t="s">
        <v>1809</v>
      </c>
      <c r="W448" s="1" t="s">
        <v>1810</v>
      </c>
      <c r="X448" s="1" t="s">
        <v>1811</v>
      </c>
      <c r="Y448" s="1" t="s">
        <v>1812</v>
      </c>
      <c r="AG448" s="1" t="s">
        <v>1813</v>
      </c>
    </row>
    <row r="449" spans="1:33" x14ac:dyDescent="0.2">
      <c r="A449" s="1">
        <v>2007418656</v>
      </c>
      <c r="B449" s="1" t="s">
        <v>2771</v>
      </c>
      <c r="C449" s="1" t="s">
        <v>2772</v>
      </c>
      <c r="D449" s="29">
        <v>44084</v>
      </c>
      <c r="E449" s="1" t="s">
        <v>2700</v>
      </c>
      <c r="F449" s="1" t="s">
        <v>2453</v>
      </c>
      <c r="G449" s="1" t="s">
        <v>1800</v>
      </c>
      <c r="H449" s="1" t="s">
        <v>1801</v>
      </c>
      <c r="I449" s="1" t="s">
        <v>1802</v>
      </c>
      <c r="J449" s="1" t="s">
        <v>1803</v>
      </c>
      <c r="K449" s="1" t="s">
        <v>1860</v>
      </c>
      <c r="L449" s="1" t="s">
        <v>1805</v>
      </c>
      <c r="M449" s="1" t="s">
        <v>1821</v>
      </c>
      <c r="O449" s="1">
        <v>2520</v>
      </c>
      <c r="P449" s="1">
        <v>2491.1666</v>
      </c>
      <c r="Q449" s="1">
        <v>2548.8334</v>
      </c>
      <c r="R449" s="1" t="s">
        <v>1808</v>
      </c>
      <c r="S449" s="1" t="s">
        <v>1822</v>
      </c>
      <c r="T449" s="1" t="s">
        <v>1808</v>
      </c>
      <c r="U449" s="1" t="s">
        <v>1808</v>
      </c>
      <c r="V449" s="1" t="s">
        <v>1809</v>
      </c>
      <c r="W449" s="1" t="s">
        <v>1849</v>
      </c>
      <c r="X449" s="1" t="s">
        <v>2492</v>
      </c>
      <c r="AA449" s="1" t="s">
        <v>1812</v>
      </c>
      <c r="AG449" s="1" t="s">
        <v>1813</v>
      </c>
    </row>
    <row r="450" spans="1:33" x14ac:dyDescent="0.2">
      <c r="A450" s="1">
        <v>7192839756</v>
      </c>
      <c r="B450" s="1" t="s">
        <v>2773</v>
      </c>
      <c r="C450" s="1" t="s">
        <v>2774</v>
      </c>
      <c r="D450" s="29">
        <v>44084</v>
      </c>
      <c r="E450" s="1" t="s">
        <v>2700</v>
      </c>
      <c r="F450" s="1" t="s">
        <v>2453</v>
      </c>
      <c r="G450" s="1" t="s">
        <v>1800</v>
      </c>
      <c r="H450" s="1" t="s">
        <v>1801</v>
      </c>
      <c r="I450" s="1" t="s">
        <v>1802</v>
      </c>
      <c r="J450" s="1" t="s">
        <v>1803</v>
      </c>
      <c r="K450" s="1" t="s">
        <v>1848</v>
      </c>
      <c r="L450" s="1" t="s">
        <v>1805</v>
      </c>
      <c r="M450" s="1" t="s">
        <v>1821</v>
      </c>
      <c r="O450" s="1">
        <v>2560</v>
      </c>
      <c r="P450" s="1">
        <v>2532.4686000000002</v>
      </c>
      <c r="Q450" s="1">
        <v>2587.5313999999998</v>
      </c>
      <c r="R450" s="1" t="s">
        <v>1808</v>
      </c>
      <c r="S450" s="1" t="s">
        <v>1822</v>
      </c>
      <c r="T450" s="1" t="s">
        <v>1807</v>
      </c>
      <c r="U450" s="1" t="s">
        <v>1808</v>
      </c>
      <c r="V450" s="1" t="s">
        <v>1809</v>
      </c>
      <c r="W450" s="1" t="s">
        <v>1810</v>
      </c>
      <c r="X450" s="1" t="s">
        <v>1811</v>
      </c>
      <c r="Y450" s="1" t="s">
        <v>1812</v>
      </c>
      <c r="AG450" s="1" t="s">
        <v>1813</v>
      </c>
    </row>
    <row r="451" spans="1:33" x14ac:dyDescent="0.2">
      <c r="A451" s="1">
        <v>9156698381</v>
      </c>
      <c r="B451" s="1" t="s">
        <v>2775</v>
      </c>
      <c r="C451" s="1" t="s">
        <v>2776</v>
      </c>
      <c r="D451" s="29">
        <v>44084</v>
      </c>
      <c r="E451" s="1" t="s">
        <v>2700</v>
      </c>
      <c r="F451" s="1" t="s">
        <v>2453</v>
      </c>
      <c r="G451" s="1" t="s">
        <v>1800</v>
      </c>
      <c r="H451" s="1" t="s">
        <v>1801</v>
      </c>
      <c r="I451" s="1" t="s">
        <v>1802</v>
      </c>
      <c r="J451" s="1" t="s">
        <v>1803</v>
      </c>
      <c r="K451" s="1" t="s">
        <v>1848</v>
      </c>
      <c r="L451" s="1" t="s">
        <v>1805</v>
      </c>
      <c r="M451" s="1" t="s">
        <v>1806</v>
      </c>
      <c r="O451" s="1">
        <v>2653</v>
      </c>
      <c r="P451" s="1">
        <v>2623.4951999999998</v>
      </c>
      <c r="Q451" s="1">
        <v>2682.5048000000002</v>
      </c>
      <c r="R451" s="1" t="s">
        <v>1807</v>
      </c>
      <c r="S451" s="1" t="s">
        <v>1808</v>
      </c>
      <c r="T451" s="1" t="s">
        <v>1808</v>
      </c>
      <c r="U451" s="1" t="s">
        <v>1808</v>
      </c>
      <c r="V451" s="1" t="s">
        <v>1809</v>
      </c>
      <c r="W451" s="1" t="s">
        <v>1810</v>
      </c>
      <c r="X451" s="1" t="s">
        <v>1811</v>
      </c>
      <c r="Y451" s="1" t="s">
        <v>1812</v>
      </c>
      <c r="AG451" s="1" t="s">
        <v>1813</v>
      </c>
    </row>
    <row r="452" spans="1:33" x14ac:dyDescent="0.2">
      <c r="A452" s="1">
        <v>2175954625</v>
      </c>
      <c r="B452" s="1" t="s">
        <v>2777</v>
      </c>
      <c r="C452" s="1" t="s">
        <v>2778</v>
      </c>
      <c r="D452" s="29">
        <v>44084</v>
      </c>
      <c r="E452" s="1" t="s">
        <v>2700</v>
      </c>
      <c r="F452" s="1" t="s">
        <v>2453</v>
      </c>
      <c r="G452" s="1" t="s">
        <v>1800</v>
      </c>
      <c r="H452" s="1" t="s">
        <v>1801</v>
      </c>
      <c r="I452" s="1" t="s">
        <v>1802</v>
      </c>
      <c r="J452" s="1" t="s">
        <v>1803</v>
      </c>
      <c r="K452" s="1" t="s">
        <v>1848</v>
      </c>
      <c r="L452" s="1" t="s">
        <v>1984</v>
      </c>
      <c r="M452" s="1" t="s">
        <v>1861</v>
      </c>
      <c r="O452" s="1">
        <v>2351</v>
      </c>
      <c r="P452" s="1">
        <v>2266.0263</v>
      </c>
      <c r="Q452" s="1">
        <v>2435.9737</v>
      </c>
      <c r="R452" s="1" t="s">
        <v>1808</v>
      </c>
      <c r="S452" s="1" t="s">
        <v>1822</v>
      </c>
      <c r="T452" s="1" t="s">
        <v>1808</v>
      </c>
      <c r="U452" s="1" t="s">
        <v>1808</v>
      </c>
      <c r="V452" s="1" t="s">
        <v>1809</v>
      </c>
      <c r="W452" s="1" t="s">
        <v>1810</v>
      </c>
      <c r="X452" s="1" t="s">
        <v>1811</v>
      </c>
      <c r="Y452" s="1" t="s">
        <v>1812</v>
      </c>
      <c r="AG452" s="1" t="s">
        <v>1813</v>
      </c>
    </row>
    <row r="453" spans="1:33" x14ac:dyDescent="0.2">
      <c r="A453" s="1">
        <v>5191299112</v>
      </c>
      <c r="B453" s="1" t="s">
        <v>2779</v>
      </c>
      <c r="C453" s="1" t="s">
        <v>2780</v>
      </c>
      <c r="D453" s="29">
        <v>44084</v>
      </c>
      <c r="E453" s="1" t="s">
        <v>2700</v>
      </c>
      <c r="F453" s="1" t="s">
        <v>2453</v>
      </c>
      <c r="G453" s="1" t="s">
        <v>1800</v>
      </c>
      <c r="H453" s="1" t="s">
        <v>1801</v>
      </c>
      <c r="I453" s="1" t="s">
        <v>1802</v>
      </c>
      <c r="J453" s="1" t="s">
        <v>1803</v>
      </c>
      <c r="K453" s="1" t="s">
        <v>1848</v>
      </c>
      <c r="L453" s="1" t="s">
        <v>1805</v>
      </c>
      <c r="M453" s="1" t="s">
        <v>1806</v>
      </c>
      <c r="O453" s="1">
        <v>2622</v>
      </c>
      <c r="P453" s="1">
        <v>2593.9337999999998</v>
      </c>
      <c r="Q453" s="1">
        <v>2650.0662000000002</v>
      </c>
      <c r="R453" s="1" t="s">
        <v>1807</v>
      </c>
      <c r="S453" s="1" t="s">
        <v>1808</v>
      </c>
      <c r="T453" s="1" t="s">
        <v>1807</v>
      </c>
      <c r="U453" s="1" t="s">
        <v>1808</v>
      </c>
      <c r="V453" s="1" t="s">
        <v>1809</v>
      </c>
      <c r="W453" s="1" t="s">
        <v>1810</v>
      </c>
      <c r="X453" s="1" t="s">
        <v>1811</v>
      </c>
      <c r="Y453" s="1" t="s">
        <v>1812</v>
      </c>
      <c r="AG453" s="1" t="s">
        <v>1813</v>
      </c>
    </row>
    <row r="454" spans="1:33" x14ac:dyDescent="0.2">
      <c r="A454" s="1">
        <v>7191291756</v>
      </c>
      <c r="B454" s="1" t="s">
        <v>2781</v>
      </c>
      <c r="C454" s="1" t="s">
        <v>2782</v>
      </c>
      <c r="D454" s="29">
        <v>44089</v>
      </c>
      <c r="E454" s="1" t="s">
        <v>2588</v>
      </c>
      <c r="F454" s="1" t="s">
        <v>2453</v>
      </c>
      <c r="G454" s="1" t="s">
        <v>1800</v>
      </c>
      <c r="H454" s="1" t="s">
        <v>1801</v>
      </c>
      <c r="I454" s="1" t="s">
        <v>1802</v>
      </c>
      <c r="J454" s="1" t="s">
        <v>1803</v>
      </c>
      <c r="K454" s="1" t="s">
        <v>1848</v>
      </c>
      <c r="L454" s="1" t="s">
        <v>1805</v>
      </c>
      <c r="M454" s="1" t="s">
        <v>1861</v>
      </c>
      <c r="O454" s="1">
        <v>2413</v>
      </c>
      <c r="P454" s="1">
        <v>2374.7136999999998</v>
      </c>
      <c r="Q454" s="1">
        <v>2451.2863000000002</v>
      </c>
      <c r="R454" s="1" t="s">
        <v>1822</v>
      </c>
      <c r="S454" s="1" t="s">
        <v>1822</v>
      </c>
      <c r="T454" s="1" t="s">
        <v>1822</v>
      </c>
      <c r="U454" s="1" t="s">
        <v>1822</v>
      </c>
      <c r="V454" s="1" t="s">
        <v>1809</v>
      </c>
      <c r="W454" s="1" t="s">
        <v>1810</v>
      </c>
      <c r="X454" s="1" t="s">
        <v>1811</v>
      </c>
      <c r="Y454" s="1" t="s">
        <v>1812</v>
      </c>
      <c r="AG454" s="1" t="s">
        <v>1813</v>
      </c>
    </row>
    <row r="455" spans="1:33" x14ac:dyDescent="0.2">
      <c r="A455" s="1">
        <v>1191386823</v>
      </c>
      <c r="B455" s="1" t="s">
        <v>2783</v>
      </c>
      <c r="C455" s="1" t="s">
        <v>2784</v>
      </c>
      <c r="D455" s="29">
        <v>44089</v>
      </c>
      <c r="E455" s="1" t="s">
        <v>2588</v>
      </c>
      <c r="F455" s="1" t="s">
        <v>2453</v>
      </c>
      <c r="G455" s="1" t="s">
        <v>1800</v>
      </c>
      <c r="H455" s="1" t="s">
        <v>1801</v>
      </c>
      <c r="I455" s="1" t="s">
        <v>1802</v>
      </c>
      <c r="J455" s="1" t="s">
        <v>1803</v>
      </c>
      <c r="K455" s="1" t="s">
        <v>1860</v>
      </c>
      <c r="L455" s="1" t="s">
        <v>1805</v>
      </c>
      <c r="M455" s="1" t="s">
        <v>1821</v>
      </c>
      <c r="O455" s="1">
        <v>2492</v>
      </c>
      <c r="P455" s="1">
        <v>2461.4895000000001</v>
      </c>
      <c r="Q455" s="1">
        <v>2522.5104999999999</v>
      </c>
      <c r="R455" s="1" t="s">
        <v>1822</v>
      </c>
      <c r="S455" s="1" t="s">
        <v>1822</v>
      </c>
      <c r="T455" s="1" t="s">
        <v>1808</v>
      </c>
      <c r="U455" s="1" t="s">
        <v>1808</v>
      </c>
      <c r="V455" s="1" t="s">
        <v>1809</v>
      </c>
      <c r="W455" s="1" t="s">
        <v>1849</v>
      </c>
      <c r="X455" s="1" t="s">
        <v>1811</v>
      </c>
      <c r="Y455" s="1" t="s">
        <v>1812</v>
      </c>
      <c r="AG455" s="1" t="s">
        <v>1813</v>
      </c>
    </row>
    <row r="456" spans="1:33" x14ac:dyDescent="0.2">
      <c r="A456" s="1">
        <v>3191298557</v>
      </c>
      <c r="B456" s="1" t="s">
        <v>2785</v>
      </c>
      <c r="C456" s="1" t="s">
        <v>2786</v>
      </c>
      <c r="D456" s="29">
        <v>44097</v>
      </c>
      <c r="E456" s="1" t="s">
        <v>2612</v>
      </c>
      <c r="F456" s="1" t="s">
        <v>2453</v>
      </c>
      <c r="G456" s="1" t="s">
        <v>1800</v>
      </c>
      <c r="H456" s="1" t="s">
        <v>1801</v>
      </c>
      <c r="I456" s="1" t="s">
        <v>1802</v>
      </c>
      <c r="J456" s="1" t="s">
        <v>1803</v>
      </c>
      <c r="K456" s="1" t="s">
        <v>1848</v>
      </c>
      <c r="L456" s="1" t="s">
        <v>1805</v>
      </c>
      <c r="M456" s="1" t="s">
        <v>1806</v>
      </c>
      <c r="O456" s="1">
        <v>2609</v>
      </c>
      <c r="P456" s="1">
        <v>2581.3029999999999</v>
      </c>
      <c r="Q456" s="1">
        <v>2636.6970000000001</v>
      </c>
      <c r="R456" s="1" t="s">
        <v>1808</v>
      </c>
      <c r="S456" s="1" t="s">
        <v>1808</v>
      </c>
      <c r="T456" s="1" t="s">
        <v>1808</v>
      </c>
      <c r="U456" s="1" t="s">
        <v>1808</v>
      </c>
      <c r="V456" s="1" t="s">
        <v>1809</v>
      </c>
      <c r="W456" s="1" t="s">
        <v>1810</v>
      </c>
      <c r="X456" s="1" t="s">
        <v>1811</v>
      </c>
      <c r="Y456" s="1" t="s">
        <v>1812</v>
      </c>
      <c r="AG456" s="1" t="s">
        <v>1813</v>
      </c>
    </row>
    <row r="457" spans="1:33" x14ac:dyDescent="0.2">
      <c r="A457" s="1">
        <v>1181464413</v>
      </c>
      <c r="B457" s="1" t="s">
        <v>2787</v>
      </c>
      <c r="C457" s="1" t="s">
        <v>2788</v>
      </c>
      <c r="D457" s="29">
        <v>44084</v>
      </c>
      <c r="E457" s="1" t="s">
        <v>2789</v>
      </c>
      <c r="F457" s="1" t="s">
        <v>2453</v>
      </c>
      <c r="G457" s="1" t="s">
        <v>1800</v>
      </c>
      <c r="H457" s="1" t="s">
        <v>1801</v>
      </c>
      <c r="I457" s="1" t="s">
        <v>1802</v>
      </c>
      <c r="J457" s="1" t="s">
        <v>1803</v>
      </c>
      <c r="K457" s="1" t="s">
        <v>1804</v>
      </c>
      <c r="L457" s="1" t="s">
        <v>1805</v>
      </c>
      <c r="M457" s="1" t="s">
        <v>1861</v>
      </c>
      <c r="O457" s="1">
        <v>2385</v>
      </c>
      <c r="P457" s="1">
        <v>2342.5689000000002</v>
      </c>
      <c r="Q457" s="1">
        <v>2427.4310999999998</v>
      </c>
      <c r="R457" s="1" t="s">
        <v>1822</v>
      </c>
      <c r="S457" s="1" t="s">
        <v>1822</v>
      </c>
      <c r="T457" s="1" t="s">
        <v>1822</v>
      </c>
      <c r="U457" s="1" t="s">
        <v>1822</v>
      </c>
      <c r="V457" s="1" t="s">
        <v>1809</v>
      </c>
      <c r="W457" s="1" t="s">
        <v>1810</v>
      </c>
      <c r="X457" s="1" t="s">
        <v>2492</v>
      </c>
      <c r="AA457" s="1" t="s">
        <v>1812</v>
      </c>
      <c r="AG457" s="1" t="s">
        <v>1813</v>
      </c>
    </row>
    <row r="458" spans="1:33" x14ac:dyDescent="0.2">
      <c r="A458" s="1">
        <v>4179434850</v>
      </c>
      <c r="B458" s="1" t="s">
        <v>2790</v>
      </c>
      <c r="C458" s="1" t="s">
        <v>2791</v>
      </c>
      <c r="D458" s="29">
        <v>44084</v>
      </c>
      <c r="E458" s="1" t="s">
        <v>2789</v>
      </c>
      <c r="F458" s="1" t="s">
        <v>2453</v>
      </c>
      <c r="G458" s="1" t="s">
        <v>1800</v>
      </c>
      <c r="H458" s="1" t="s">
        <v>1801</v>
      </c>
      <c r="I458" s="1" t="s">
        <v>1802</v>
      </c>
      <c r="J458" s="1" t="s">
        <v>1803</v>
      </c>
      <c r="K458" s="1" t="s">
        <v>1804</v>
      </c>
      <c r="L458" s="1" t="s">
        <v>1805</v>
      </c>
      <c r="M458" s="1" t="s">
        <v>1861</v>
      </c>
      <c r="O458" s="1">
        <v>2368</v>
      </c>
      <c r="P458" s="1">
        <v>2322.7883999999999</v>
      </c>
      <c r="Q458" s="1">
        <v>2413.2116000000001</v>
      </c>
      <c r="R458" s="1" t="s">
        <v>1822</v>
      </c>
      <c r="S458" s="1" t="s">
        <v>1822</v>
      </c>
      <c r="T458" s="1" t="s">
        <v>1822</v>
      </c>
      <c r="U458" s="1" t="s">
        <v>1822</v>
      </c>
      <c r="V458" s="1" t="s">
        <v>1809</v>
      </c>
      <c r="W458" s="1" t="s">
        <v>1810</v>
      </c>
      <c r="X458" s="1" t="s">
        <v>1811</v>
      </c>
      <c r="Y458" s="1" t="s">
        <v>1812</v>
      </c>
      <c r="AG458" s="1" t="s">
        <v>1813</v>
      </c>
    </row>
    <row r="459" spans="1:33" x14ac:dyDescent="0.2">
      <c r="A459" s="1">
        <v>3177370967</v>
      </c>
      <c r="B459" s="1" t="s">
        <v>2792</v>
      </c>
      <c r="C459" s="1" t="s">
        <v>2793</v>
      </c>
      <c r="D459" s="29">
        <v>44084</v>
      </c>
      <c r="E459" s="1" t="s">
        <v>2789</v>
      </c>
      <c r="F459" s="1" t="s">
        <v>2453</v>
      </c>
      <c r="G459" s="1" t="s">
        <v>1800</v>
      </c>
      <c r="H459" s="1" t="s">
        <v>1801</v>
      </c>
      <c r="I459" s="1" t="s">
        <v>1802</v>
      </c>
      <c r="J459" s="1" t="s">
        <v>1803</v>
      </c>
      <c r="K459" s="1" t="s">
        <v>1804</v>
      </c>
      <c r="L459" s="1" t="s">
        <v>1805</v>
      </c>
      <c r="M459" s="1" t="s">
        <v>1821</v>
      </c>
      <c r="O459" s="1">
        <v>2563</v>
      </c>
      <c r="P459" s="1">
        <v>2535.509</v>
      </c>
      <c r="Q459" s="1">
        <v>2590.491</v>
      </c>
      <c r="R459" s="1" t="s">
        <v>1808</v>
      </c>
      <c r="S459" s="1" t="s">
        <v>1822</v>
      </c>
      <c r="T459" s="1" t="s">
        <v>1808</v>
      </c>
      <c r="U459" s="1" t="s">
        <v>1808</v>
      </c>
      <c r="V459" s="1" t="s">
        <v>1809</v>
      </c>
      <c r="W459" s="1" t="s">
        <v>1837</v>
      </c>
      <c r="X459" s="1" t="s">
        <v>1838</v>
      </c>
      <c r="Y459" s="1" t="s">
        <v>1812</v>
      </c>
      <c r="AG459" s="1" t="s">
        <v>1813</v>
      </c>
    </row>
    <row r="460" spans="1:33" x14ac:dyDescent="0.2">
      <c r="A460" s="1">
        <v>3196100687</v>
      </c>
      <c r="B460" s="1" t="s">
        <v>2794</v>
      </c>
      <c r="C460" s="1" t="s">
        <v>2795</v>
      </c>
      <c r="D460" s="29">
        <v>44084</v>
      </c>
      <c r="E460" s="1" t="s">
        <v>2789</v>
      </c>
      <c r="F460" s="1" t="s">
        <v>2453</v>
      </c>
      <c r="G460" s="1" t="s">
        <v>1800</v>
      </c>
      <c r="H460" s="1" t="s">
        <v>1801</v>
      </c>
      <c r="I460" s="1" t="s">
        <v>1802</v>
      </c>
      <c r="J460" s="1" t="s">
        <v>1803</v>
      </c>
      <c r="K460" s="1" t="s">
        <v>1804</v>
      </c>
      <c r="L460" s="1" t="s">
        <v>1805</v>
      </c>
      <c r="M460" s="1" t="s">
        <v>1821</v>
      </c>
      <c r="O460" s="1">
        <v>2533</v>
      </c>
      <c r="P460" s="1">
        <v>2504.7266</v>
      </c>
      <c r="Q460" s="1">
        <v>2561.2734</v>
      </c>
      <c r="R460" s="1" t="s">
        <v>1822</v>
      </c>
      <c r="S460" s="1" t="s">
        <v>1808</v>
      </c>
      <c r="T460" s="1" t="s">
        <v>1808</v>
      </c>
      <c r="U460" s="1" t="s">
        <v>1808</v>
      </c>
      <c r="V460" s="1" t="s">
        <v>1809</v>
      </c>
      <c r="W460" s="1" t="s">
        <v>1810</v>
      </c>
      <c r="X460" s="1" t="s">
        <v>1811</v>
      </c>
      <c r="Y460" s="1" t="s">
        <v>1812</v>
      </c>
      <c r="AG460" s="1" t="s">
        <v>1813</v>
      </c>
    </row>
    <row r="461" spans="1:33" x14ac:dyDescent="0.2">
      <c r="A461" s="1">
        <v>7175616276</v>
      </c>
      <c r="B461" s="1" t="s">
        <v>2796</v>
      </c>
      <c r="C461" s="1" t="s">
        <v>2797</v>
      </c>
      <c r="D461" s="29">
        <v>44084</v>
      </c>
      <c r="E461" s="1" t="s">
        <v>2789</v>
      </c>
      <c r="F461" s="1" t="s">
        <v>2453</v>
      </c>
      <c r="G461" s="1" t="s">
        <v>1800</v>
      </c>
      <c r="H461" s="1" t="s">
        <v>1801</v>
      </c>
      <c r="I461" s="1" t="s">
        <v>1802</v>
      </c>
      <c r="J461" s="1" t="s">
        <v>1803</v>
      </c>
      <c r="K461" s="1" t="s">
        <v>1848</v>
      </c>
      <c r="L461" s="1" t="s">
        <v>1805</v>
      </c>
      <c r="M461" s="1" t="s">
        <v>1861</v>
      </c>
      <c r="O461" s="1">
        <v>2419</v>
      </c>
      <c r="P461" s="1">
        <v>2381.3870000000002</v>
      </c>
      <c r="Q461" s="1">
        <v>2456.6129999999998</v>
      </c>
      <c r="R461" s="1" t="s">
        <v>1822</v>
      </c>
      <c r="S461" s="1" t="s">
        <v>1822</v>
      </c>
      <c r="T461" s="1" t="s">
        <v>1822</v>
      </c>
      <c r="U461" s="1" t="s">
        <v>1822</v>
      </c>
      <c r="V461" s="1" t="s">
        <v>1809</v>
      </c>
      <c r="W461" s="1" t="s">
        <v>1849</v>
      </c>
      <c r="X461" s="1" t="s">
        <v>1811</v>
      </c>
      <c r="Y461" s="1" t="s">
        <v>1812</v>
      </c>
      <c r="AG461" s="1" t="s">
        <v>1813</v>
      </c>
    </row>
    <row r="462" spans="1:33" x14ac:dyDescent="0.2">
      <c r="A462" s="1">
        <v>7175426106</v>
      </c>
      <c r="B462" s="1" t="s">
        <v>2798</v>
      </c>
      <c r="C462" s="1" t="s">
        <v>2799</v>
      </c>
      <c r="D462" s="29">
        <v>44084</v>
      </c>
      <c r="E462" s="1" t="s">
        <v>2789</v>
      </c>
      <c r="F462" s="1" t="s">
        <v>2453</v>
      </c>
      <c r="G462" s="1" t="s">
        <v>1800</v>
      </c>
      <c r="H462" s="1" t="s">
        <v>1801</v>
      </c>
      <c r="I462" s="1" t="s">
        <v>1802</v>
      </c>
      <c r="J462" s="1" t="s">
        <v>1803</v>
      </c>
      <c r="K462" s="1" t="s">
        <v>1804</v>
      </c>
      <c r="L462" s="1" t="s">
        <v>1805</v>
      </c>
      <c r="M462" s="1" t="s">
        <v>1821</v>
      </c>
      <c r="O462" s="1">
        <v>2569</v>
      </c>
      <c r="P462" s="1">
        <v>2541.5841999999998</v>
      </c>
      <c r="Q462" s="1">
        <v>2596.4158000000002</v>
      </c>
      <c r="R462" s="1" t="s">
        <v>1808</v>
      </c>
      <c r="S462" s="1" t="s">
        <v>1822</v>
      </c>
      <c r="T462" s="1" t="s">
        <v>1808</v>
      </c>
      <c r="U462" s="1" t="s">
        <v>1808</v>
      </c>
      <c r="V462" s="1" t="s">
        <v>1809</v>
      </c>
      <c r="W462" s="1" t="s">
        <v>1810</v>
      </c>
      <c r="X462" s="1" t="s">
        <v>1811</v>
      </c>
      <c r="Y462" s="1" t="s">
        <v>1812</v>
      </c>
      <c r="AG462" s="1" t="s">
        <v>1813</v>
      </c>
    </row>
    <row r="463" spans="1:33" x14ac:dyDescent="0.2">
      <c r="A463" s="1">
        <v>5184674752</v>
      </c>
      <c r="B463" s="1" t="s">
        <v>2800</v>
      </c>
      <c r="C463" s="1" t="s">
        <v>2801</v>
      </c>
      <c r="D463" s="29">
        <v>44084</v>
      </c>
      <c r="E463" s="1" t="s">
        <v>2789</v>
      </c>
      <c r="F463" s="1" t="s">
        <v>2453</v>
      </c>
      <c r="G463" s="1" t="s">
        <v>1800</v>
      </c>
      <c r="H463" s="1" t="s">
        <v>1801</v>
      </c>
      <c r="I463" s="1" t="s">
        <v>1802</v>
      </c>
      <c r="J463" s="1" t="s">
        <v>1803</v>
      </c>
      <c r="K463" s="1" t="s">
        <v>1804</v>
      </c>
      <c r="L463" s="1" t="s">
        <v>1805</v>
      </c>
      <c r="M463" s="1" t="s">
        <v>1861</v>
      </c>
      <c r="O463" s="1">
        <v>2486</v>
      </c>
      <c r="P463" s="1">
        <v>2455.0565000000001</v>
      </c>
      <c r="Q463" s="1">
        <v>2516.9434999999999</v>
      </c>
      <c r="R463" s="1" t="s">
        <v>1822</v>
      </c>
      <c r="S463" s="1" t="s">
        <v>1822</v>
      </c>
      <c r="T463" s="1" t="s">
        <v>1808</v>
      </c>
      <c r="U463" s="1" t="s">
        <v>1808</v>
      </c>
      <c r="V463" s="1" t="s">
        <v>1809</v>
      </c>
      <c r="W463" s="1" t="s">
        <v>1837</v>
      </c>
      <c r="X463" s="1" t="s">
        <v>1838</v>
      </c>
      <c r="Y463" s="1" t="s">
        <v>1812</v>
      </c>
      <c r="AG463" s="1" t="s">
        <v>1813</v>
      </c>
    </row>
    <row r="464" spans="1:33" x14ac:dyDescent="0.2">
      <c r="A464" s="1">
        <v>7186757286</v>
      </c>
      <c r="B464" s="1" t="s">
        <v>2802</v>
      </c>
      <c r="C464" s="1" t="s">
        <v>2803</v>
      </c>
      <c r="D464" s="29">
        <v>44084</v>
      </c>
      <c r="E464" s="1" t="s">
        <v>2789</v>
      </c>
      <c r="F464" s="1" t="s">
        <v>2453</v>
      </c>
      <c r="G464" s="1" t="s">
        <v>1800</v>
      </c>
      <c r="H464" s="1" t="s">
        <v>1801</v>
      </c>
      <c r="I464" s="1" t="s">
        <v>1802</v>
      </c>
      <c r="J464" s="1" t="s">
        <v>1803</v>
      </c>
      <c r="K464" s="1" t="s">
        <v>1804</v>
      </c>
      <c r="L464" s="1" t="s">
        <v>1805</v>
      </c>
      <c r="M464" s="1" t="s">
        <v>1821</v>
      </c>
      <c r="O464" s="1">
        <v>2533</v>
      </c>
      <c r="P464" s="1">
        <v>2504.7280000000001</v>
      </c>
      <c r="Q464" s="1">
        <v>2561.2719999999999</v>
      </c>
      <c r="R464" s="1" t="s">
        <v>1808</v>
      </c>
      <c r="S464" s="1" t="s">
        <v>1822</v>
      </c>
      <c r="T464" s="1" t="s">
        <v>1808</v>
      </c>
      <c r="U464" s="1" t="s">
        <v>1808</v>
      </c>
      <c r="V464" s="1" t="s">
        <v>1809</v>
      </c>
      <c r="W464" s="1" t="s">
        <v>1810</v>
      </c>
      <c r="X464" s="1" t="s">
        <v>1811</v>
      </c>
      <c r="Y464" s="1" t="s">
        <v>1812</v>
      </c>
      <c r="AG464" s="1" t="s">
        <v>1813</v>
      </c>
    </row>
    <row r="465" spans="1:33" x14ac:dyDescent="0.2">
      <c r="A465" s="1">
        <v>9186757751</v>
      </c>
      <c r="B465" s="1" t="s">
        <v>2804</v>
      </c>
      <c r="C465" s="1" t="s">
        <v>2805</v>
      </c>
      <c r="D465" s="29">
        <v>44084</v>
      </c>
      <c r="E465" s="1" t="s">
        <v>2789</v>
      </c>
      <c r="F465" s="1" t="s">
        <v>2453</v>
      </c>
      <c r="G465" s="1" t="s">
        <v>1800</v>
      </c>
      <c r="H465" s="1" t="s">
        <v>1801</v>
      </c>
      <c r="I465" s="1" t="s">
        <v>1802</v>
      </c>
      <c r="J465" s="1" t="s">
        <v>1803</v>
      </c>
      <c r="K465" s="1" t="s">
        <v>1804</v>
      </c>
      <c r="L465" s="1" t="s">
        <v>1805</v>
      </c>
      <c r="M465" s="1" t="s">
        <v>1806</v>
      </c>
      <c r="O465" s="1">
        <v>2606</v>
      </c>
      <c r="P465" s="1">
        <v>2578.3701000000001</v>
      </c>
      <c r="Q465" s="1">
        <v>2633.6298999999999</v>
      </c>
      <c r="R465" s="1" t="s">
        <v>1808</v>
      </c>
      <c r="S465" s="1" t="s">
        <v>1808</v>
      </c>
      <c r="T465" s="1" t="s">
        <v>1808</v>
      </c>
      <c r="U465" s="1" t="s">
        <v>1808</v>
      </c>
      <c r="V465" s="1" t="s">
        <v>1809</v>
      </c>
      <c r="W465" s="1" t="s">
        <v>1810</v>
      </c>
      <c r="X465" s="1" t="s">
        <v>1811</v>
      </c>
      <c r="Y465" s="1" t="s">
        <v>1812</v>
      </c>
      <c r="AG465" s="1" t="s">
        <v>1813</v>
      </c>
    </row>
    <row r="466" spans="1:33" x14ac:dyDescent="0.2">
      <c r="A466" s="1">
        <v>3185953277</v>
      </c>
      <c r="B466" s="1" t="s">
        <v>2806</v>
      </c>
      <c r="C466" s="1" t="s">
        <v>2807</v>
      </c>
      <c r="D466" s="29">
        <v>44084</v>
      </c>
      <c r="E466" s="1" t="s">
        <v>2789</v>
      </c>
      <c r="F466" s="1" t="s">
        <v>2453</v>
      </c>
      <c r="G466" s="1" t="s">
        <v>1800</v>
      </c>
      <c r="H466" s="1" t="s">
        <v>1801</v>
      </c>
      <c r="I466" s="1" t="s">
        <v>1802</v>
      </c>
      <c r="J466" s="1" t="s">
        <v>1803</v>
      </c>
      <c r="K466" s="1" t="s">
        <v>1804</v>
      </c>
      <c r="L466" s="1" t="s">
        <v>1805</v>
      </c>
      <c r="M466" s="1" t="s">
        <v>1821</v>
      </c>
      <c r="O466" s="1">
        <v>2556</v>
      </c>
      <c r="P466" s="1">
        <v>2528.3973999999998</v>
      </c>
      <c r="Q466" s="1">
        <v>2583.6026000000002</v>
      </c>
      <c r="R466" s="1" t="s">
        <v>1808</v>
      </c>
      <c r="S466" s="1" t="s">
        <v>1808</v>
      </c>
      <c r="T466" s="1" t="s">
        <v>1822</v>
      </c>
      <c r="U466" s="1" t="s">
        <v>1808</v>
      </c>
      <c r="V466" s="1" t="s">
        <v>1809</v>
      </c>
      <c r="W466" s="1" t="s">
        <v>1810</v>
      </c>
      <c r="X466" s="1" t="s">
        <v>1811</v>
      </c>
      <c r="Y466" s="1" t="s">
        <v>1812</v>
      </c>
      <c r="AG466" s="1" t="s">
        <v>1813</v>
      </c>
    </row>
    <row r="467" spans="1:33" x14ac:dyDescent="0.2">
      <c r="A467" s="1">
        <v>5662906503</v>
      </c>
      <c r="B467" s="1" t="s">
        <v>2808</v>
      </c>
      <c r="C467" s="1" t="s">
        <v>2809</v>
      </c>
      <c r="D467" s="29">
        <v>44084</v>
      </c>
      <c r="E467" s="1" t="s">
        <v>2789</v>
      </c>
      <c r="F467" s="1" t="s">
        <v>2453</v>
      </c>
      <c r="G467" s="1" t="s">
        <v>1800</v>
      </c>
      <c r="H467" s="1" t="s">
        <v>1801</v>
      </c>
      <c r="I467" s="1" t="s">
        <v>1802</v>
      </c>
      <c r="J467" s="1" t="s">
        <v>1803</v>
      </c>
      <c r="K467" s="1" t="s">
        <v>1804</v>
      </c>
      <c r="L467" s="1" t="s">
        <v>1805</v>
      </c>
      <c r="M467" s="1" t="s">
        <v>1806</v>
      </c>
      <c r="O467" s="1">
        <v>2607</v>
      </c>
      <c r="P467" s="1">
        <v>2579.3586</v>
      </c>
      <c r="Q467" s="1">
        <v>2634.6414</v>
      </c>
      <c r="R467" s="1" t="s">
        <v>1808</v>
      </c>
      <c r="S467" s="1" t="s">
        <v>1808</v>
      </c>
      <c r="T467" s="1" t="s">
        <v>1808</v>
      </c>
      <c r="U467" s="1" t="s">
        <v>1808</v>
      </c>
      <c r="V467" s="1" t="s">
        <v>1809</v>
      </c>
      <c r="W467" s="1" t="s">
        <v>1837</v>
      </c>
      <c r="X467" s="1" t="s">
        <v>1838</v>
      </c>
      <c r="AC467" s="1" t="s">
        <v>1812</v>
      </c>
      <c r="AG467" s="1" t="s">
        <v>1813</v>
      </c>
    </row>
    <row r="468" spans="1:33" x14ac:dyDescent="0.2">
      <c r="A468" s="1">
        <v>5186758342</v>
      </c>
      <c r="B468" s="1" t="s">
        <v>2810</v>
      </c>
      <c r="C468" s="1" t="s">
        <v>2811</v>
      </c>
      <c r="D468" s="29">
        <v>44084</v>
      </c>
      <c r="E468" s="1" t="s">
        <v>2789</v>
      </c>
      <c r="F468" s="1" t="s">
        <v>2453</v>
      </c>
      <c r="G468" s="1" t="s">
        <v>1800</v>
      </c>
      <c r="H468" s="1" t="s">
        <v>1801</v>
      </c>
      <c r="I468" s="1" t="s">
        <v>1802</v>
      </c>
      <c r="J468" s="1" t="s">
        <v>1803</v>
      </c>
      <c r="K468" s="1" t="s">
        <v>1848</v>
      </c>
      <c r="L468" s="1" t="s">
        <v>1805</v>
      </c>
      <c r="M468" s="1" t="s">
        <v>1861</v>
      </c>
      <c r="O468" s="1">
        <v>2457</v>
      </c>
      <c r="P468" s="1">
        <v>2423.6705000000002</v>
      </c>
      <c r="Q468" s="1">
        <v>2490.3294999999998</v>
      </c>
      <c r="R468" s="1" t="s">
        <v>1822</v>
      </c>
      <c r="S468" s="1" t="s">
        <v>1822</v>
      </c>
      <c r="T468" s="1" t="s">
        <v>1822</v>
      </c>
      <c r="U468" s="1" t="s">
        <v>1808</v>
      </c>
      <c r="V468" s="1" t="s">
        <v>1809</v>
      </c>
      <c r="W468" s="1" t="s">
        <v>1849</v>
      </c>
      <c r="X468" s="1" t="s">
        <v>1811</v>
      </c>
      <c r="Y468" s="1" t="s">
        <v>1812</v>
      </c>
      <c r="AG468" s="1" t="s">
        <v>1813</v>
      </c>
    </row>
    <row r="469" spans="1:33" x14ac:dyDescent="0.2">
      <c r="A469" s="1">
        <v>4180953510</v>
      </c>
      <c r="B469" s="1" t="s">
        <v>2812</v>
      </c>
      <c r="C469" s="1" t="s">
        <v>2813</v>
      </c>
      <c r="D469" s="29">
        <v>44084</v>
      </c>
      <c r="E469" s="1" t="s">
        <v>2789</v>
      </c>
      <c r="F469" s="1" t="s">
        <v>2453</v>
      </c>
      <c r="G469" s="1" t="s">
        <v>1800</v>
      </c>
      <c r="H469" s="1" t="s">
        <v>1801</v>
      </c>
      <c r="I469" s="1" t="s">
        <v>1802</v>
      </c>
      <c r="J469" s="1" t="s">
        <v>1803</v>
      </c>
      <c r="K469" s="1" t="s">
        <v>1848</v>
      </c>
      <c r="L469" s="1" t="s">
        <v>1805</v>
      </c>
      <c r="M469" s="1" t="s">
        <v>1861</v>
      </c>
      <c r="O469" s="1">
        <v>2465</v>
      </c>
      <c r="P469" s="1">
        <v>2432.3476000000001</v>
      </c>
      <c r="Q469" s="1">
        <v>2497.6523999999999</v>
      </c>
      <c r="R469" s="1" t="s">
        <v>1822</v>
      </c>
      <c r="S469" s="1" t="s">
        <v>1822</v>
      </c>
      <c r="T469" s="1" t="s">
        <v>1808</v>
      </c>
      <c r="U469" s="1" t="s">
        <v>1808</v>
      </c>
      <c r="V469" s="1" t="s">
        <v>1809</v>
      </c>
      <c r="W469" s="1" t="s">
        <v>1849</v>
      </c>
      <c r="X469" s="1" t="s">
        <v>1811</v>
      </c>
      <c r="Y469" s="1" t="s">
        <v>1812</v>
      </c>
      <c r="AG469" s="1" t="s">
        <v>1813</v>
      </c>
    </row>
    <row r="470" spans="1:33" x14ac:dyDescent="0.2">
      <c r="A470" s="1">
        <v>5182917862</v>
      </c>
      <c r="B470" s="1" t="s">
        <v>2814</v>
      </c>
      <c r="C470" s="1" t="s">
        <v>2815</v>
      </c>
      <c r="D470" s="29">
        <v>44084</v>
      </c>
      <c r="E470" s="1" t="s">
        <v>2789</v>
      </c>
      <c r="F470" s="1" t="s">
        <v>2453</v>
      </c>
      <c r="G470" s="1" t="s">
        <v>1800</v>
      </c>
      <c r="H470" s="1" t="s">
        <v>1801</v>
      </c>
      <c r="I470" s="1" t="s">
        <v>1802</v>
      </c>
      <c r="J470" s="1" t="s">
        <v>1803</v>
      </c>
      <c r="K470" s="1" t="s">
        <v>1804</v>
      </c>
      <c r="L470" s="1" t="s">
        <v>1805</v>
      </c>
      <c r="M470" s="1" t="s">
        <v>1861</v>
      </c>
      <c r="O470" s="1">
        <v>2367</v>
      </c>
      <c r="P470" s="1">
        <v>2321.6676000000002</v>
      </c>
      <c r="Q470" s="1">
        <v>2412.3323999999998</v>
      </c>
      <c r="R470" s="1" t="s">
        <v>1822</v>
      </c>
      <c r="S470" s="1" t="s">
        <v>1822</v>
      </c>
      <c r="T470" s="1" t="s">
        <v>1822</v>
      </c>
      <c r="U470" s="1" t="s">
        <v>1822</v>
      </c>
      <c r="V470" s="1" t="s">
        <v>1809</v>
      </c>
      <c r="W470" s="1" t="s">
        <v>1810</v>
      </c>
      <c r="X470" s="1" t="s">
        <v>1811</v>
      </c>
      <c r="Y470" s="1" t="s">
        <v>1812</v>
      </c>
      <c r="AG470" s="1" t="s">
        <v>1813</v>
      </c>
    </row>
    <row r="471" spans="1:33" x14ac:dyDescent="0.2">
      <c r="A471" s="1">
        <v>3184301147</v>
      </c>
      <c r="B471" s="1" t="s">
        <v>2816</v>
      </c>
      <c r="C471" s="1" t="s">
        <v>2817</v>
      </c>
      <c r="D471" s="29">
        <v>44084</v>
      </c>
      <c r="E471" s="1" t="s">
        <v>2789</v>
      </c>
      <c r="F471" s="1" t="s">
        <v>2453</v>
      </c>
      <c r="G471" s="1" t="s">
        <v>1800</v>
      </c>
      <c r="H471" s="1" t="s">
        <v>1801</v>
      </c>
      <c r="I471" s="1" t="s">
        <v>1802</v>
      </c>
      <c r="J471" s="1" t="s">
        <v>1803</v>
      </c>
      <c r="K471" s="1" t="s">
        <v>1804</v>
      </c>
      <c r="L471" s="1" t="s">
        <v>1805</v>
      </c>
      <c r="M471" s="1" t="s">
        <v>1861</v>
      </c>
      <c r="O471" s="1">
        <v>2478</v>
      </c>
      <c r="P471" s="1">
        <v>2446.4717000000001</v>
      </c>
      <c r="Q471" s="1">
        <v>2509.5282999999999</v>
      </c>
      <c r="R471" s="1" t="s">
        <v>1822</v>
      </c>
      <c r="S471" s="1" t="s">
        <v>1822</v>
      </c>
      <c r="T471" s="1" t="s">
        <v>1822</v>
      </c>
      <c r="U471" s="1" t="s">
        <v>1808</v>
      </c>
      <c r="V471" s="1" t="s">
        <v>1809</v>
      </c>
      <c r="W471" s="1" t="s">
        <v>1837</v>
      </c>
      <c r="X471" s="1" t="s">
        <v>1838</v>
      </c>
      <c r="Y471" s="1" t="s">
        <v>1812</v>
      </c>
      <c r="AG471" s="1" t="s">
        <v>1813</v>
      </c>
    </row>
    <row r="472" spans="1:33" x14ac:dyDescent="0.2">
      <c r="A472" s="1">
        <v>7190619006</v>
      </c>
      <c r="B472" s="1" t="s">
        <v>2818</v>
      </c>
      <c r="C472" s="1" t="s">
        <v>2819</v>
      </c>
      <c r="D472" s="29">
        <v>44084</v>
      </c>
      <c r="E472" s="1" t="s">
        <v>2789</v>
      </c>
      <c r="F472" s="1" t="s">
        <v>2453</v>
      </c>
      <c r="G472" s="1" t="s">
        <v>1800</v>
      </c>
      <c r="H472" s="1" t="s">
        <v>1801</v>
      </c>
      <c r="I472" s="1" t="s">
        <v>1802</v>
      </c>
      <c r="J472" s="1" t="s">
        <v>1803</v>
      </c>
      <c r="K472" s="1" t="s">
        <v>1804</v>
      </c>
      <c r="L472" s="1" t="s">
        <v>1805</v>
      </c>
      <c r="M472" s="1" t="s">
        <v>1821</v>
      </c>
      <c r="O472" s="1">
        <v>2545</v>
      </c>
      <c r="P472" s="1">
        <v>2517.1100999999999</v>
      </c>
      <c r="Q472" s="1">
        <v>2572.8899000000001</v>
      </c>
      <c r="R472" s="1" t="s">
        <v>1808</v>
      </c>
      <c r="S472" s="1" t="s">
        <v>1822</v>
      </c>
      <c r="T472" s="1" t="s">
        <v>1808</v>
      </c>
      <c r="U472" s="1" t="s">
        <v>1808</v>
      </c>
      <c r="V472" s="1" t="s">
        <v>1809</v>
      </c>
      <c r="W472" s="1" t="s">
        <v>1843</v>
      </c>
      <c r="X472" s="1" t="s">
        <v>1811</v>
      </c>
      <c r="Y472" s="1" t="s">
        <v>1812</v>
      </c>
      <c r="AG472" s="1" t="s">
        <v>1813</v>
      </c>
    </row>
    <row r="473" spans="1:33" x14ac:dyDescent="0.2">
      <c r="A473" s="1">
        <v>2179437355</v>
      </c>
      <c r="B473" s="1" t="s">
        <v>2820</v>
      </c>
      <c r="C473" s="1" t="s">
        <v>2821</v>
      </c>
      <c r="D473" s="29">
        <v>44084</v>
      </c>
      <c r="E473" s="1" t="s">
        <v>2789</v>
      </c>
      <c r="F473" s="1" t="s">
        <v>2453</v>
      </c>
      <c r="G473" s="1" t="s">
        <v>1800</v>
      </c>
      <c r="H473" s="1" t="s">
        <v>1801</v>
      </c>
      <c r="I473" s="1" t="s">
        <v>1802</v>
      </c>
      <c r="J473" s="1" t="s">
        <v>1803</v>
      </c>
      <c r="K473" s="1" t="s">
        <v>1804</v>
      </c>
      <c r="L473" s="1" t="s">
        <v>1805</v>
      </c>
      <c r="M473" s="1" t="s">
        <v>1861</v>
      </c>
      <c r="O473" s="1">
        <v>2452</v>
      </c>
      <c r="P473" s="1">
        <v>2418.1527000000001</v>
      </c>
      <c r="Q473" s="1">
        <v>2485.8472999999999</v>
      </c>
      <c r="R473" s="1" t="s">
        <v>1822</v>
      </c>
      <c r="S473" s="1" t="s">
        <v>1822</v>
      </c>
      <c r="T473" s="1" t="s">
        <v>1808</v>
      </c>
      <c r="U473" s="1" t="s">
        <v>1822</v>
      </c>
      <c r="V473" s="1" t="s">
        <v>1809</v>
      </c>
      <c r="W473" s="1" t="s">
        <v>1810</v>
      </c>
      <c r="X473" s="1" t="s">
        <v>1811</v>
      </c>
      <c r="Y473" s="1" t="s">
        <v>1812</v>
      </c>
      <c r="AG473" s="1" t="s">
        <v>1813</v>
      </c>
    </row>
    <row r="474" spans="1:33" x14ac:dyDescent="0.2">
      <c r="A474" s="1">
        <v>5180796382</v>
      </c>
      <c r="B474" s="1" t="s">
        <v>2822</v>
      </c>
      <c r="C474" s="1" t="s">
        <v>2823</v>
      </c>
      <c r="D474" s="29">
        <v>44084</v>
      </c>
      <c r="E474" s="1" t="s">
        <v>2789</v>
      </c>
      <c r="F474" s="1" t="s">
        <v>2453</v>
      </c>
      <c r="G474" s="1" t="s">
        <v>1800</v>
      </c>
      <c r="H474" s="1" t="s">
        <v>1801</v>
      </c>
      <c r="I474" s="1" t="s">
        <v>1802</v>
      </c>
      <c r="J474" s="1" t="s">
        <v>1803</v>
      </c>
      <c r="K474" s="1" t="s">
        <v>1804</v>
      </c>
      <c r="L474" s="1" t="s">
        <v>1805</v>
      </c>
      <c r="M474" s="1" t="s">
        <v>1821</v>
      </c>
      <c r="O474" s="1">
        <v>2503</v>
      </c>
      <c r="P474" s="1">
        <v>2473.2275</v>
      </c>
      <c r="Q474" s="1">
        <v>2532.7725</v>
      </c>
      <c r="R474" s="1" t="s">
        <v>1822</v>
      </c>
      <c r="S474" s="1" t="s">
        <v>1822</v>
      </c>
      <c r="T474" s="1" t="s">
        <v>1808</v>
      </c>
      <c r="U474" s="1" t="s">
        <v>1808</v>
      </c>
      <c r="V474" s="1" t="s">
        <v>1809</v>
      </c>
      <c r="W474" s="1" t="s">
        <v>1837</v>
      </c>
      <c r="X474" s="1" t="s">
        <v>1838</v>
      </c>
      <c r="AE474" s="1" t="s">
        <v>1812</v>
      </c>
      <c r="AG474" s="1" t="s">
        <v>1813</v>
      </c>
    </row>
    <row r="475" spans="1:33" x14ac:dyDescent="0.2">
      <c r="A475" s="1">
        <v>6186807224</v>
      </c>
      <c r="B475" s="1" t="s">
        <v>2824</v>
      </c>
      <c r="C475" s="1" t="s">
        <v>2825</v>
      </c>
      <c r="D475" s="29">
        <v>44084</v>
      </c>
      <c r="E475" s="1" t="s">
        <v>2789</v>
      </c>
      <c r="F475" s="1" t="s">
        <v>2453</v>
      </c>
      <c r="G475" s="1" t="s">
        <v>1800</v>
      </c>
      <c r="H475" s="1" t="s">
        <v>1801</v>
      </c>
      <c r="I475" s="1" t="s">
        <v>1802</v>
      </c>
      <c r="J475" s="1" t="s">
        <v>1803</v>
      </c>
      <c r="K475" s="1" t="s">
        <v>1804</v>
      </c>
      <c r="L475" s="1" t="s">
        <v>1805</v>
      </c>
      <c r="M475" s="1" t="s">
        <v>1821</v>
      </c>
      <c r="O475" s="1">
        <v>2525</v>
      </c>
      <c r="P475" s="1">
        <v>2496.3811000000001</v>
      </c>
      <c r="Q475" s="1">
        <v>2553.6188999999999</v>
      </c>
      <c r="R475" s="1" t="s">
        <v>1808</v>
      </c>
      <c r="S475" s="1" t="s">
        <v>1822</v>
      </c>
      <c r="T475" s="1" t="s">
        <v>1808</v>
      </c>
      <c r="U475" s="1" t="s">
        <v>1808</v>
      </c>
      <c r="V475" s="1" t="s">
        <v>1809</v>
      </c>
      <c r="W475" s="1" t="s">
        <v>1810</v>
      </c>
      <c r="X475" s="1" t="s">
        <v>1811</v>
      </c>
      <c r="Y475" s="1" t="s">
        <v>1812</v>
      </c>
      <c r="AG475" s="1" t="s">
        <v>1813</v>
      </c>
    </row>
    <row r="476" spans="1:33" x14ac:dyDescent="0.2">
      <c r="A476" s="1">
        <v>9639145451</v>
      </c>
      <c r="B476" s="1" t="s">
        <v>2826</v>
      </c>
      <c r="C476" s="1" t="s">
        <v>2827</v>
      </c>
      <c r="D476" s="29">
        <v>44084</v>
      </c>
      <c r="E476" s="1" t="s">
        <v>2789</v>
      </c>
      <c r="F476" s="1" t="s">
        <v>2453</v>
      </c>
      <c r="G476" s="1" t="s">
        <v>1800</v>
      </c>
      <c r="H476" s="1" t="s">
        <v>1801</v>
      </c>
      <c r="I476" s="1" t="s">
        <v>1802</v>
      </c>
      <c r="J476" s="1" t="s">
        <v>1803</v>
      </c>
      <c r="K476" s="1" t="s">
        <v>1804</v>
      </c>
      <c r="L476" s="1" t="s">
        <v>1805</v>
      </c>
      <c r="M476" s="1" t="s">
        <v>1821</v>
      </c>
      <c r="O476" s="1">
        <v>2497</v>
      </c>
      <c r="P476" s="1">
        <v>2466.8188</v>
      </c>
      <c r="Q476" s="1">
        <v>2527.1812</v>
      </c>
      <c r="R476" s="1" t="s">
        <v>1822</v>
      </c>
      <c r="S476" s="1" t="s">
        <v>1822</v>
      </c>
      <c r="T476" s="1" t="s">
        <v>1808</v>
      </c>
      <c r="U476" s="1" t="s">
        <v>1808</v>
      </c>
      <c r="V476" s="1" t="s">
        <v>1809</v>
      </c>
      <c r="W476" s="1" t="s">
        <v>1810</v>
      </c>
      <c r="X476" s="1" t="s">
        <v>1811</v>
      </c>
      <c r="Y476" s="1" t="s">
        <v>1812</v>
      </c>
      <c r="AG476" s="1" t="s">
        <v>1813</v>
      </c>
    </row>
    <row r="477" spans="1:33" x14ac:dyDescent="0.2">
      <c r="A477" s="1">
        <v>6181206794</v>
      </c>
      <c r="B477" s="1" t="s">
        <v>2828</v>
      </c>
      <c r="C477" s="1" t="s">
        <v>2829</v>
      </c>
      <c r="D477" s="29">
        <v>44084</v>
      </c>
      <c r="E477" s="1" t="s">
        <v>2789</v>
      </c>
      <c r="F477" s="1" t="s">
        <v>2453</v>
      </c>
      <c r="G477" s="1" t="s">
        <v>1800</v>
      </c>
      <c r="H477" s="1" t="s">
        <v>1801</v>
      </c>
      <c r="I477" s="1" t="s">
        <v>1802</v>
      </c>
      <c r="J477" s="1" t="s">
        <v>1803</v>
      </c>
      <c r="K477" s="1" t="s">
        <v>1804</v>
      </c>
      <c r="L477" s="1" t="s">
        <v>1805</v>
      </c>
      <c r="M477" s="1" t="s">
        <v>1821</v>
      </c>
      <c r="O477" s="1">
        <v>2561</v>
      </c>
      <c r="P477" s="1">
        <v>2533.4899999999998</v>
      </c>
      <c r="Q477" s="1">
        <v>2588.5100000000002</v>
      </c>
      <c r="R477" s="1" t="s">
        <v>1808</v>
      </c>
      <c r="S477" s="1" t="s">
        <v>1808</v>
      </c>
      <c r="T477" s="1" t="s">
        <v>1808</v>
      </c>
      <c r="U477" s="1" t="s">
        <v>1808</v>
      </c>
      <c r="V477" s="1" t="s">
        <v>1809</v>
      </c>
      <c r="W477" s="1" t="s">
        <v>1810</v>
      </c>
      <c r="X477" s="1" t="s">
        <v>1811</v>
      </c>
      <c r="Y477" s="1" t="s">
        <v>1812</v>
      </c>
      <c r="AG477" s="1" t="s">
        <v>1813</v>
      </c>
    </row>
    <row r="478" spans="1:33" x14ac:dyDescent="0.2">
      <c r="A478" s="1">
        <v>6175424834</v>
      </c>
      <c r="B478" s="1" t="s">
        <v>2830</v>
      </c>
      <c r="C478" s="1" t="s">
        <v>2831</v>
      </c>
      <c r="D478" s="29">
        <v>44084</v>
      </c>
      <c r="E478" s="1" t="s">
        <v>2789</v>
      </c>
      <c r="F478" s="1" t="s">
        <v>2453</v>
      </c>
      <c r="G478" s="1" t="s">
        <v>1800</v>
      </c>
      <c r="H478" s="1" t="s">
        <v>1801</v>
      </c>
      <c r="I478" s="1" t="s">
        <v>1802</v>
      </c>
      <c r="J478" s="1" t="s">
        <v>1803</v>
      </c>
      <c r="K478" s="1" t="s">
        <v>1804</v>
      </c>
      <c r="L478" s="1" t="s">
        <v>1805</v>
      </c>
      <c r="M478" s="1" t="s">
        <v>1821</v>
      </c>
      <c r="O478" s="1">
        <v>2577</v>
      </c>
      <c r="P478" s="1">
        <v>2549.6414</v>
      </c>
      <c r="Q478" s="1">
        <v>2604.3586</v>
      </c>
      <c r="R478" s="1" t="s">
        <v>1808</v>
      </c>
      <c r="S478" s="1" t="s">
        <v>1808</v>
      </c>
      <c r="T478" s="1" t="s">
        <v>1808</v>
      </c>
      <c r="U478" s="1" t="s">
        <v>1808</v>
      </c>
      <c r="V478" s="1" t="s">
        <v>1809</v>
      </c>
      <c r="W478" s="1" t="s">
        <v>1810</v>
      </c>
      <c r="X478" s="1" t="s">
        <v>1811</v>
      </c>
      <c r="Y478" s="1" t="s">
        <v>1812</v>
      </c>
      <c r="AG478" s="1" t="s">
        <v>1813</v>
      </c>
    </row>
    <row r="479" spans="1:33" x14ac:dyDescent="0.2">
      <c r="A479" s="1">
        <v>2157598945</v>
      </c>
      <c r="B479" s="1" t="s">
        <v>2832</v>
      </c>
      <c r="C479" s="1" t="s">
        <v>2833</v>
      </c>
      <c r="D479" s="29">
        <v>44084</v>
      </c>
      <c r="E479" s="1" t="s">
        <v>2789</v>
      </c>
      <c r="F479" s="1" t="s">
        <v>2453</v>
      </c>
      <c r="G479" s="1" t="s">
        <v>1800</v>
      </c>
      <c r="H479" s="1" t="s">
        <v>1801</v>
      </c>
      <c r="I479" s="1" t="s">
        <v>1802</v>
      </c>
      <c r="J479" s="1" t="s">
        <v>1803</v>
      </c>
      <c r="K479" s="1" t="s">
        <v>1804</v>
      </c>
      <c r="L479" s="1" t="s">
        <v>1805</v>
      </c>
      <c r="M479" s="1" t="s">
        <v>1861</v>
      </c>
      <c r="O479" s="1">
        <v>2449</v>
      </c>
      <c r="P479" s="1">
        <v>2414.8638000000001</v>
      </c>
      <c r="Q479" s="1">
        <v>2483.1361999999999</v>
      </c>
      <c r="R479" s="1" t="s">
        <v>1822</v>
      </c>
      <c r="S479" s="1" t="s">
        <v>1822</v>
      </c>
      <c r="T479" s="1" t="s">
        <v>1822</v>
      </c>
      <c r="U479" s="1" t="s">
        <v>1822</v>
      </c>
      <c r="V479" s="1" t="s">
        <v>1809</v>
      </c>
      <c r="W479" s="1" t="s">
        <v>1810</v>
      </c>
      <c r="X479" s="1" t="s">
        <v>1811</v>
      </c>
      <c r="Y479" s="1" t="s">
        <v>1812</v>
      </c>
      <c r="AG479" s="1" t="s">
        <v>1813</v>
      </c>
    </row>
    <row r="480" spans="1:33" x14ac:dyDescent="0.2">
      <c r="A480" s="1">
        <v>6175615814</v>
      </c>
      <c r="B480" s="1" t="s">
        <v>2834</v>
      </c>
      <c r="C480" s="1" t="s">
        <v>2835</v>
      </c>
      <c r="D480" s="29">
        <v>44084</v>
      </c>
      <c r="E480" s="1" t="s">
        <v>2789</v>
      </c>
      <c r="F480" s="1" t="s">
        <v>2453</v>
      </c>
      <c r="G480" s="1" t="s">
        <v>1800</v>
      </c>
      <c r="H480" s="1" t="s">
        <v>1801</v>
      </c>
      <c r="I480" s="1" t="s">
        <v>1802</v>
      </c>
      <c r="J480" s="1" t="s">
        <v>1803</v>
      </c>
      <c r="K480" s="1" t="s">
        <v>1804</v>
      </c>
      <c r="L480" s="1" t="s">
        <v>1805</v>
      </c>
      <c r="M480" s="1" t="s">
        <v>1861</v>
      </c>
      <c r="O480" s="1">
        <v>2477</v>
      </c>
      <c r="P480" s="1">
        <v>2445.3777</v>
      </c>
      <c r="Q480" s="1">
        <v>2508.6223</v>
      </c>
      <c r="R480" s="1" t="s">
        <v>1822</v>
      </c>
      <c r="S480" s="1" t="s">
        <v>1822</v>
      </c>
      <c r="T480" s="1" t="s">
        <v>1808</v>
      </c>
      <c r="U480" s="1" t="s">
        <v>1808</v>
      </c>
      <c r="V480" s="1" t="s">
        <v>1809</v>
      </c>
      <c r="W480" s="1" t="s">
        <v>1810</v>
      </c>
      <c r="X480" s="1" t="s">
        <v>2836</v>
      </c>
      <c r="AD480" s="1" t="s">
        <v>1812</v>
      </c>
      <c r="AG480" s="1" t="s">
        <v>1813</v>
      </c>
    </row>
    <row r="481" spans="1:33" x14ac:dyDescent="0.2">
      <c r="A481" s="1">
        <v>9175975931</v>
      </c>
      <c r="B481" s="1" t="s">
        <v>2837</v>
      </c>
      <c r="C481" s="1" t="s">
        <v>2838</v>
      </c>
      <c r="D481" s="29">
        <v>44084</v>
      </c>
      <c r="E481" s="1" t="s">
        <v>2789</v>
      </c>
      <c r="F481" s="1" t="s">
        <v>2453</v>
      </c>
      <c r="G481" s="1" t="s">
        <v>1800</v>
      </c>
      <c r="H481" s="1" t="s">
        <v>1801</v>
      </c>
      <c r="I481" s="1" t="s">
        <v>1802</v>
      </c>
      <c r="J481" s="1" t="s">
        <v>1803</v>
      </c>
      <c r="K481" s="1" t="s">
        <v>1804</v>
      </c>
      <c r="L481" s="1" t="s">
        <v>1805</v>
      </c>
      <c r="M481" s="1" t="s">
        <v>1821</v>
      </c>
      <c r="O481" s="1">
        <v>2506</v>
      </c>
      <c r="P481" s="1">
        <v>2476.3802000000001</v>
      </c>
      <c r="Q481" s="1">
        <v>2535.6197999999999</v>
      </c>
      <c r="R481" s="1" t="s">
        <v>1822</v>
      </c>
      <c r="S481" s="1" t="s">
        <v>1822</v>
      </c>
      <c r="T481" s="1" t="s">
        <v>1808</v>
      </c>
      <c r="U481" s="1" t="s">
        <v>1808</v>
      </c>
      <c r="V481" s="1" t="s">
        <v>1809</v>
      </c>
      <c r="W481" s="1" t="s">
        <v>1837</v>
      </c>
      <c r="X481" s="1" t="s">
        <v>1838</v>
      </c>
      <c r="AB481" s="1" t="s">
        <v>1812</v>
      </c>
      <c r="AG481" s="1" t="s">
        <v>1813</v>
      </c>
    </row>
    <row r="482" spans="1:33" x14ac:dyDescent="0.2">
      <c r="A482" s="1">
        <v>7178563506</v>
      </c>
      <c r="B482" s="1" t="s">
        <v>2839</v>
      </c>
      <c r="C482" s="1" t="s">
        <v>2840</v>
      </c>
      <c r="D482" s="29">
        <v>44084</v>
      </c>
      <c r="E482" s="1" t="s">
        <v>2789</v>
      </c>
      <c r="F482" s="1" t="s">
        <v>2453</v>
      </c>
      <c r="G482" s="1" t="s">
        <v>1800</v>
      </c>
      <c r="H482" s="1" t="s">
        <v>1801</v>
      </c>
      <c r="I482" s="1" t="s">
        <v>1802</v>
      </c>
      <c r="J482" s="1" t="s">
        <v>1803</v>
      </c>
      <c r="K482" s="1" t="s">
        <v>1804</v>
      </c>
      <c r="L482" s="1" t="s">
        <v>1805</v>
      </c>
      <c r="M482" s="1" t="s">
        <v>1821</v>
      </c>
      <c r="O482" s="1">
        <v>2508</v>
      </c>
      <c r="P482" s="1">
        <v>2478.5277000000001</v>
      </c>
      <c r="Q482" s="1">
        <v>2537.4722999999999</v>
      </c>
      <c r="R482" s="1" t="s">
        <v>1808</v>
      </c>
      <c r="S482" s="1" t="s">
        <v>1822</v>
      </c>
      <c r="T482" s="1" t="s">
        <v>1808</v>
      </c>
      <c r="U482" s="1" t="s">
        <v>1808</v>
      </c>
      <c r="V482" s="1" t="s">
        <v>1809</v>
      </c>
      <c r="W482" s="1" t="s">
        <v>1810</v>
      </c>
      <c r="X482" s="1" t="s">
        <v>1811</v>
      </c>
      <c r="Y482" s="1" t="s">
        <v>1812</v>
      </c>
      <c r="AG482" s="1" t="s">
        <v>1813</v>
      </c>
    </row>
    <row r="483" spans="1:33" x14ac:dyDescent="0.2">
      <c r="A483" s="1">
        <v>5179437382</v>
      </c>
      <c r="B483" s="1" t="s">
        <v>2841</v>
      </c>
      <c r="C483" s="1" t="s">
        <v>2842</v>
      </c>
      <c r="D483" s="29">
        <v>44084</v>
      </c>
      <c r="E483" s="1" t="s">
        <v>2789</v>
      </c>
      <c r="F483" s="1" t="s">
        <v>2453</v>
      </c>
      <c r="G483" s="1" t="s">
        <v>1800</v>
      </c>
      <c r="H483" s="1" t="s">
        <v>1801</v>
      </c>
      <c r="I483" s="1" t="s">
        <v>1802</v>
      </c>
      <c r="J483" s="1" t="s">
        <v>1803</v>
      </c>
      <c r="K483" s="1" t="s">
        <v>1804</v>
      </c>
      <c r="L483" s="1" t="s">
        <v>1805</v>
      </c>
      <c r="M483" s="1" t="s">
        <v>1821</v>
      </c>
      <c r="O483" s="1">
        <v>2496</v>
      </c>
      <c r="P483" s="1">
        <v>2465.7514999999999</v>
      </c>
      <c r="Q483" s="1">
        <v>2526.2485000000001</v>
      </c>
      <c r="R483" s="1" t="s">
        <v>1808</v>
      </c>
      <c r="S483" s="1" t="s">
        <v>1822</v>
      </c>
      <c r="T483" s="1" t="s">
        <v>1822</v>
      </c>
      <c r="U483" s="1" t="s">
        <v>1808</v>
      </c>
      <c r="V483" s="1" t="s">
        <v>1809</v>
      </c>
      <c r="W483" s="1" t="s">
        <v>1810</v>
      </c>
      <c r="X483" s="1" t="s">
        <v>1811</v>
      </c>
      <c r="Y483" s="1" t="s">
        <v>1812</v>
      </c>
      <c r="AG483" s="1" t="s">
        <v>1813</v>
      </c>
    </row>
    <row r="484" spans="1:33" x14ac:dyDescent="0.2">
      <c r="A484" s="1">
        <v>8179440028</v>
      </c>
      <c r="B484" s="1" t="s">
        <v>2843</v>
      </c>
      <c r="C484" s="1" t="s">
        <v>2844</v>
      </c>
      <c r="D484" s="29">
        <v>44084</v>
      </c>
      <c r="E484" s="1" t="s">
        <v>2789</v>
      </c>
      <c r="F484" s="1" t="s">
        <v>2453</v>
      </c>
      <c r="G484" s="1" t="s">
        <v>1800</v>
      </c>
      <c r="H484" s="1" t="s">
        <v>1801</v>
      </c>
      <c r="I484" s="1" t="s">
        <v>1802</v>
      </c>
      <c r="J484" s="1" t="s">
        <v>1803</v>
      </c>
      <c r="K484" s="1" t="s">
        <v>1848</v>
      </c>
      <c r="L484" s="1" t="s">
        <v>1805</v>
      </c>
      <c r="M484" s="1" t="s">
        <v>1821</v>
      </c>
      <c r="O484" s="1">
        <v>2511</v>
      </c>
      <c r="P484" s="1">
        <v>2481.6810999999998</v>
      </c>
      <c r="Q484" s="1">
        <v>2540.3189000000002</v>
      </c>
      <c r="R484" s="1" t="s">
        <v>1822</v>
      </c>
      <c r="S484" s="1" t="s">
        <v>1822</v>
      </c>
      <c r="T484" s="1" t="s">
        <v>1808</v>
      </c>
      <c r="U484" s="1" t="s">
        <v>1808</v>
      </c>
      <c r="V484" s="1" t="s">
        <v>1809</v>
      </c>
      <c r="W484" s="1" t="s">
        <v>1849</v>
      </c>
      <c r="X484" s="1" t="s">
        <v>1811</v>
      </c>
      <c r="Y484" s="1" t="s">
        <v>1812</v>
      </c>
      <c r="AG484" s="1" t="s">
        <v>1813</v>
      </c>
    </row>
    <row r="485" spans="1:33" x14ac:dyDescent="0.2">
      <c r="A485" s="1">
        <v>7184971236</v>
      </c>
      <c r="B485" s="1" t="s">
        <v>2845</v>
      </c>
      <c r="C485" s="1" t="s">
        <v>2846</v>
      </c>
      <c r="D485" s="29">
        <v>44084</v>
      </c>
      <c r="E485" s="1" t="s">
        <v>2789</v>
      </c>
      <c r="F485" s="1" t="s">
        <v>2453</v>
      </c>
      <c r="G485" s="1" t="s">
        <v>1800</v>
      </c>
      <c r="H485" s="1" t="s">
        <v>1801</v>
      </c>
      <c r="I485" s="1" t="s">
        <v>1802</v>
      </c>
      <c r="J485" s="1" t="s">
        <v>1803</v>
      </c>
      <c r="K485" s="1" t="s">
        <v>1804</v>
      </c>
      <c r="L485" s="1" t="s">
        <v>1805</v>
      </c>
      <c r="M485" s="1" t="s">
        <v>1861</v>
      </c>
      <c r="O485" s="1">
        <v>2347</v>
      </c>
      <c r="P485" s="1">
        <v>2298.0286999999998</v>
      </c>
      <c r="Q485" s="1">
        <v>2395.9713000000002</v>
      </c>
      <c r="R485" s="1" t="s">
        <v>1822</v>
      </c>
      <c r="S485" s="1" t="s">
        <v>1822</v>
      </c>
      <c r="T485" s="1" t="s">
        <v>1822</v>
      </c>
      <c r="U485" s="1" t="s">
        <v>1822</v>
      </c>
      <c r="V485" s="1" t="s">
        <v>1809</v>
      </c>
      <c r="W485" s="1" t="s">
        <v>1810</v>
      </c>
      <c r="X485" s="1" t="s">
        <v>1811</v>
      </c>
      <c r="Y485" s="1" t="s">
        <v>1812</v>
      </c>
      <c r="AG485" s="1" t="s">
        <v>1813</v>
      </c>
    </row>
    <row r="486" spans="1:33" x14ac:dyDescent="0.2">
      <c r="A486" s="1">
        <v>3174261557</v>
      </c>
      <c r="B486" s="1" t="s">
        <v>2847</v>
      </c>
      <c r="C486" s="1" t="s">
        <v>2848</v>
      </c>
      <c r="D486" s="29">
        <v>44084</v>
      </c>
      <c r="E486" s="1" t="s">
        <v>2789</v>
      </c>
      <c r="F486" s="1" t="s">
        <v>2453</v>
      </c>
      <c r="G486" s="1" t="s">
        <v>1800</v>
      </c>
      <c r="H486" s="1" t="s">
        <v>1801</v>
      </c>
      <c r="I486" s="1" t="s">
        <v>1802</v>
      </c>
      <c r="J486" s="1" t="s">
        <v>1803</v>
      </c>
      <c r="K486" s="1" t="s">
        <v>1804</v>
      </c>
      <c r="L486" s="1" t="s">
        <v>1805</v>
      </c>
      <c r="M486" s="1" t="s">
        <v>1821</v>
      </c>
      <c r="O486" s="1">
        <v>2498</v>
      </c>
      <c r="P486" s="1">
        <v>2467.9304999999999</v>
      </c>
      <c r="Q486" s="1">
        <v>2528.0695000000001</v>
      </c>
      <c r="R486" s="1" t="s">
        <v>1822</v>
      </c>
      <c r="S486" s="1" t="s">
        <v>1822</v>
      </c>
      <c r="T486" s="1" t="s">
        <v>1808</v>
      </c>
      <c r="U486" s="1" t="s">
        <v>1808</v>
      </c>
      <c r="V486" s="1" t="s">
        <v>1809</v>
      </c>
      <c r="W486" s="1" t="s">
        <v>1810</v>
      </c>
      <c r="X486" s="1" t="s">
        <v>1811</v>
      </c>
      <c r="Y486" s="1" t="s">
        <v>1812</v>
      </c>
      <c r="AG486" s="1" t="s">
        <v>1813</v>
      </c>
    </row>
    <row r="487" spans="1:33" x14ac:dyDescent="0.2">
      <c r="A487" s="1">
        <v>9186758201</v>
      </c>
      <c r="B487" s="1" t="s">
        <v>2849</v>
      </c>
      <c r="C487" s="1" t="s">
        <v>2850</v>
      </c>
      <c r="D487" s="29">
        <v>44084</v>
      </c>
      <c r="E487" s="1" t="s">
        <v>2789</v>
      </c>
      <c r="F487" s="1" t="s">
        <v>2453</v>
      </c>
      <c r="G487" s="1" t="s">
        <v>1800</v>
      </c>
      <c r="H487" s="1" t="s">
        <v>1801</v>
      </c>
      <c r="I487" s="1" t="s">
        <v>1802</v>
      </c>
      <c r="J487" s="1" t="s">
        <v>1803</v>
      </c>
      <c r="K487" s="1" t="s">
        <v>1804</v>
      </c>
      <c r="L487" s="1" t="s">
        <v>1805</v>
      </c>
      <c r="M487" s="1" t="s">
        <v>1821</v>
      </c>
      <c r="O487" s="1">
        <v>2559</v>
      </c>
      <c r="P487" s="1">
        <v>2531.4513999999999</v>
      </c>
      <c r="Q487" s="1">
        <v>2586.5486000000001</v>
      </c>
      <c r="R487" s="1" t="s">
        <v>1808</v>
      </c>
      <c r="S487" s="1" t="s">
        <v>1808</v>
      </c>
      <c r="T487" s="1" t="s">
        <v>1808</v>
      </c>
      <c r="U487" s="1" t="s">
        <v>1808</v>
      </c>
      <c r="V487" s="1" t="s">
        <v>1809</v>
      </c>
      <c r="W487" s="1" t="s">
        <v>1810</v>
      </c>
      <c r="X487" s="1" t="s">
        <v>1811</v>
      </c>
      <c r="Y487" s="1" t="s">
        <v>1812</v>
      </c>
      <c r="AG487" s="1" t="s">
        <v>1813</v>
      </c>
    </row>
    <row r="488" spans="1:33" x14ac:dyDescent="0.2">
      <c r="A488" s="1">
        <v>9157620341</v>
      </c>
      <c r="B488" s="1" t="s">
        <v>2851</v>
      </c>
      <c r="C488" s="1" t="s">
        <v>2852</v>
      </c>
      <c r="D488" s="29">
        <v>44084</v>
      </c>
      <c r="E488" s="1" t="s">
        <v>2789</v>
      </c>
      <c r="F488" s="1" t="s">
        <v>2453</v>
      </c>
      <c r="G488" s="1" t="s">
        <v>1800</v>
      </c>
      <c r="H488" s="1" t="s">
        <v>1801</v>
      </c>
      <c r="I488" s="1" t="s">
        <v>1802</v>
      </c>
      <c r="J488" s="1" t="s">
        <v>1803</v>
      </c>
      <c r="K488" s="1" t="s">
        <v>1804</v>
      </c>
      <c r="L488" s="1" t="s">
        <v>1805</v>
      </c>
      <c r="M488" s="1" t="s">
        <v>1821</v>
      </c>
      <c r="O488" s="1">
        <v>2493</v>
      </c>
      <c r="P488" s="1">
        <v>2462.5500999999999</v>
      </c>
      <c r="Q488" s="1">
        <v>2523.4499000000001</v>
      </c>
      <c r="R488" s="1" t="s">
        <v>1822</v>
      </c>
      <c r="S488" s="1" t="s">
        <v>1822</v>
      </c>
      <c r="T488" s="1" t="s">
        <v>1808</v>
      </c>
      <c r="U488" s="1" t="s">
        <v>1808</v>
      </c>
      <c r="V488" s="1" t="s">
        <v>1809</v>
      </c>
      <c r="W488" s="1" t="s">
        <v>1810</v>
      </c>
      <c r="X488" s="1" t="s">
        <v>1811</v>
      </c>
      <c r="Y488" s="1" t="s">
        <v>1812</v>
      </c>
      <c r="AG488" s="1" t="s">
        <v>1813</v>
      </c>
    </row>
    <row r="489" spans="1:33" x14ac:dyDescent="0.2">
      <c r="A489" s="1">
        <v>8181906928</v>
      </c>
      <c r="B489" s="1" t="s">
        <v>2853</v>
      </c>
      <c r="C489" s="1" t="s">
        <v>2854</v>
      </c>
      <c r="D489" s="29">
        <v>44084</v>
      </c>
      <c r="E489" s="1" t="s">
        <v>2789</v>
      </c>
      <c r="F489" s="1" t="s">
        <v>2453</v>
      </c>
      <c r="G489" s="1" t="s">
        <v>1800</v>
      </c>
      <c r="H489" s="1" t="s">
        <v>1801</v>
      </c>
      <c r="I489" s="1" t="s">
        <v>1802</v>
      </c>
      <c r="J489" s="1" t="s">
        <v>1803</v>
      </c>
      <c r="K489" s="1" t="s">
        <v>1804</v>
      </c>
      <c r="L489" s="1" t="s">
        <v>1805</v>
      </c>
      <c r="M489" s="1" t="s">
        <v>1821</v>
      </c>
      <c r="O489" s="1">
        <v>2546</v>
      </c>
      <c r="P489" s="1">
        <v>2518.1498000000001</v>
      </c>
      <c r="Q489" s="1">
        <v>2573.8501999999999</v>
      </c>
      <c r="R489" s="1" t="s">
        <v>1808</v>
      </c>
      <c r="S489" s="1" t="s">
        <v>1808</v>
      </c>
      <c r="T489" s="1" t="s">
        <v>1808</v>
      </c>
      <c r="U489" s="1" t="s">
        <v>1808</v>
      </c>
      <c r="V489" s="1" t="s">
        <v>1809</v>
      </c>
      <c r="W489" s="1" t="s">
        <v>1810</v>
      </c>
      <c r="X489" s="1" t="s">
        <v>1811</v>
      </c>
      <c r="Y489" s="1" t="s">
        <v>1812</v>
      </c>
      <c r="AG489" s="1" t="s">
        <v>1813</v>
      </c>
    </row>
    <row r="490" spans="1:33" x14ac:dyDescent="0.2">
      <c r="A490" s="1">
        <v>8197465048</v>
      </c>
      <c r="B490" s="1" t="s">
        <v>2855</v>
      </c>
      <c r="C490" s="1" t="s">
        <v>2856</v>
      </c>
      <c r="D490" s="29">
        <v>44084</v>
      </c>
      <c r="E490" s="1" t="s">
        <v>2789</v>
      </c>
      <c r="F490" s="1" t="s">
        <v>2453</v>
      </c>
      <c r="G490" s="1" t="s">
        <v>1800</v>
      </c>
      <c r="H490" s="1" t="s">
        <v>1801</v>
      </c>
      <c r="I490" s="1" t="s">
        <v>1802</v>
      </c>
      <c r="J490" s="1" t="s">
        <v>1803</v>
      </c>
      <c r="K490" s="1" t="s">
        <v>1804</v>
      </c>
      <c r="L490" s="1" t="s">
        <v>1805</v>
      </c>
      <c r="M490" s="1" t="s">
        <v>1821</v>
      </c>
      <c r="O490" s="1">
        <v>2549</v>
      </c>
      <c r="P490" s="1">
        <v>2521.2294999999999</v>
      </c>
      <c r="Q490" s="1">
        <v>2576.7705000000001</v>
      </c>
      <c r="R490" s="1" t="s">
        <v>1808</v>
      </c>
      <c r="S490" s="1" t="s">
        <v>1808</v>
      </c>
      <c r="T490" s="1" t="s">
        <v>1808</v>
      </c>
      <c r="U490" s="1" t="s">
        <v>1808</v>
      </c>
      <c r="V490" s="1" t="s">
        <v>1809</v>
      </c>
      <c r="W490" s="1" t="s">
        <v>1810</v>
      </c>
      <c r="X490" s="1" t="s">
        <v>2857</v>
      </c>
      <c r="AA490" s="1" t="s">
        <v>1812</v>
      </c>
      <c r="AG490" s="1" t="s">
        <v>1813</v>
      </c>
    </row>
    <row r="491" spans="1:33" x14ac:dyDescent="0.2">
      <c r="A491" s="1">
        <v>8179435978</v>
      </c>
      <c r="B491" s="1" t="s">
        <v>2858</v>
      </c>
      <c r="C491" s="1" t="s">
        <v>2859</v>
      </c>
      <c r="D491" s="29">
        <v>44084</v>
      </c>
      <c r="E491" s="1" t="s">
        <v>2789</v>
      </c>
      <c r="F491" s="1" t="s">
        <v>2453</v>
      </c>
      <c r="G491" s="1" t="s">
        <v>1800</v>
      </c>
      <c r="H491" s="1" t="s">
        <v>1801</v>
      </c>
      <c r="I491" s="1" t="s">
        <v>1802</v>
      </c>
      <c r="J491" s="1" t="s">
        <v>1803</v>
      </c>
      <c r="K491" s="1" t="s">
        <v>1804</v>
      </c>
      <c r="L491" s="1" t="s">
        <v>1805</v>
      </c>
      <c r="M491" s="1" t="s">
        <v>1821</v>
      </c>
      <c r="O491" s="1">
        <v>2566</v>
      </c>
      <c r="P491" s="1">
        <v>2538.5529999999999</v>
      </c>
      <c r="Q491" s="1">
        <v>2593.4470000000001</v>
      </c>
      <c r="R491" s="1" t="s">
        <v>1808</v>
      </c>
      <c r="S491" s="1" t="s">
        <v>1808</v>
      </c>
      <c r="T491" s="1" t="s">
        <v>1808</v>
      </c>
      <c r="U491" s="1" t="s">
        <v>1808</v>
      </c>
      <c r="V491" s="1" t="s">
        <v>1809</v>
      </c>
      <c r="W491" s="1" t="s">
        <v>1810</v>
      </c>
      <c r="X491" s="1" t="s">
        <v>1811</v>
      </c>
      <c r="Y491" s="1" t="s">
        <v>1812</v>
      </c>
      <c r="AG491" s="1" t="s">
        <v>1813</v>
      </c>
    </row>
    <row r="492" spans="1:33" x14ac:dyDescent="0.2">
      <c r="A492" s="1">
        <v>8179084258</v>
      </c>
      <c r="B492" s="1" t="s">
        <v>2860</v>
      </c>
      <c r="C492" s="1" t="s">
        <v>2861</v>
      </c>
      <c r="D492" s="29">
        <v>44084</v>
      </c>
      <c r="E492" s="1" t="s">
        <v>2789</v>
      </c>
      <c r="F492" s="1" t="s">
        <v>2453</v>
      </c>
      <c r="G492" s="1" t="s">
        <v>1800</v>
      </c>
      <c r="H492" s="1" t="s">
        <v>1801</v>
      </c>
      <c r="I492" s="1" t="s">
        <v>1802</v>
      </c>
      <c r="J492" s="1" t="s">
        <v>1803</v>
      </c>
      <c r="K492" s="1" t="s">
        <v>1804</v>
      </c>
      <c r="L492" s="1" t="s">
        <v>1805</v>
      </c>
      <c r="M492" s="1" t="s">
        <v>1821</v>
      </c>
      <c r="O492" s="1">
        <v>2571</v>
      </c>
      <c r="P492" s="1">
        <v>2543.6053000000002</v>
      </c>
      <c r="Q492" s="1">
        <v>2598.3946999999998</v>
      </c>
      <c r="R492" s="1" t="s">
        <v>1808</v>
      </c>
      <c r="S492" s="1" t="s">
        <v>1808</v>
      </c>
      <c r="T492" s="1" t="s">
        <v>1808</v>
      </c>
      <c r="U492" s="1" t="s">
        <v>1808</v>
      </c>
      <c r="V492" s="1" t="s">
        <v>1809</v>
      </c>
      <c r="W492" s="1" t="s">
        <v>1810</v>
      </c>
      <c r="X492" s="1" t="s">
        <v>1811</v>
      </c>
      <c r="Y492" s="1" t="s">
        <v>1812</v>
      </c>
      <c r="AG492" s="1" t="s">
        <v>1813</v>
      </c>
    </row>
    <row r="493" spans="1:33" x14ac:dyDescent="0.2">
      <c r="A493" s="1">
        <v>5175426892</v>
      </c>
      <c r="B493" s="1" t="s">
        <v>2862</v>
      </c>
      <c r="C493" s="1" t="s">
        <v>2863</v>
      </c>
      <c r="D493" s="29">
        <v>44084</v>
      </c>
      <c r="E493" s="1" t="s">
        <v>2789</v>
      </c>
      <c r="F493" s="1" t="s">
        <v>2453</v>
      </c>
      <c r="G493" s="1" t="s">
        <v>1800</v>
      </c>
      <c r="H493" s="1" t="s">
        <v>1801</v>
      </c>
      <c r="I493" s="1" t="s">
        <v>1802</v>
      </c>
      <c r="J493" s="1" t="s">
        <v>1803</v>
      </c>
      <c r="K493" s="1" t="s">
        <v>1804</v>
      </c>
      <c r="L493" s="1" t="s">
        <v>1805</v>
      </c>
      <c r="M493" s="1" t="s">
        <v>1806</v>
      </c>
      <c r="O493" s="1">
        <v>2632</v>
      </c>
      <c r="P493" s="1">
        <v>2603.5463</v>
      </c>
      <c r="Q493" s="1">
        <v>2660.4537</v>
      </c>
      <c r="R493" s="1" t="s">
        <v>1807</v>
      </c>
      <c r="S493" s="1" t="s">
        <v>1808</v>
      </c>
      <c r="T493" s="1" t="s">
        <v>1808</v>
      </c>
      <c r="U493" s="1" t="s">
        <v>1808</v>
      </c>
      <c r="V493" s="1" t="s">
        <v>1809</v>
      </c>
      <c r="W493" s="1" t="s">
        <v>1810</v>
      </c>
      <c r="X493" s="1" t="s">
        <v>1811</v>
      </c>
      <c r="Y493" s="1" t="s">
        <v>1812</v>
      </c>
      <c r="AG493" s="1" t="s">
        <v>1813</v>
      </c>
    </row>
    <row r="494" spans="1:33" x14ac:dyDescent="0.2">
      <c r="A494" s="1">
        <v>3181907417</v>
      </c>
      <c r="B494" s="1" t="s">
        <v>2864</v>
      </c>
      <c r="C494" s="1" t="s">
        <v>2865</v>
      </c>
      <c r="D494" s="29">
        <v>44084</v>
      </c>
      <c r="E494" s="1" t="s">
        <v>2789</v>
      </c>
      <c r="F494" s="1" t="s">
        <v>2453</v>
      </c>
      <c r="G494" s="1" t="s">
        <v>1800</v>
      </c>
      <c r="H494" s="1" t="s">
        <v>1801</v>
      </c>
      <c r="I494" s="1" t="s">
        <v>1802</v>
      </c>
      <c r="J494" s="1" t="s">
        <v>1803</v>
      </c>
      <c r="K494" s="1" t="s">
        <v>1804</v>
      </c>
      <c r="L494" s="1" t="s">
        <v>1805</v>
      </c>
      <c r="M494" s="1" t="s">
        <v>1806</v>
      </c>
      <c r="O494" s="1">
        <v>2667</v>
      </c>
      <c r="P494" s="1">
        <v>2636.6057999999998</v>
      </c>
      <c r="Q494" s="1">
        <v>2697.3942000000002</v>
      </c>
      <c r="R494" s="1" t="s">
        <v>1807</v>
      </c>
      <c r="S494" s="1" t="s">
        <v>1808</v>
      </c>
      <c r="T494" s="1" t="s">
        <v>1808</v>
      </c>
      <c r="U494" s="1" t="s">
        <v>1808</v>
      </c>
      <c r="V494" s="1" t="s">
        <v>1809</v>
      </c>
      <c r="W494" s="1" t="s">
        <v>1810</v>
      </c>
      <c r="X494" s="1" t="s">
        <v>1811</v>
      </c>
      <c r="Y494" s="1" t="s">
        <v>1812</v>
      </c>
      <c r="AG494" s="1" t="s">
        <v>1813</v>
      </c>
    </row>
    <row r="495" spans="1:33" x14ac:dyDescent="0.2">
      <c r="A495" s="1">
        <v>8180803618</v>
      </c>
      <c r="B495" s="1" t="s">
        <v>2866</v>
      </c>
      <c r="C495" s="1" t="s">
        <v>2867</v>
      </c>
      <c r="D495" s="29">
        <v>44084</v>
      </c>
      <c r="E495" s="1" t="s">
        <v>2789</v>
      </c>
      <c r="F495" s="1" t="s">
        <v>2453</v>
      </c>
      <c r="G495" s="1" t="s">
        <v>1800</v>
      </c>
      <c r="H495" s="1" t="s">
        <v>1801</v>
      </c>
      <c r="I495" s="1" t="s">
        <v>1802</v>
      </c>
      <c r="J495" s="1" t="s">
        <v>1803</v>
      </c>
      <c r="K495" s="1" t="s">
        <v>1804</v>
      </c>
      <c r="L495" s="1" t="s">
        <v>1805</v>
      </c>
      <c r="M495" s="1" t="s">
        <v>1806</v>
      </c>
      <c r="O495" s="1">
        <v>2675</v>
      </c>
      <c r="P495" s="1">
        <v>2644.0861</v>
      </c>
      <c r="Q495" s="1">
        <v>2705.9139</v>
      </c>
      <c r="R495" s="1" t="s">
        <v>1807</v>
      </c>
      <c r="S495" s="1" t="s">
        <v>1808</v>
      </c>
      <c r="T495" s="1" t="s">
        <v>1808</v>
      </c>
      <c r="U495" s="1" t="s">
        <v>1808</v>
      </c>
      <c r="V495" s="1" t="s">
        <v>1809</v>
      </c>
      <c r="W495" s="1" t="s">
        <v>1810</v>
      </c>
      <c r="X495" s="1" t="s">
        <v>2492</v>
      </c>
      <c r="AA495" s="1" t="s">
        <v>1812</v>
      </c>
      <c r="AG495" s="1" t="s">
        <v>1813</v>
      </c>
    </row>
    <row r="496" spans="1:33" x14ac:dyDescent="0.2">
      <c r="A496" s="1">
        <v>7185995796</v>
      </c>
      <c r="B496" s="1" t="s">
        <v>2868</v>
      </c>
      <c r="C496" s="1" t="s">
        <v>2869</v>
      </c>
      <c r="D496" s="29">
        <v>44084</v>
      </c>
      <c r="E496" s="1" t="s">
        <v>2789</v>
      </c>
      <c r="F496" s="1" t="s">
        <v>2453</v>
      </c>
      <c r="G496" s="1" t="s">
        <v>1800</v>
      </c>
      <c r="H496" s="1" t="s">
        <v>1801</v>
      </c>
      <c r="I496" s="1" t="s">
        <v>1802</v>
      </c>
      <c r="J496" s="1" t="s">
        <v>1803</v>
      </c>
      <c r="K496" s="1" t="s">
        <v>1804</v>
      </c>
      <c r="L496" s="1" t="s">
        <v>1805</v>
      </c>
      <c r="M496" s="1" t="s">
        <v>1806</v>
      </c>
      <c r="O496" s="1">
        <v>2599</v>
      </c>
      <c r="P496" s="1">
        <v>2571.5102999999999</v>
      </c>
      <c r="Q496" s="1">
        <v>2626.4897000000001</v>
      </c>
      <c r="R496" s="1" t="s">
        <v>1807</v>
      </c>
      <c r="S496" s="1" t="s">
        <v>1808</v>
      </c>
      <c r="T496" s="1" t="s">
        <v>1822</v>
      </c>
      <c r="U496" s="1" t="s">
        <v>1808</v>
      </c>
      <c r="V496" s="1" t="s">
        <v>1809</v>
      </c>
      <c r="W496" s="1" t="s">
        <v>1810</v>
      </c>
      <c r="X496" s="1" t="s">
        <v>1811</v>
      </c>
      <c r="Y496" s="1" t="s">
        <v>1812</v>
      </c>
      <c r="AG496" s="1" t="s">
        <v>1813</v>
      </c>
    </row>
    <row r="497" spans="1:33" x14ac:dyDescent="0.2">
      <c r="A497" s="1">
        <v>5175425992</v>
      </c>
      <c r="B497" s="1" t="s">
        <v>2870</v>
      </c>
      <c r="C497" s="1" t="s">
        <v>2871</v>
      </c>
      <c r="D497" s="29">
        <v>44097</v>
      </c>
      <c r="E497" s="1" t="s">
        <v>2612</v>
      </c>
      <c r="F497" s="1" t="s">
        <v>2453</v>
      </c>
      <c r="G497" s="1" t="s">
        <v>1800</v>
      </c>
      <c r="H497" s="1" t="s">
        <v>1801</v>
      </c>
      <c r="I497" s="1" t="s">
        <v>1802</v>
      </c>
      <c r="J497" s="1" t="s">
        <v>1803</v>
      </c>
      <c r="K497" s="1" t="s">
        <v>1848</v>
      </c>
      <c r="L497" s="1" t="s">
        <v>1805</v>
      </c>
      <c r="M497" s="1" t="s">
        <v>1821</v>
      </c>
      <c r="O497" s="1">
        <v>2524</v>
      </c>
      <c r="P497" s="1">
        <v>2495.3177999999998</v>
      </c>
      <c r="Q497" s="1">
        <v>2552.6822000000002</v>
      </c>
      <c r="R497" s="1" t="s">
        <v>1808</v>
      </c>
      <c r="S497" s="1" t="s">
        <v>1822</v>
      </c>
      <c r="T497" s="1" t="s">
        <v>1808</v>
      </c>
      <c r="U497" s="1" t="s">
        <v>1808</v>
      </c>
      <c r="V497" s="1" t="s">
        <v>1809</v>
      </c>
      <c r="W497" s="1" t="s">
        <v>1849</v>
      </c>
      <c r="X497" s="1" t="s">
        <v>1811</v>
      </c>
      <c r="Y497" s="1" t="s">
        <v>1812</v>
      </c>
      <c r="AG497" s="1" t="s">
        <v>1813</v>
      </c>
    </row>
    <row r="498" spans="1:33" x14ac:dyDescent="0.2">
      <c r="A498" s="1">
        <v>4158214380</v>
      </c>
      <c r="B498" s="1" t="s">
        <v>2872</v>
      </c>
      <c r="C498" s="1" t="s">
        <v>2873</v>
      </c>
      <c r="D498" s="29">
        <v>44097</v>
      </c>
      <c r="E498" s="1" t="s">
        <v>2612</v>
      </c>
      <c r="F498" s="1" t="s">
        <v>2453</v>
      </c>
      <c r="G498" s="1" t="s">
        <v>1800</v>
      </c>
      <c r="H498" s="1" t="s">
        <v>1801</v>
      </c>
      <c r="I498" s="1" t="s">
        <v>1802</v>
      </c>
      <c r="J498" s="1" t="s">
        <v>1803</v>
      </c>
      <c r="K498" s="1" t="s">
        <v>1804</v>
      </c>
      <c r="L498" s="1" t="s">
        <v>1805</v>
      </c>
      <c r="M498" s="1" t="s">
        <v>1861</v>
      </c>
      <c r="O498" s="1">
        <v>2354</v>
      </c>
      <c r="P498" s="1">
        <v>2306.2534999999998</v>
      </c>
      <c r="Q498" s="1">
        <v>2401.7465000000002</v>
      </c>
      <c r="R498" s="1" t="s">
        <v>1822</v>
      </c>
      <c r="S498" s="1" t="s">
        <v>1822</v>
      </c>
      <c r="T498" s="1" t="s">
        <v>1822</v>
      </c>
      <c r="U498" s="1" t="s">
        <v>1808</v>
      </c>
      <c r="V498" s="1" t="s">
        <v>1809</v>
      </c>
      <c r="W498" s="1" t="s">
        <v>1810</v>
      </c>
      <c r="X498" s="1" t="s">
        <v>1811</v>
      </c>
      <c r="Y498" s="1" t="s">
        <v>1812</v>
      </c>
      <c r="AG498" s="1" t="s">
        <v>1813</v>
      </c>
    </row>
    <row r="499" spans="1:33" x14ac:dyDescent="0.2">
      <c r="A499" s="1">
        <v>9759782608</v>
      </c>
      <c r="B499" s="1" t="s">
        <v>2874</v>
      </c>
      <c r="C499" s="1" t="s">
        <v>2875</v>
      </c>
      <c r="D499" s="29">
        <v>44097</v>
      </c>
      <c r="E499" s="1" t="s">
        <v>2612</v>
      </c>
      <c r="F499" s="1" t="s">
        <v>2453</v>
      </c>
      <c r="G499" s="1" t="s">
        <v>1800</v>
      </c>
      <c r="H499" s="1" t="s">
        <v>1801</v>
      </c>
      <c r="I499" s="1" t="s">
        <v>1802</v>
      </c>
      <c r="J499" s="1" t="s">
        <v>1803</v>
      </c>
      <c r="K499" s="1" t="s">
        <v>1804</v>
      </c>
      <c r="L499" s="1" t="s">
        <v>1805</v>
      </c>
      <c r="M499" s="1" t="s">
        <v>1861</v>
      </c>
      <c r="O499" s="1">
        <v>2479</v>
      </c>
      <c r="P499" s="1">
        <v>2447.5702000000001</v>
      </c>
      <c r="Q499" s="1">
        <v>2510.4297999999999</v>
      </c>
      <c r="R499" s="1" t="s">
        <v>1822</v>
      </c>
      <c r="S499" s="1" t="s">
        <v>1822</v>
      </c>
      <c r="T499" s="1" t="s">
        <v>1808</v>
      </c>
      <c r="U499" s="1" t="s">
        <v>1808</v>
      </c>
      <c r="V499" s="1" t="s">
        <v>1809</v>
      </c>
      <c r="W499" s="1" t="s">
        <v>1837</v>
      </c>
      <c r="X499" s="1" t="s">
        <v>1838</v>
      </c>
      <c r="Y499" s="1" t="s">
        <v>1812</v>
      </c>
      <c r="AG499" s="1" t="s">
        <v>1813</v>
      </c>
    </row>
    <row r="500" spans="1:33" x14ac:dyDescent="0.2">
      <c r="A500" s="1">
        <v>6186759614</v>
      </c>
      <c r="B500" s="1" t="s">
        <v>2876</v>
      </c>
      <c r="C500" s="1" t="s">
        <v>2877</v>
      </c>
      <c r="D500" s="29">
        <v>44097</v>
      </c>
      <c r="E500" s="1" t="s">
        <v>2612</v>
      </c>
      <c r="F500" s="1" t="s">
        <v>2453</v>
      </c>
      <c r="G500" s="1" t="s">
        <v>1800</v>
      </c>
      <c r="H500" s="1" t="s">
        <v>1801</v>
      </c>
      <c r="I500" s="1" t="s">
        <v>1802</v>
      </c>
      <c r="J500" s="1" t="s">
        <v>1803</v>
      </c>
      <c r="K500" s="1" t="s">
        <v>1804</v>
      </c>
      <c r="L500" s="1" t="s">
        <v>1805</v>
      </c>
      <c r="M500" s="1" t="s">
        <v>1861</v>
      </c>
      <c r="O500" s="1">
        <v>2375</v>
      </c>
      <c r="P500" s="1">
        <v>2331.0140000000001</v>
      </c>
      <c r="Q500" s="1">
        <v>2418.9859999999999</v>
      </c>
      <c r="R500" s="1" t="s">
        <v>1822</v>
      </c>
      <c r="S500" s="1" t="s">
        <v>1822</v>
      </c>
      <c r="T500" s="1" t="s">
        <v>1822</v>
      </c>
      <c r="U500" s="1" t="s">
        <v>1822</v>
      </c>
      <c r="V500" s="1" t="s">
        <v>1809</v>
      </c>
      <c r="W500" s="1" t="s">
        <v>1810</v>
      </c>
      <c r="X500" s="1" t="s">
        <v>1811</v>
      </c>
      <c r="Y500" s="1" t="s">
        <v>1812</v>
      </c>
      <c r="AG500" s="1" t="s">
        <v>1813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74"/>
  <sheetViews>
    <sheetView workbookViewId="0"/>
  </sheetViews>
  <sheetFormatPr defaultColWidth="14.42578125" defaultRowHeight="15.75" customHeight="1" x14ac:dyDescent="0.2"/>
  <sheetData>
    <row r="1" spans="1:2" x14ac:dyDescent="0.2">
      <c r="A1" s="34" t="s">
        <v>2878</v>
      </c>
      <c r="B1" s="34" t="s">
        <v>2879</v>
      </c>
    </row>
    <row r="2" spans="1:2" x14ac:dyDescent="0.2">
      <c r="A2" s="34">
        <v>0</v>
      </c>
      <c r="B2" s="34" t="s">
        <v>1838</v>
      </c>
    </row>
    <row r="3" spans="1:2" x14ac:dyDescent="0.2">
      <c r="A3" s="34">
        <v>1</v>
      </c>
      <c r="B3" s="34" t="s">
        <v>1811</v>
      </c>
    </row>
    <row r="4" spans="1:2" x14ac:dyDescent="0.2">
      <c r="A4" s="34">
        <v>2</v>
      </c>
      <c r="B4" s="34" t="s">
        <v>2492</v>
      </c>
    </row>
    <row r="5" spans="1:2" x14ac:dyDescent="0.2">
      <c r="A5" s="34">
        <v>3</v>
      </c>
      <c r="B5" s="34" t="s">
        <v>2880</v>
      </c>
    </row>
    <row r="6" spans="1:2" x14ac:dyDescent="0.2">
      <c r="A6" s="34">
        <v>4</v>
      </c>
      <c r="B6" s="34" t="s">
        <v>2603</v>
      </c>
    </row>
    <row r="7" spans="1:2" x14ac:dyDescent="0.2">
      <c r="A7" s="34">
        <v>5</v>
      </c>
      <c r="B7" s="34" t="s">
        <v>2881</v>
      </c>
    </row>
    <row r="8" spans="1:2" x14ac:dyDescent="0.2">
      <c r="A8" s="34">
        <v>6</v>
      </c>
      <c r="B8" s="34" t="s">
        <v>2882</v>
      </c>
    </row>
    <row r="9" spans="1:2" x14ac:dyDescent="0.2">
      <c r="A9" s="34">
        <v>7</v>
      </c>
      <c r="B9" s="34" t="s">
        <v>2883</v>
      </c>
    </row>
    <row r="10" spans="1:2" x14ac:dyDescent="0.2">
      <c r="A10" s="34">
        <v>8</v>
      </c>
      <c r="B10" s="34" t="s">
        <v>2884</v>
      </c>
    </row>
    <row r="11" spans="1:2" x14ac:dyDescent="0.2">
      <c r="A11" s="34">
        <v>9</v>
      </c>
      <c r="B11" s="34" t="s">
        <v>2885</v>
      </c>
    </row>
    <row r="12" spans="1:2" x14ac:dyDescent="0.2">
      <c r="A12" s="34">
        <v>10</v>
      </c>
      <c r="B12" s="34" t="s">
        <v>2886</v>
      </c>
    </row>
    <row r="13" spans="1:2" x14ac:dyDescent="0.2">
      <c r="A13" s="34">
        <v>11</v>
      </c>
      <c r="B13" s="34" t="s">
        <v>2857</v>
      </c>
    </row>
    <row r="14" spans="1:2" x14ac:dyDescent="0.2">
      <c r="A14" s="34">
        <v>12</v>
      </c>
      <c r="B14" s="34" t="s">
        <v>2887</v>
      </c>
    </row>
    <row r="15" spans="1:2" x14ac:dyDescent="0.2">
      <c r="A15" s="34">
        <v>13</v>
      </c>
      <c r="B15" s="34" t="s">
        <v>2888</v>
      </c>
    </row>
    <row r="16" spans="1:2" x14ac:dyDescent="0.2">
      <c r="A16" s="34">
        <v>15</v>
      </c>
      <c r="B16" s="34" t="s">
        <v>2889</v>
      </c>
    </row>
    <row r="17" spans="1:2" x14ac:dyDescent="0.2">
      <c r="A17" s="34">
        <v>16</v>
      </c>
      <c r="B17" s="34" t="s">
        <v>2890</v>
      </c>
    </row>
    <row r="18" spans="1:2" x14ac:dyDescent="0.2">
      <c r="A18" s="34">
        <v>17</v>
      </c>
      <c r="B18" s="34" t="s">
        <v>2891</v>
      </c>
    </row>
    <row r="19" spans="1:2" x14ac:dyDescent="0.2">
      <c r="A19" s="34">
        <v>18</v>
      </c>
      <c r="B19" s="34" t="s">
        <v>2892</v>
      </c>
    </row>
    <row r="20" spans="1:2" x14ac:dyDescent="0.2">
      <c r="A20" s="34">
        <v>19</v>
      </c>
      <c r="B20" s="34" t="s">
        <v>2893</v>
      </c>
    </row>
    <row r="21" spans="1:2" x14ac:dyDescent="0.2">
      <c r="A21" s="34">
        <v>20</v>
      </c>
      <c r="B21" s="34" t="s">
        <v>2894</v>
      </c>
    </row>
    <row r="22" spans="1:2" x14ac:dyDescent="0.2">
      <c r="A22" s="34">
        <v>21</v>
      </c>
      <c r="B22" s="34" t="s">
        <v>2895</v>
      </c>
    </row>
    <row r="23" spans="1:2" x14ac:dyDescent="0.2">
      <c r="A23" s="34">
        <v>22</v>
      </c>
      <c r="B23" s="34" t="s">
        <v>2836</v>
      </c>
    </row>
    <row r="24" spans="1:2" x14ac:dyDescent="0.2">
      <c r="A24" s="34">
        <v>23</v>
      </c>
      <c r="B24" s="34" t="s">
        <v>2896</v>
      </c>
    </row>
    <row r="25" spans="1:2" x14ac:dyDescent="0.2">
      <c r="A25" s="34">
        <v>24</v>
      </c>
      <c r="B25" s="34" t="s">
        <v>2897</v>
      </c>
    </row>
    <row r="26" spans="1:2" x14ac:dyDescent="0.2">
      <c r="A26" s="34">
        <v>25</v>
      </c>
      <c r="B26" s="34" t="s">
        <v>2898</v>
      </c>
    </row>
    <row r="27" spans="1:2" x14ac:dyDescent="0.2">
      <c r="A27" s="34">
        <v>26</v>
      </c>
      <c r="B27" s="34" t="s">
        <v>2899</v>
      </c>
    </row>
    <row r="28" spans="1:2" x14ac:dyDescent="0.2">
      <c r="A28" s="34">
        <v>27</v>
      </c>
      <c r="B28" s="34" t="s">
        <v>2900</v>
      </c>
    </row>
    <row r="29" spans="1:2" x14ac:dyDescent="0.2">
      <c r="A29" s="34">
        <v>28</v>
      </c>
      <c r="B29" s="34" t="s">
        <v>2901</v>
      </c>
    </row>
    <row r="30" spans="1:2" x14ac:dyDescent="0.2">
      <c r="A30" s="34">
        <v>29</v>
      </c>
      <c r="B30" s="34" t="s">
        <v>2902</v>
      </c>
    </row>
    <row r="31" spans="1:2" x14ac:dyDescent="0.2">
      <c r="A31" s="34">
        <v>30</v>
      </c>
      <c r="B31" s="34" t="s">
        <v>2903</v>
      </c>
    </row>
    <row r="32" spans="1:2" x14ac:dyDescent="0.2">
      <c r="A32" s="34">
        <v>32</v>
      </c>
      <c r="B32" s="34" t="s">
        <v>2904</v>
      </c>
    </row>
    <row r="33" spans="1:2" x14ac:dyDescent="0.2">
      <c r="A33" s="34">
        <v>33</v>
      </c>
      <c r="B33" s="34" t="s">
        <v>2905</v>
      </c>
    </row>
    <row r="34" spans="1:2" x14ac:dyDescent="0.2">
      <c r="A34" s="34">
        <v>34</v>
      </c>
      <c r="B34" s="34" t="s">
        <v>2906</v>
      </c>
    </row>
    <row r="35" spans="1:2" x14ac:dyDescent="0.2">
      <c r="A35" s="34">
        <v>35</v>
      </c>
      <c r="B35" s="34" t="s">
        <v>2907</v>
      </c>
    </row>
    <row r="36" spans="1:2" x14ac:dyDescent="0.2">
      <c r="A36" s="34">
        <v>36</v>
      </c>
      <c r="B36" s="34" t="s">
        <v>2908</v>
      </c>
    </row>
    <row r="37" spans="1:2" x14ac:dyDescent="0.2">
      <c r="A37" s="34">
        <v>37</v>
      </c>
      <c r="B37" s="34" t="s">
        <v>2909</v>
      </c>
    </row>
    <row r="38" spans="1:2" x14ac:dyDescent="0.2">
      <c r="A38" s="34">
        <v>38</v>
      </c>
      <c r="B38" s="34" t="s">
        <v>2910</v>
      </c>
    </row>
    <row r="39" spans="1:2" x14ac:dyDescent="0.2">
      <c r="A39" s="34">
        <v>39</v>
      </c>
      <c r="B39" s="34" t="s">
        <v>2911</v>
      </c>
    </row>
    <row r="40" spans="1:2" x14ac:dyDescent="0.2">
      <c r="A40" s="34">
        <v>40</v>
      </c>
      <c r="B40" s="34" t="s">
        <v>2912</v>
      </c>
    </row>
    <row r="41" spans="1:2" x14ac:dyDescent="0.2">
      <c r="A41" s="34">
        <v>41</v>
      </c>
      <c r="B41" s="34" t="s">
        <v>2913</v>
      </c>
    </row>
    <row r="42" spans="1:2" x14ac:dyDescent="0.2">
      <c r="A42" s="34">
        <v>42</v>
      </c>
      <c r="B42" s="34" t="s">
        <v>2914</v>
      </c>
    </row>
    <row r="43" spans="1:2" x14ac:dyDescent="0.2">
      <c r="A43" s="34">
        <v>43</v>
      </c>
      <c r="B43" s="34" t="s">
        <v>2915</v>
      </c>
    </row>
    <row r="44" spans="1:2" x14ac:dyDescent="0.2">
      <c r="A44" s="34">
        <v>44</v>
      </c>
      <c r="B44" s="34" t="s">
        <v>2916</v>
      </c>
    </row>
    <row r="45" spans="1:2" x14ac:dyDescent="0.2">
      <c r="A45" s="34">
        <v>45</v>
      </c>
      <c r="B45" s="34" t="s">
        <v>2917</v>
      </c>
    </row>
    <row r="46" spans="1:2" x14ac:dyDescent="0.2">
      <c r="A46" s="34">
        <v>46</v>
      </c>
      <c r="B46" s="34" t="s">
        <v>2918</v>
      </c>
    </row>
    <row r="47" spans="1:2" x14ac:dyDescent="0.2">
      <c r="A47" s="34">
        <v>47</v>
      </c>
      <c r="B47" s="34" t="s">
        <v>2919</v>
      </c>
    </row>
    <row r="48" spans="1:2" x14ac:dyDescent="0.2">
      <c r="A48" s="34">
        <v>48</v>
      </c>
      <c r="B48" s="34" t="s">
        <v>2920</v>
      </c>
    </row>
    <row r="49" spans="1:2" x14ac:dyDescent="0.2">
      <c r="A49" s="34">
        <v>49</v>
      </c>
      <c r="B49" s="34" t="s">
        <v>2921</v>
      </c>
    </row>
    <row r="50" spans="1:2" x14ac:dyDescent="0.2">
      <c r="A50" s="34">
        <v>50</v>
      </c>
      <c r="B50" s="34" t="s">
        <v>2922</v>
      </c>
    </row>
    <row r="51" spans="1:2" x14ac:dyDescent="0.2">
      <c r="A51" s="34">
        <v>51</v>
      </c>
      <c r="B51" s="34" t="s">
        <v>2923</v>
      </c>
    </row>
    <row r="52" spans="1:2" x14ac:dyDescent="0.2">
      <c r="A52" s="34">
        <v>52</v>
      </c>
      <c r="B52" s="34" t="s">
        <v>2924</v>
      </c>
    </row>
    <row r="53" spans="1:2" x14ac:dyDescent="0.2">
      <c r="A53" s="34">
        <v>53</v>
      </c>
      <c r="B53" s="34" t="s">
        <v>2925</v>
      </c>
    </row>
    <row r="54" spans="1:2" x14ac:dyDescent="0.2">
      <c r="A54" s="34">
        <v>54</v>
      </c>
      <c r="B54" s="34" t="s">
        <v>2926</v>
      </c>
    </row>
    <row r="55" spans="1:2" x14ac:dyDescent="0.2">
      <c r="A55" s="34">
        <v>56</v>
      </c>
      <c r="B55" s="34" t="s">
        <v>2927</v>
      </c>
    </row>
    <row r="56" spans="1:2" x14ac:dyDescent="0.2">
      <c r="A56" s="34">
        <v>57</v>
      </c>
      <c r="B56" s="34" t="s">
        <v>2011</v>
      </c>
    </row>
    <row r="57" spans="1:2" x14ac:dyDescent="0.2">
      <c r="A57" s="34">
        <v>60</v>
      </c>
      <c r="B57" s="34" t="s">
        <v>2262</v>
      </c>
    </row>
    <row r="58" spans="1:2" x14ac:dyDescent="0.2">
      <c r="A58" s="34">
        <v>61</v>
      </c>
      <c r="B58" s="34" t="s">
        <v>2928</v>
      </c>
    </row>
    <row r="59" spans="1:2" x14ac:dyDescent="0.2">
      <c r="A59" s="34">
        <v>62</v>
      </c>
      <c r="B59" s="34" t="s">
        <v>2929</v>
      </c>
    </row>
    <row r="60" spans="1:2" x14ac:dyDescent="0.2">
      <c r="A60" s="34">
        <v>63</v>
      </c>
      <c r="B60" s="34" t="s">
        <v>2930</v>
      </c>
    </row>
    <row r="61" spans="1:2" x14ac:dyDescent="0.2">
      <c r="A61" s="34">
        <v>64</v>
      </c>
      <c r="B61" s="34" t="s">
        <v>2931</v>
      </c>
    </row>
    <row r="62" spans="1:2" x14ac:dyDescent="0.2">
      <c r="A62" s="34">
        <v>65</v>
      </c>
      <c r="B62" s="34" t="s">
        <v>2932</v>
      </c>
    </row>
    <row r="63" spans="1:2" x14ac:dyDescent="0.2">
      <c r="A63" s="34">
        <v>73</v>
      </c>
      <c r="B63" s="34" t="s">
        <v>2933</v>
      </c>
    </row>
    <row r="64" spans="1:2" x14ac:dyDescent="0.2">
      <c r="A64" s="34">
        <v>74</v>
      </c>
      <c r="B64" s="34" t="s">
        <v>2934</v>
      </c>
    </row>
    <row r="65" spans="1:2" x14ac:dyDescent="0.2">
      <c r="A65" s="34">
        <v>75</v>
      </c>
      <c r="B65" s="34" t="s">
        <v>2935</v>
      </c>
    </row>
    <row r="66" spans="1:2" x14ac:dyDescent="0.2">
      <c r="A66" s="34">
        <v>76</v>
      </c>
      <c r="B66" s="34" t="s">
        <v>2936</v>
      </c>
    </row>
    <row r="67" spans="1:2" x14ac:dyDescent="0.2">
      <c r="A67" s="34">
        <v>77</v>
      </c>
      <c r="B67" s="34" t="s">
        <v>2937</v>
      </c>
    </row>
    <row r="68" spans="1:2" x14ac:dyDescent="0.2">
      <c r="A68" s="34">
        <v>78</v>
      </c>
      <c r="B68" s="34" t="s">
        <v>2938</v>
      </c>
    </row>
    <row r="69" spans="1:2" x14ac:dyDescent="0.2">
      <c r="A69" s="34">
        <v>79</v>
      </c>
      <c r="B69" s="34" t="s">
        <v>2939</v>
      </c>
    </row>
    <row r="70" spans="1:2" x14ac:dyDescent="0.2">
      <c r="A70" s="34">
        <v>80</v>
      </c>
      <c r="B70" s="34" t="s">
        <v>2940</v>
      </c>
    </row>
    <row r="71" spans="1:2" x14ac:dyDescent="0.2">
      <c r="A71" s="34">
        <v>81</v>
      </c>
      <c r="B71" s="34" t="s">
        <v>2941</v>
      </c>
    </row>
    <row r="72" spans="1:2" x14ac:dyDescent="0.2">
      <c r="A72" s="34">
        <v>82</v>
      </c>
      <c r="B72" s="34" t="s">
        <v>2942</v>
      </c>
    </row>
    <row r="73" spans="1:2" x14ac:dyDescent="0.2">
      <c r="A73" s="34">
        <v>99</v>
      </c>
      <c r="B73" s="34" t="s">
        <v>2943</v>
      </c>
    </row>
    <row r="74" spans="1:2" x14ac:dyDescent="0.2">
      <c r="A74" s="34" t="s">
        <v>2944</v>
      </c>
      <c r="B74" s="34" t="s">
        <v>2945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2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13" customWidth="1"/>
    <col min="2" max="2" width="15.85546875" customWidth="1"/>
    <col min="3" max="3" width="32" customWidth="1"/>
    <col min="4" max="4" width="34.85546875" customWidth="1"/>
    <col min="5" max="5" width="32" customWidth="1"/>
    <col min="6" max="6" width="30.28515625" customWidth="1"/>
    <col min="7" max="7" width="25.42578125" customWidth="1"/>
    <col min="8" max="8" width="31.140625" customWidth="1"/>
    <col min="9" max="9" width="32" customWidth="1"/>
    <col min="10" max="10" width="37.7109375" customWidth="1"/>
    <col min="11" max="11" width="34.42578125" customWidth="1"/>
    <col min="12" max="12" width="40.140625" customWidth="1"/>
    <col min="13" max="13" width="27.7109375" customWidth="1"/>
  </cols>
  <sheetData>
    <row r="1" spans="1:13" x14ac:dyDescent="0.2">
      <c r="A1" s="4" t="s">
        <v>1726</v>
      </c>
      <c r="B1" s="4" t="s">
        <v>1727</v>
      </c>
      <c r="C1" s="4" t="s">
        <v>2946</v>
      </c>
      <c r="D1" s="4" t="s">
        <v>2947</v>
      </c>
      <c r="E1" s="4" t="s">
        <v>2948</v>
      </c>
      <c r="F1" s="4" t="s">
        <v>39</v>
      </c>
      <c r="G1" s="4" t="s">
        <v>2949</v>
      </c>
      <c r="H1" s="4" t="s">
        <v>40</v>
      </c>
      <c r="I1" s="4" t="s">
        <v>2950</v>
      </c>
      <c r="J1" s="4" t="s">
        <v>41</v>
      </c>
      <c r="K1" s="4" t="s">
        <v>2951</v>
      </c>
      <c r="L1" s="4" t="s">
        <v>42</v>
      </c>
      <c r="M1" s="4" t="s">
        <v>2952</v>
      </c>
    </row>
    <row r="2" spans="1:13" x14ac:dyDescent="0.2">
      <c r="B2" s="1">
        <v>1478110972</v>
      </c>
      <c r="C2" s="1">
        <v>2</v>
      </c>
      <c r="F2" s="1">
        <v>1</v>
      </c>
      <c r="H2" s="1">
        <v>2</v>
      </c>
      <c r="J2" s="1">
        <v>2</v>
      </c>
      <c r="L2" s="1">
        <v>2</v>
      </c>
    </row>
    <row r="3" spans="1:13" x14ac:dyDescent="0.2">
      <c r="B3" s="1">
        <v>1452502157</v>
      </c>
      <c r="C3" s="1">
        <v>4</v>
      </c>
      <c r="F3" s="1">
        <v>3</v>
      </c>
      <c r="H3" s="1">
        <v>3</v>
      </c>
      <c r="J3" s="1">
        <v>3</v>
      </c>
      <c r="L3" s="1">
        <v>2</v>
      </c>
    </row>
    <row r="4" spans="1:13" x14ac:dyDescent="0.2">
      <c r="B4" s="1">
        <v>3670930078</v>
      </c>
      <c r="C4" s="1">
        <v>2</v>
      </c>
      <c r="F4" s="1">
        <v>2</v>
      </c>
      <c r="H4" s="1">
        <v>3</v>
      </c>
      <c r="J4" s="1">
        <v>1</v>
      </c>
      <c r="L4" s="1">
        <v>2</v>
      </c>
    </row>
    <row r="5" spans="1:13" x14ac:dyDescent="0.2">
      <c r="B5" s="1">
        <v>3315360925</v>
      </c>
      <c r="C5" s="1">
        <v>1</v>
      </c>
      <c r="F5" s="1">
        <v>1</v>
      </c>
      <c r="H5" s="1">
        <v>1</v>
      </c>
      <c r="J5" s="1">
        <v>1</v>
      </c>
      <c r="L5" s="1">
        <v>2</v>
      </c>
    </row>
    <row r="6" spans="1:13" x14ac:dyDescent="0.2">
      <c r="B6" s="1">
        <v>7721597845</v>
      </c>
      <c r="C6" s="1">
        <v>4</v>
      </c>
      <c r="F6" s="1">
        <v>3</v>
      </c>
      <c r="H6" s="1">
        <v>3</v>
      </c>
      <c r="J6" s="1">
        <v>2</v>
      </c>
      <c r="L6" s="1">
        <v>2</v>
      </c>
    </row>
    <row r="7" spans="1:13" x14ac:dyDescent="0.2">
      <c r="B7" s="1">
        <v>5742927797</v>
      </c>
      <c r="C7" s="1">
        <v>3</v>
      </c>
      <c r="F7" s="1">
        <v>2</v>
      </c>
      <c r="H7" s="1">
        <v>2</v>
      </c>
      <c r="J7" s="1">
        <v>2</v>
      </c>
      <c r="L7" s="1">
        <v>3</v>
      </c>
    </row>
    <row r="8" spans="1:13" x14ac:dyDescent="0.2">
      <c r="B8" s="1">
        <v>1754749282</v>
      </c>
      <c r="C8" s="1">
        <v>3</v>
      </c>
      <c r="F8" s="1">
        <v>2</v>
      </c>
      <c r="H8" s="1">
        <v>3</v>
      </c>
      <c r="J8" s="1">
        <v>2</v>
      </c>
      <c r="L8" s="1">
        <v>2</v>
      </c>
    </row>
    <row r="9" spans="1:13" x14ac:dyDescent="0.2">
      <c r="B9" s="1">
        <v>5500547807</v>
      </c>
      <c r="C9" s="1">
        <v>3</v>
      </c>
      <c r="F9" s="1">
        <v>2</v>
      </c>
      <c r="H9" s="1">
        <v>3</v>
      </c>
      <c r="J9" s="1">
        <v>2</v>
      </c>
      <c r="L9" s="1">
        <v>2</v>
      </c>
    </row>
    <row r="10" spans="1:13" x14ac:dyDescent="0.2">
      <c r="B10" s="1">
        <v>4665962395</v>
      </c>
      <c r="C10" s="1">
        <v>3</v>
      </c>
      <c r="F10" s="1">
        <v>2</v>
      </c>
      <c r="H10" s="1">
        <v>3</v>
      </c>
      <c r="J10" s="1">
        <v>2</v>
      </c>
      <c r="L10" s="1">
        <v>2</v>
      </c>
    </row>
    <row r="11" spans="1:13" x14ac:dyDescent="0.2">
      <c r="B11" s="1">
        <v>3583003397</v>
      </c>
      <c r="C11" s="1">
        <v>3</v>
      </c>
      <c r="F11" s="1">
        <v>2</v>
      </c>
      <c r="H11" s="1">
        <v>3</v>
      </c>
      <c r="J11" s="1">
        <v>1</v>
      </c>
      <c r="L11" s="1">
        <v>2</v>
      </c>
    </row>
    <row r="12" spans="1:13" x14ac:dyDescent="0.2">
      <c r="B12" s="1">
        <v>9975346615</v>
      </c>
      <c r="C12" s="1">
        <v>1</v>
      </c>
      <c r="F12" s="1">
        <v>1</v>
      </c>
      <c r="H12" s="1">
        <v>1</v>
      </c>
      <c r="J12" s="1">
        <v>1</v>
      </c>
      <c r="L12" s="1">
        <v>1</v>
      </c>
    </row>
    <row r="13" spans="1:13" x14ac:dyDescent="0.2">
      <c r="B13" s="1">
        <v>2064970484</v>
      </c>
      <c r="C13" s="1">
        <v>2</v>
      </c>
      <c r="F13" s="1">
        <v>2</v>
      </c>
      <c r="H13" s="1">
        <v>3</v>
      </c>
      <c r="J13" s="1">
        <v>1</v>
      </c>
      <c r="L13" s="1">
        <v>2</v>
      </c>
    </row>
    <row r="14" spans="1:13" x14ac:dyDescent="0.2">
      <c r="B14" s="1">
        <v>7091158320</v>
      </c>
      <c r="C14" s="1">
        <v>3</v>
      </c>
      <c r="F14" s="1">
        <v>2</v>
      </c>
      <c r="H14" s="1">
        <v>2</v>
      </c>
      <c r="J14" s="1">
        <v>2</v>
      </c>
      <c r="L14" s="1">
        <v>2</v>
      </c>
    </row>
    <row r="15" spans="1:13" x14ac:dyDescent="0.2">
      <c r="B15" s="1">
        <v>7550873188</v>
      </c>
      <c r="C15" s="1">
        <v>2</v>
      </c>
      <c r="F15" s="1">
        <v>2</v>
      </c>
      <c r="H15" s="1">
        <v>2</v>
      </c>
      <c r="J15" s="1">
        <v>1</v>
      </c>
      <c r="L15" s="1">
        <v>2</v>
      </c>
    </row>
    <row r="16" spans="1:13" x14ac:dyDescent="0.2">
      <c r="B16" s="1">
        <v>4923585516</v>
      </c>
      <c r="C16" s="1">
        <v>2</v>
      </c>
      <c r="F16" s="1">
        <v>1</v>
      </c>
      <c r="H16" s="1">
        <v>2</v>
      </c>
      <c r="J16" s="1">
        <v>1</v>
      </c>
      <c r="L16" s="1">
        <v>2</v>
      </c>
    </row>
    <row r="17" spans="2:12" x14ac:dyDescent="0.2">
      <c r="B17" s="1">
        <v>5460324118</v>
      </c>
      <c r="C17" s="1">
        <v>2</v>
      </c>
      <c r="F17" s="1">
        <v>2</v>
      </c>
      <c r="H17" s="1">
        <v>2</v>
      </c>
      <c r="J17" s="1">
        <v>1</v>
      </c>
      <c r="L17" s="1">
        <v>2</v>
      </c>
    </row>
    <row r="18" spans="2:12" x14ac:dyDescent="0.2">
      <c r="B18" s="1">
        <v>5979245736</v>
      </c>
      <c r="C18" s="1">
        <v>3</v>
      </c>
      <c r="F18" s="1">
        <v>3</v>
      </c>
      <c r="H18" s="1">
        <v>3</v>
      </c>
      <c r="J18" s="1">
        <v>1</v>
      </c>
      <c r="L18" s="1">
        <v>2</v>
      </c>
    </row>
    <row r="19" spans="2:12" x14ac:dyDescent="0.2">
      <c r="B19" s="1">
        <v>5356160820</v>
      </c>
      <c r="C19" s="1">
        <v>3</v>
      </c>
      <c r="F19" s="1">
        <v>2</v>
      </c>
      <c r="H19" s="1">
        <v>3</v>
      </c>
      <c r="J19" s="1">
        <v>2</v>
      </c>
      <c r="L19" s="1">
        <v>2</v>
      </c>
    </row>
    <row r="20" spans="2:12" x14ac:dyDescent="0.2">
      <c r="B20" s="1">
        <v>5399452394</v>
      </c>
      <c r="C20" s="1">
        <v>2</v>
      </c>
      <c r="F20" s="1">
        <v>2</v>
      </c>
      <c r="H20" s="1">
        <v>3</v>
      </c>
      <c r="J20" s="1">
        <v>1</v>
      </c>
      <c r="L20" s="1">
        <v>2</v>
      </c>
    </row>
    <row r="21" spans="2:12" x14ac:dyDescent="0.2">
      <c r="B21" s="1">
        <v>6332414477</v>
      </c>
      <c r="C21" s="1">
        <v>3</v>
      </c>
      <c r="F21" s="1">
        <v>2</v>
      </c>
      <c r="H21" s="1">
        <v>2</v>
      </c>
      <c r="J21" s="1">
        <v>2</v>
      </c>
      <c r="L21" s="1">
        <v>2</v>
      </c>
    </row>
    <row r="22" spans="2:12" x14ac:dyDescent="0.2">
      <c r="B22" s="1">
        <v>7301273951</v>
      </c>
      <c r="C22" s="1">
        <v>1</v>
      </c>
      <c r="F22" s="1">
        <v>2</v>
      </c>
      <c r="H22" s="1">
        <v>1</v>
      </c>
      <c r="J22" s="1">
        <v>1</v>
      </c>
      <c r="L22" s="1">
        <v>1</v>
      </c>
    </row>
  </sheetData>
  <conditionalFormatting sqref="C1:C22">
    <cfRule type="cellIs" dxfId="0" priority="1" operator="equal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Student List</vt:lpstr>
      <vt:lpstr>WPAData</vt:lpstr>
      <vt:lpstr>CurrentYearGPA</vt:lpstr>
      <vt:lpstr>LastEngGrade</vt:lpstr>
      <vt:lpstr>18-19 ELPAC Data</vt:lpstr>
      <vt:lpstr>NWEA Fall20</vt:lpstr>
      <vt:lpstr>ICA 20-21 ELA</vt:lpstr>
      <vt:lpstr>Language Codes</vt:lpstr>
      <vt:lpstr>19-20 CalOutreach ELPAC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</dc:creator>
  <cp:lastModifiedBy>huy ho</cp:lastModifiedBy>
  <dcterms:modified xsi:type="dcterms:W3CDTF">2021-11-08T11:13:47Z</dcterms:modified>
</cp:coreProperties>
</file>