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 5530\Downloads\"/>
    </mc:Choice>
  </mc:AlternateContent>
  <xr:revisionPtr revIDLastSave="0" documentId="13_ncr:1_{F9C84DB3-48BB-4862-A86A-1784A1DAE1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report " sheetId="1" r:id="rId1"/>
    <sheet name="Addition Function" sheetId="12" r:id="rId2"/>
    <sheet name="Subtraction Function" sheetId="20" r:id="rId3"/>
    <sheet name="Multiplication Function" sheetId="16" r:id="rId4"/>
    <sheet name="Division Function" sheetId="24" r:id="rId5"/>
    <sheet name=" Modulus Function" sheetId="22" r:id="rId6"/>
    <sheet name="Clear Function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20" l="1"/>
  <c r="M13" i="20"/>
  <c r="M12" i="20"/>
  <c r="M15" i="12"/>
  <c r="M14" i="12"/>
  <c r="M13" i="12"/>
  <c r="C16" i="22"/>
  <c r="B16" i="22"/>
  <c r="C15" i="22"/>
  <c r="B15" i="22"/>
  <c r="C14" i="22"/>
  <c r="B14" i="22"/>
  <c r="C13" i="22"/>
  <c r="B13" i="22"/>
  <c r="C12" i="22"/>
  <c r="B12" i="22"/>
  <c r="C15" i="24"/>
  <c r="C14" i="24"/>
  <c r="C13" i="24"/>
  <c r="B15" i="24"/>
  <c r="B14" i="24"/>
  <c r="B13" i="24"/>
  <c r="C16" i="24"/>
  <c r="B16" i="24"/>
  <c r="C12" i="24"/>
  <c r="B12" i="24"/>
  <c r="C15" i="16"/>
  <c r="B15" i="16"/>
  <c r="C14" i="16"/>
  <c r="B14" i="16"/>
  <c r="C13" i="16"/>
  <c r="B13" i="16"/>
  <c r="C12" i="16"/>
  <c r="B12" i="16"/>
  <c r="C15" i="20"/>
  <c r="B15" i="20"/>
  <c r="C14" i="20"/>
  <c r="B14" i="20"/>
  <c r="C13" i="20"/>
  <c r="B13" i="20"/>
  <c r="G8" i="24"/>
  <c r="F8" i="24"/>
  <c r="E8" i="24"/>
  <c r="D8" i="24"/>
  <c r="C8" i="24"/>
  <c r="G6" i="24"/>
  <c r="F6" i="24"/>
  <c r="E6" i="24"/>
  <c r="D6" i="24"/>
  <c r="C6" i="24"/>
  <c r="G8" i="22"/>
  <c r="F8" i="22"/>
  <c r="E8" i="22"/>
  <c r="D8" i="22"/>
  <c r="C8" i="22"/>
  <c r="G6" i="22"/>
  <c r="F6" i="22"/>
  <c r="E6" i="22"/>
  <c r="D6" i="22"/>
  <c r="C6" i="22"/>
  <c r="C12" i="20" l="1"/>
  <c r="B12" i="20"/>
  <c r="G8" i="20"/>
  <c r="F8" i="20"/>
  <c r="E8" i="20"/>
  <c r="D8" i="20"/>
  <c r="C8" i="20"/>
  <c r="G6" i="20"/>
  <c r="F6" i="20"/>
  <c r="E6" i="20"/>
  <c r="D6" i="20"/>
  <c r="C6" i="20"/>
  <c r="C12" i="17" l="1"/>
  <c r="B12" i="17"/>
  <c r="G8" i="17"/>
  <c r="F8" i="17"/>
  <c r="E8" i="17"/>
  <c r="D8" i="17"/>
  <c r="C8" i="17"/>
  <c r="G6" i="17"/>
  <c r="F6" i="17"/>
  <c r="E6" i="17"/>
  <c r="D6" i="17"/>
  <c r="C6" i="17"/>
  <c r="G8" i="16"/>
  <c r="F8" i="16"/>
  <c r="E8" i="16"/>
  <c r="D8" i="16"/>
  <c r="C8" i="16"/>
  <c r="G6" i="16"/>
  <c r="F6" i="16"/>
  <c r="E6" i="16"/>
  <c r="D6" i="16"/>
  <c r="C6" i="16"/>
  <c r="C13" i="12" l="1"/>
  <c r="C14" i="12"/>
  <c r="C15" i="12"/>
  <c r="C12" i="12"/>
  <c r="B15" i="12" l="1"/>
  <c r="B14" i="12"/>
  <c r="B13" i="12"/>
  <c r="B12" i="12"/>
  <c r="G8" i="12"/>
  <c r="F8" i="12"/>
  <c r="E8" i="12"/>
  <c r="D8" i="12"/>
  <c r="C8" i="12"/>
  <c r="G6" i="12"/>
  <c r="F6" i="12"/>
  <c r="E6" i="12"/>
  <c r="D6" i="12"/>
  <c r="C6" i="12"/>
</calcChain>
</file>

<file path=xl/sharedStrings.xml><?xml version="1.0" encoding="utf-8"?>
<sst xmlns="http://schemas.openxmlformats.org/spreadsheetml/2006/main" count="383" uniqueCount="111">
  <si>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</si>
  <si>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</si>
  <si>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</si>
  <si>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</si>
  <si>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</si>
  <si>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</si>
  <si>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</si>
  <si>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</si>
  <si>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</si>
  <si>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</si>
  <si>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</si>
  <si>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</si>
  <si>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</si>
  <si>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</si>
  <si>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</si>
  <si>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</si>
  <si>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</si>
  <si>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</si>
  <si>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</si>
  <si>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</si>
  <si>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</si>
  <si>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</si>
  <si>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</si>
  <si>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</si>
  <si>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</si>
  <si>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</si>
  <si>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</si>
  <si>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</si>
  <si>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</si>
  <si>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</si>
  <si>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</si>
  <si>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</si>
  <si>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</si>
  <si>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</si>
  <si>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</si>
  <si>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</si>
  <si>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Sprint 1</t>
  </si>
  <si>
    <t>Assign to</t>
  </si>
  <si>
    <t>Calculator System</t>
  </si>
  <si>
    <t>Winform</t>
  </si>
  <si>
    <t>Addition</t>
  </si>
  <si>
    <t>A - X</t>
  </si>
  <si>
    <t>Subtraction</t>
  </si>
  <si>
    <t>S - X</t>
  </si>
  <si>
    <t>Multiplication</t>
  </si>
  <si>
    <t>M - X</t>
  </si>
  <si>
    <t>Division</t>
  </si>
  <si>
    <t>D - X</t>
  </si>
  <si>
    <t>Modulus</t>
  </si>
  <si>
    <t>Clear</t>
  </si>
  <si>
    <t>C - X</t>
  </si>
  <si>
    <t>Calculate</t>
  </si>
  <si>
    <t>Enter value</t>
  </si>
  <si>
    <t xml:space="preserve"> </t>
  </si>
  <si>
    <t xml:space="preserve">1. Click on Calculate.
</t>
  </si>
  <si>
    <t>AC</t>
  </si>
  <si>
    <t>SC</t>
  </si>
  <si>
    <t>MC</t>
  </si>
  <si>
    <t>CD</t>
  </si>
  <si>
    <t>Cannot be divided by 0</t>
  </si>
  <si>
    <t xml:space="preserve">1. Click on "Clear" button.
</t>
  </si>
  <si>
    <t>Clear the value</t>
  </si>
  <si>
    <t>C</t>
  </si>
  <si>
    <t>Addition Function</t>
  </si>
  <si>
    <t>Subtraction Function</t>
  </si>
  <si>
    <t>Multiplication Function</t>
  </si>
  <si>
    <t>Division Function</t>
  </si>
  <si>
    <t>Modulus Function</t>
  </si>
  <si>
    <t>Clear Function</t>
  </si>
  <si>
    <t>Cannot be modulus by 0</t>
  </si>
  <si>
    <t>The value not reset</t>
  </si>
  <si>
    <t>Dabg Quoc Dinh</t>
  </si>
  <si>
    <t xml:space="preserve"> Enter check number</t>
  </si>
  <si>
    <t>1. Click on text file of number A and number B .
2. Enter the value.</t>
  </si>
  <si>
    <t xml:space="preserve">Number A ="5"
Number B = "2"
</t>
  </si>
  <si>
    <t>Number A ="5"
Number B = "2"</t>
  </si>
  <si>
    <t>Number A ="5"
Number B = "2"
result = 10</t>
  </si>
  <si>
    <t>Dang Quoc Dinh</t>
  </si>
  <si>
    <t xml:space="preserve">1. Click on rdAdd(radio button)                    2. Choose "Addition" in Radio Button. </t>
  </si>
  <si>
    <t xml:space="preserve">1. Click on Calculate(CAL).
</t>
  </si>
  <si>
    <t>1. Click on text file of number A and number B .
2. Enter the value.
3. Click on Calculate(CAL).</t>
  </si>
  <si>
    <t>Enter correct values A,B</t>
  </si>
  <si>
    <t>The result is correct</t>
  </si>
  <si>
    <t>Enter check number</t>
  </si>
  <si>
    <t>1. Click on text file of number A and number B.
2. Enter the value.</t>
  </si>
  <si>
    <t xml:space="preserve">Number A ="20"
Number B = "15"
</t>
  </si>
  <si>
    <t>1. Click on text file of Number A and Number B.
2. Enter the value.
3. Click on Calculate.</t>
  </si>
  <si>
    <t>Number A ="20"
Number B = "15"
result = 5</t>
  </si>
  <si>
    <t>Number A ="20"
Number B = "15"</t>
  </si>
  <si>
    <t>1. Click on rdSub(radio button)                    2. Choose "Subtraction" in Radio Button.</t>
  </si>
  <si>
    <t>Input number on text file</t>
  </si>
  <si>
    <t xml:space="preserve"> Input in text field must a number .</t>
  </si>
  <si>
    <t xml:space="preserve">Number A ="25"
Number B = "4"
</t>
  </si>
  <si>
    <t>Number A ="25"
Number B = "4"</t>
  </si>
  <si>
    <t>Number A ="25"
Number B = "4"
Result = 100</t>
  </si>
  <si>
    <t>Input in text field must a number .</t>
  </si>
  <si>
    <t>Input number on text box</t>
  </si>
  <si>
    <t>1. Click on rdMul(radio button)                    2. Choose "Multiplication" in Radio Button.</t>
  </si>
  <si>
    <t>1. Click on rdDivl(radio button)                    2. Choose "Divison" in Radio Button.</t>
  </si>
  <si>
    <t>1. Click on text file of Number A and Number B.
2. Enter the value.</t>
  </si>
  <si>
    <t xml:space="preserve">Number A ="40"
Number B = "5"
</t>
  </si>
  <si>
    <t>1. Click on text file of number A and number B.
2. Enter the value.
3. Click on Calculate.</t>
  </si>
  <si>
    <t>Number A ="40"
Number B = "5"
Result =8</t>
  </si>
  <si>
    <t xml:space="preserve">Number A ="40"
Number B = "0"
</t>
  </si>
  <si>
    <t xml:space="preserve"> Input in text field must a number ".</t>
  </si>
  <si>
    <t>Check Radio button</t>
  </si>
  <si>
    <t>1. Click on rdMod(radio button)                    2. Choose "Divison" in Radio Button.</t>
  </si>
  <si>
    <t xml:space="preserve">Number A ="16"
Number B = "3"
</t>
  </si>
  <si>
    <t xml:space="preserve">Number A ="16"
Number B = "0"
</t>
  </si>
  <si>
    <t>Number A ="16"
Number B = "3"
result = 0,48</t>
  </si>
  <si>
    <t>Input in text field must a number 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</si>
</sst>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3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3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4" fillId="7" borderId="4" xfId="0" applyFont="1" applyFill="1" applyBorder="1"/>
    <xf numFmtId="0" fontId="4" fillId="7" borderId="4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/>
    </xf>
    <xf numFmtId="15" fontId="6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/>
    <xf numFmtId="0" fontId="2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0" borderId="4" xfId="0" applyFont="1" applyBorder="1"/>
    <xf numFmtId="0" fontId="2" fillId="8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15" fontId="1" fillId="0" borderId="4" xfId="0" applyNumberFormat="1" applyFont="1" applyBorder="1" applyAlignment="1">
      <alignment horizontal="center" vertical="center"/>
    </xf>
    <xf numFmtId="0" fontId="14" fillId="0" borderId="0" xfId="0" applyFont="1"/>
    <xf numFmtId="15" fontId="1" fillId="0" borderId="11" xfId="0" applyNumberFormat="1" applyFont="1" applyBorder="1"/>
    <xf numFmtId="1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/>
    <xf numFmtId="0" fontId="8" fillId="0" borderId="14" xfId="0" applyFont="1" applyBorder="1" applyAlignment="1">
      <alignment vertical="top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4" fillId="7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5" fillId="7" borderId="3" xfId="0" applyFont="1" applyFill="1" applyBorder="1"/>
    <xf numFmtId="0" fontId="5" fillId="7" borderId="2" xfId="0" applyFont="1" applyFill="1" applyBorder="1"/>
    <xf numFmtId="0" fontId="4" fillId="7" borderId="5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/>
    </xf>
    <xf numFmtId="0" fontId="7" fillId="3" borderId="4" xfId="0" applyFont="1" applyFill="1" applyBorder="1"/>
    <xf numFmtId="0" fontId="1" fillId="0" borderId="4" xfId="0" applyFont="1" applyBorder="1" applyAlignment="1">
      <alignment horizontal="left"/>
    </xf>
    <xf numFmtId="0" fontId="8" fillId="0" borderId="4" xfId="0" applyFont="1" applyBorder="1"/>
    <xf numFmtId="0" fontId="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11" fillId="5" borderId="4" xfId="0" applyFont="1" applyFill="1" applyBorder="1"/>
    <xf numFmtId="0" fontId="4" fillId="4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55A9B2E-B27F-44F4-B3C3-9273BF8C487D}"/>
  </cellStyles>
  <dxfs count="104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82" zoomScaleNormal="82" workbookViewId="0">
      <selection activeCell="F21" sqref="F21"/>
    </sheetView>
  </sheetViews>
  <sheetFormatPr defaultColWidth="12.59765625" defaultRowHeight="15" customHeight="1" x14ac:dyDescent="0.25"/>
  <cols>
    <col min="1" max="1" width="14.3984375" customWidth="1"/>
    <col min="2" max="2" width="28.5" bestFit="1" customWidth="1"/>
    <col min="3" max="3" width="33.19921875" customWidth="1"/>
    <col min="4" max="4" width="33.3984375" customWidth="1"/>
    <col min="5" max="26" width="17.19921875" customWidth="1"/>
  </cols>
  <sheetData>
    <row r="1" spans="1:26" ht="16.5" customHeight="1" x14ac:dyDescent="0.3">
      <c r="A1" s="45" t="s">
        <v>0</v>
      </c>
      <c r="B1" s="46"/>
      <c r="C1" s="46"/>
      <c r="D1" s="46"/>
      <c r="E1" s="46"/>
      <c r="F1" s="4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0" t="s">
        <v>1</v>
      </c>
      <c r="B3" s="22" t="s">
        <v>38</v>
      </c>
      <c r="C3" s="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0" t="s">
        <v>2</v>
      </c>
      <c r="B4" s="22" t="s">
        <v>36</v>
      </c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0" t="s">
        <v>3</v>
      </c>
      <c r="B5" s="22"/>
      <c r="C5" s="1"/>
      <c r="D5" s="1"/>
      <c r="E5" s="1"/>
      <c r="F5" s="1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11" t="s">
        <v>4</v>
      </c>
      <c r="B6" s="21" t="s">
        <v>39</v>
      </c>
      <c r="D6" s="1"/>
      <c r="E6" s="1"/>
      <c r="F6" s="1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14"/>
      <c r="D7" s="1"/>
      <c r="E7" s="1"/>
      <c r="F7" s="1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2" customHeight="1" x14ac:dyDescent="0.3">
      <c r="A8" s="48" t="s">
        <v>5</v>
      </c>
      <c r="B8" s="21" t="s">
        <v>71</v>
      </c>
      <c r="D8" s="1"/>
      <c r="E8" s="1"/>
      <c r="F8" s="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hidden="1" x14ac:dyDescent="0.3">
      <c r="A9" s="49"/>
      <c r="D9" s="1"/>
      <c r="E9" s="1"/>
      <c r="F9" s="1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13"/>
      <c r="B10" s="14"/>
      <c r="D10" s="1"/>
      <c r="E10" s="1"/>
      <c r="F10" s="1"/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3">
      <c r="A11" s="44" t="s">
        <v>6</v>
      </c>
      <c r="B11" s="12" t="s">
        <v>7</v>
      </c>
      <c r="D11" s="1"/>
      <c r="E11" s="1"/>
      <c r="F11" s="1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44"/>
      <c r="B12" s="12" t="s">
        <v>8</v>
      </c>
      <c r="D12" s="1"/>
      <c r="E12" s="1"/>
      <c r="F12" s="1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A13" s="44"/>
      <c r="B13" s="12" t="s">
        <v>9</v>
      </c>
      <c r="D13" s="1"/>
      <c r="E13" s="1"/>
      <c r="F13" s="1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A14" s="44"/>
      <c r="B14" s="12" t="s">
        <v>10</v>
      </c>
      <c r="D14" s="1"/>
      <c r="E14" s="1"/>
      <c r="F14" s="1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">
      <c r="A15" s="1"/>
      <c r="B15" s="1"/>
      <c r="D15" s="1"/>
      <c r="E15" s="1"/>
      <c r="F15" s="1"/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3">
      <c r="A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6" t="s">
        <v>11</v>
      </c>
      <c r="B17" s="16" t="s">
        <v>12</v>
      </c>
      <c r="C17" s="16" t="s">
        <v>13</v>
      </c>
      <c r="D17" s="16" t="s">
        <v>14</v>
      </c>
      <c r="E17" s="16" t="s">
        <v>15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6" ht="16.5" customHeight="1" x14ac:dyDescent="0.3">
      <c r="A18" s="17">
        <v>1</v>
      </c>
      <c r="B18" s="17" t="s">
        <v>41</v>
      </c>
      <c r="C18" s="25" t="s">
        <v>40</v>
      </c>
      <c r="D18" s="25" t="s">
        <v>63</v>
      </c>
      <c r="E18" s="33">
        <v>45338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6" ht="16.5" customHeight="1" x14ac:dyDescent="0.3">
      <c r="A19" s="17">
        <v>2</v>
      </c>
      <c r="B19" s="17" t="s">
        <v>43</v>
      </c>
      <c r="C19" s="25" t="s">
        <v>42</v>
      </c>
      <c r="D19" s="25" t="s">
        <v>64</v>
      </c>
      <c r="E19" s="33">
        <v>45338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6" ht="16.5" customHeight="1" x14ac:dyDescent="0.3">
      <c r="A20" s="17">
        <v>3</v>
      </c>
      <c r="B20" s="17" t="s">
        <v>45</v>
      </c>
      <c r="C20" s="25" t="s">
        <v>44</v>
      </c>
      <c r="D20" s="25" t="s">
        <v>65</v>
      </c>
      <c r="E20" s="33">
        <v>45338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3">
      <c r="A21" s="17">
        <v>4</v>
      </c>
      <c r="B21" s="17" t="s">
        <v>47</v>
      </c>
      <c r="C21" s="25" t="s">
        <v>46</v>
      </c>
      <c r="D21" s="25" t="s">
        <v>66</v>
      </c>
      <c r="E21" s="33">
        <v>45338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3">
      <c r="A22" s="17">
        <v>5</v>
      </c>
      <c r="B22" s="17" t="s">
        <v>45</v>
      </c>
      <c r="C22" s="22" t="s">
        <v>48</v>
      </c>
      <c r="D22" s="22" t="s">
        <v>67</v>
      </c>
      <c r="E22" s="33">
        <v>45338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3">
      <c r="A23" s="17">
        <v>6</v>
      </c>
      <c r="B23" s="17" t="s">
        <v>50</v>
      </c>
      <c r="C23" s="22" t="s">
        <v>49</v>
      </c>
      <c r="D23" s="22" t="s">
        <v>68</v>
      </c>
      <c r="E23" s="33">
        <v>45338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3">
      <c r="A24" s="2"/>
      <c r="B24" s="15"/>
      <c r="C24" s="13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3">
      <c r="A25" s="8" t="s">
        <v>16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3">
      <c r="A1008" s="1"/>
      <c r="B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3">
      <c r="A1009" s="1"/>
      <c r="B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3">
      <c r="A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3">
    <mergeCell ref="A11:A14"/>
    <mergeCell ref="A1:F1"/>
    <mergeCell ref="A8:A9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opLeftCell="A7" zoomScale="65" zoomScaleNormal="65" workbookViewId="0">
      <selection activeCell="D12" sqref="D12"/>
    </sheetView>
  </sheetViews>
  <sheetFormatPr defaultRowHeight="13.8" x14ac:dyDescent="0.25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7.796875" customWidth="1"/>
    <col min="14" max="14" width="15.69921875" customWidth="1"/>
  </cols>
  <sheetData>
    <row r="1" spans="1:14" ht="16.8" x14ac:dyDescent="0.3">
      <c r="A1" s="50" t="s">
        <v>17</v>
      </c>
      <c r="B1" s="51"/>
      <c r="C1" s="52" t="s">
        <v>40</v>
      </c>
      <c r="D1" s="53"/>
      <c r="E1" s="6"/>
      <c r="F1" s="6"/>
      <c r="G1" s="6"/>
      <c r="H1" s="6"/>
      <c r="I1" s="6"/>
      <c r="J1" s="6"/>
      <c r="K1" s="6"/>
      <c r="L1" s="1"/>
    </row>
    <row r="2" spans="1:14" ht="18" x14ac:dyDescent="0.3">
      <c r="A2" s="59" t="s">
        <v>18</v>
      </c>
      <c r="B2" s="60"/>
      <c r="C2" s="61" t="s">
        <v>55</v>
      </c>
      <c r="D2" s="62"/>
      <c r="E2" s="6"/>
      <c r="F2" s="6"/>
      <c r="G2" s="6"/>
      <c r="H2" s="6"/>
      <c r="I2" s="6"/>
      <c r="J2" s="6"/>
      <c r="K2" s="6"/>
      <c r="L2" s="1"/>
    </row>
    <row r="3" spans="1:14" ht="16.8" x14ac:dyDescent="0.3">
      <c r="A3" s="50" t="s">
        <v>19</v>
      </c>
      <c r="B3" s="51"/>
      <c r="C3" s="63"/>
      <c r="D3" s="53"/>
      <c r="E3" s="6"/>
      <c r="F3" s="6"/>
      <c r="G3" s="6"/>
      <c r="H3" s="6"/>
      <c r="I3" s="6"/>
      <c r="J3" s="6"/>
      <c r="K3" s="6"/>
      <c r="L3" s="1"/>
    </row>
    <row r="4" spans="1:14" ht="16.8" x14ac:dyDescent="0.3">
      <c r="A4" s="50" t="s">
        <v>5</v>
      </c>
      <c r="B4" s="51"/>
      <c r="C4" s="52" t="s">
        <v>71</v>
      </c>
      <c r="D4" s="53"/>
      <c r="E4" s="6"/>
      <c r="F4" s="6"/>
      <c r="H4" s="6"/>
      <c r="I4" s="6"/>
      <c r="J4" s="6"/>
      <c r="K4" s="6"/>
      <c r="L4" s="1"/>
    </row>
    <row r="5" spans="1:14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32"/>
    </row>
    <row r="6" spans="1:14" ht="16.8" x14ac:dyDescent="0.3">
      <c r="A6" s="55"/>
      <c r="B6" s="55"/>
      <c r="C6" s="7">
        <f>COUNTIF($J$12:$J$480, "&lt;&gt;")</f>
        <v>4</v>
      </c>
      <c r="D6" s="7">
        <f>COUNTIF($J$12:$J$479, "PASS")</f>
        <v>4</v>
      </c>
      <c r="E6" s="7">
        <f>COUNTIF($J$12:$J$482,"FAIL")</f>
        <v>0</v>
      </c>
      <c r="F6" s="7">
        <f>COUNTIF($J$12:$J$482,"NOT IMPLEMENTED")</f>
        <v>0</v>
      </c>
      <c r="G6" s="7">
        <f>COUNTIF($J$12:$J$482,"SKIPPED")</f>
        <v>0</v>
      </c>
      <c r="I6" s="6"/>
      <c r="J6" s="6"/>
      <c r="K6" s="6"/>
      <c r="L6" s="1"/>
    </row>
    <row r="7" spans="1:14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4" ht="16.8" x14ac:dyDescent="0.3">
      <c r="A8" s="55"/>
      <c r="B8" s="55"/>
      <c r="C8" s="7">
        <f>COUNTIF($L$12:$L$480, "&lt;&gt;")</f>
        <v>4</v>
      </c>
      <c r="D8" s="7">
        <f>COUNTIF($L$12:$L$480, "PASS")</f>
        <v>4</v>
      </c>
      <c r="E8" s="7">
        <f>COUNTIF($L$12:$L$480, "FAIL")</f>
        <v>0</v>
      </c>
      <c r="F8" s="7">
        <f>COUNTIF($L$12:$L$480,"NOT IMPLEMENTED")</f>
        <v>0</v>
      </c>
      <c r="G8" s="7">
        <f>COUNTIF($L$12:$L$480, "SKIPPED")</f>
        <v>0</v>
      </c>
      <c r="I8" s="6"/>
      <c r="J8" s="6"/>
      <c r="K8" s="6"/>
      <c r="L8" s="1"/>
    </row>
    <row r="9" spans="1:14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4" ht="13.8" customHeight="1" x14ac:dyDescent="0.25">
      <c r="A10" s="56" t="s">
        <v>24</v>
      </c>
      <c r="B10" s="56" t="s">
        <v>25</v>
      </c>
      <c r="C10" s="58" t="s">
        <v>26</v>
      </c>
      <c r="D10" s="56" t="s">
        <v>27</v>
      </c>
      <c r="E10" s="56" t="s">
        <v>28</v>
      </c>
      <c r="F10" s="56" t="s">
        <v>29</v>
      </c>
      <c r="G10" s="56" t="s">
        <v>30</v>
      </c>
      <c r="H10" s="56" t="s">
        <v>31</v>
      </c>
      <c r="I10" s="56" t="s">
        <v>32</v>
      </c>
      <c r="J10" s="56" t="s">
        <v>33</v>
      </c>
      <c r="K10" s="56" t="s">
        <v>34</v>
      </c>
      <c r="L10" s="56" t="s">
        <v>35</v>
      </c>
      <c r="M10" s="56" t="s">
        <v>37</v>
      </c>
    </row>
    <row r="11" spans="1:14" ht="13.8" customHeight="1" x14ac:dyDescent="0.25">
      <c r="A11" s="57"/>
      <c r="B11" s="57"/>
      <c r="C11" s="57"/>
      <c r="D11" s="57"/>
      <c r="E11" s="57"/>
      <c r="F11" s="57"/>
      <c r="G11" s="57"/>
      <c r="H11" s="57"/>
      <c r="I11" s="56"/>
      <c r="J11" s="56"/>
      <c r="K11" s="56"/>
      <c r="L11" s="56"/>
      <c r="M11" s="64"/>
    </row>
    <row r="12" spans="1:14" ht="106.8" customHeight="1" x14ac:dyDescent="0.25">
      <c r="A12" s="18">
        <v>1</v>
      </c>
      <c r="B12" s="5" t="str">
        <f t="shared" ref="B12:B15" si="0">CONCATENATE($C$2, " - ", A12)</f>
        <v>AC - 1</v>
      </c>
      <c r="C12" s="24" t="str">
        <f>$C$1</f>
        <v>Addition</v>
      </c>
      <c r="D12" s="24" t="s">
        <v>105</v>
      </c>
      <c r="E12" s="24"/>
      <c r="F12" s="4" t="s">
        <v>78</v>
      </c>
      <c r="G12" s="36"/>
      <c r="H12" s="4" t="s">
        <v>81</v>
      </c>
      <c r="I12" s="34">
        <v>45338</v>
      </c>
      <c r="J12" s="23" t="s">
        <v>7</v>
      </c>
      <c r="K12" s="20"/>
      <c r="L12" s="23" t="s">
        <v>7</v>
      </c>
      <c r="M12" s="41" t="s">
        <v>71</v>
      </c>
      <c r="N12" s="40"/>
    </row>
    <row r="13" spans="1:14" ht="156" customHeight="1" x14ac:dyDescent="0.25">
      <c r="A13" s="18">
        <v>2</v>
      </c>
      <c r="B13" s="5" t="str">
        <f t="shared" si="0"/>
        <v>AC - 2</v>
      </c>
      <c r="C13" s="24" t="str">
        <f t="shared" ref="C13:C15" si="1">$C$1</f>
        <v>Addition</v>
      </c>
      <c r="D13" s="24" t="s">
        <v>52</v>
      </c>
      <c r="E13" s="24"/>
      <c r="F13" s="4" t="s">
        <v>73</v>
      </c>
      <c r="G13" s="65" t="s">
        <v>74</v>
      </c>
      <c r="H13" s="4"/>
      <c r="I13" s="34">
        <v>45338</v>
      </c>
      <c r="J13" s="23" t="s">
        <v>7</v>
      </c>
      <c r="K13" s="20"/>
      <c r="L13" s="23" t="s">
        <v>7</v>
      </c>
      <c r="M13" s="38" t="str">
        <f>C4</f>
        <v>Dabg Quoc Dinh</v>
      </c>
      <c r="N13" s="39"/>
    </row>
    <row r="14" spans="1:14" ht="118.2" customHeight="1" x14ac:dyDescent="0.25">
      <c r="A14" s="18">
        <v>3</v>
      </c>
      <c r="B14" s="5" t="str">
        <f t="shared" si="0"/>
        <v>AC - 3</v>
      </c>
      <c r="C14" s="24" t="str">
        <f t="shared" si="1"/>
        <v>Addition</v>
      </c>
      <c r="D14" s="24" t="s">
        <v>72</v>
      </c>
      <c r="E14" s="24"/>
      <c r="F14" s="4" t="s">
        <v>80</v>
      </c>
      <c r="G14" s="65" t="s">
        <v>75</v>
      </c>
      <c r="H14" s="4"/>
      <c r="I14" s="34">
        <v>45338</v>
      </c>
      <c r="J14" s="23" t="s">
        <v>7</v>
      </c>
      <c r="K14" s="20"/>
      <c r="L14" s="23" t="s">
        <v>7</v>
      </c>
      <c r="M14" s="38" t="str">
        <f>C4</f>
        <v>Dabg Quoc Dinh</v>
      </c>
    </row>
    <row r="15" spans="1:14" ht="90" customHeight="1" x14ac:dyDescent="0.25">
      <c r="A15" s="18">
        <v>4</v>
      </c>
      <c r="B15" s="5" t="str">
        <f t="shared" si="0"/>
        <v>AC - 4</v>
      </c>
      <c r="C15" s="24" t="str">
        <f t="shared" si="1"/>
        <v>Addition</v>
      </c>
      <c r="D15" s="24" t="s">
        <v>51</v>
      </c>
      <c r="E15" s="24" t="s">
        <v>53</v>
      </c>
      <c r="F15" s="4" t="s">
        <v>79</v>
      </c>
      <c r="G15" s="65" t="s">
        <v>76</v>
      </c>
      <c r="H15" s="4" t="s">
        <v>82</v>
      </c>
      <c r="I15" s="34">
        <v>45338</v>
      </c>
      <c r="J15" s="23" t="s">
        <v>7</v>
      </c>
      <c r="K15" s="20"/>
      <c r="L15" s="23" t="s">
        <v>7</v>
      </c>
      <c r="M15" s="38" t="str">
        <f>C4</f>
        <v>Dabg Quoc Dinh</v>
      </c>
    </row>
  </sheetData>
  <mergeCells count="23"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</mergeCells>
  <conditionalFormatting sqref="L12:L15 J12:J15">
    <cfRule type="containsText" dxfId="103" priority="95" operator="containsText" text="FAIL">
      <formula>NOT(ISERROR(SEARCH("FAIL",J12)))</formula>
    </cfRule>
    <cfRule type="containsText" dxfId="102" priority="96" operator="containsText" text="PASS">
      <formula>NOT(ISERROR(SEARCH("PASS",J12)))</formula>
    </cfRule>
  </conditionalFormatting>
  <conditionalFormatting sqref="L12:L15 J12:J15">
    <cfRule type="containsText" dxfId="101" priority="93" operator="containsText" text="SKIPPED">
      <formula>NOT(ISERROR(SEARCH("SKIPPED",J12)))</formula>
    </cfRule>
    <cfRule type="containsText" dxfId="100" priority="94" operator="containsText" text="Not Implemented">
      <formula>NOT(ISERROR(SEARCH("Not Implemented",J12)))</formula>
    </cfRule>
  </conditionalFormatting>
  <conditionalFormatting sqref="J13 L13">
    <cfRule type="containsText" dxfId="99" priority="91" operator="containsText" text="FAIL">
      <formula>NOT(ISERROR(SEARCH("FAIL",J13)))</formula>
    </cfRule>
    <cfRule type="containsText" dxfId="98" priority="92" operator="containsText" text="PASS">
      <formula>NOT(ISERROR(SEARCH("PASS",J13)))</formula>
    </cfRule>
  </conditionalFormatting>
  <conditionalFormatting sqref="J13 L13">
    <cfRule type="containsText" dxfId="97" priority="89" operator="containsText" text="SKIPPED">
      <formula>NOT(ISERROR(SEARCH("SKIPPED",J13)))</formula>
    </cfRule>
    <cfRule type="containsText" dxfId="96" priority="90" operator="containsText" text="Not Implemented">
      <formula>NOT(ISERROR(SEARCH("Not Implemented",J13)))</formula>
    </cfRule>
  </conditionalFormatting>
  <conditionalFormatting sqref="J14 L14">
    <cfRule type="containsText" dxfId="95" priority="87" operator="containsText" text="FAIL">
      <formula>NOT(ISERROR(SEARCH("FAIL",J14)))</formula>
    </cfRule>
    <cfRule type="containsText" dxfId="94" priority="88" operator="containsText" text="PASS">
      <formula>NOT(ISERROR(SEARCH("PASS",J14)))</formula>
    </cfRule>
  </conditionalFormatting>
  <conditionalFormatting sqref="J14 L14">
    <cfRule type="containsText" dxfId="93" priority="85" operator="containsText" text="SKIPPED">
      <formula>NOT(ISERROR(SEARCH("SKIPPED",J14)))</formula>
    </cfRule>
    <cfRule type="containsText" dxfId="92" priority="86" operator="containsText" text="Not Implemented">
      <formula>NOT(ISERROR(SEARCH("Not Implemented",J14)))</formula>
    </cfRule>
  </conditionalFormatting>
  <conditionalFormatting sqref="J15 L15">
    <cfRule type="containsText" dxfId="91" priority="83" operator="containsText" text="FAIL">
      <formula>NOT(ISERROR(SEARCH("FAIL",J15)))</formula>
    </cfRule>
    <cfRule type="containsText" dxfId="90" priority="84" operator="containsText" text="PASS">
      <formula>NOT(ISERROR(SEARCH("PASS",J15)))</formula>
    </cfRule>
  </conditionalFormatting>
  <conditionalFormatting sqref="J15 L15">
    <cfRule type="containsText" dxfId="89" priority="81" operator="containsText" text="SKIPPED">
      <formula>NOT(ISERROR(SEARCH("SKIPPED",J15)))</formula>
    </cfRule>
    <cfRule type="containsText" dxfId="88" priority="82" operator="containsText" text="Not Implemented">
      <formula>NOT(ISERROR(SEARCH("Not Implemented",J15)))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3B90BB6D-7A63-4E2E-BDC5-8338FB85FCA3}">
          <x14:formula1>
            <xm:f>'Test report '!$B$11:$B$14</xm:f>
          </x14:formula1>
          <xm:sqref>J12:J15 L12:L15</xm:sqref>
        </x14:dataValidation>
        <x14:dataValidation type="list" allowBlank="1" showInputMessage="1" showErrorMessage="1" xr:uid="{00000000-0002-0000-0100-000000000000}">
          <x14:formula1>
            <xm:f>'Test report '!$B$8:$B$9</xm:f>
          </x14:formula1>
          <xm:sqref>C3:D4 M12:N12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CB9E-094F-442B-B645-8757239931FA}">
  <dimension ref="A1:M15"/>
  <sheetViews>
    <sheetView topLeftCell="B7" zoomScale="85" zoomScaleNormal="85" workbookViewId="0">
      <selection activeCell="L21" sqref="L21"/>
    </sheetView>
  </sheetViews>
  <sheetFormatPr defaultRowHeight="13.8" x14ac:dyDescent="0.25"/>
  <cols>
    <col min="2" max="2" width="11.8984375" customWidth="1"/>
    <col min="3" max="3" width="13.69921875" customWidth="1"/>
    <col min="4" max="4" width="23.69921875" customWidth="1"/>
    <col min="5" max="5" width="22.09765625" customWidth="1"/>
    <col min="6" max="6" width="18.796875" customWidth="1"/>
    <col min="7" max="7" width="31" bestFit="1" customWidth="1"/>
    <col min="8" max="8" width="20.69921875" customWidth="1"/>
    <col min="9" max="9" width="14" customWidth="1"/>
    <col min="10" max="10" width="15.09765625" customWidth="1"/>
    <col min="11" max="11" width="14.09765625" customWidth="1"/>
    <col min="12" max="12" width="15.796875" customWidth="1"/>
    <col min="13" max="13" width="17.69921875" customWidth="1"/>
  </cols>
  <sheetData>
    <row r="1" spans="1:13" ht="16.8" x14ac:dyDescent="0.3">
      <c r="A1" s="50" t="s">
        <v>17</v>
      </c>
      <c r="B1" s="51"/>
      <c r="C1" s="52" t="s">
        <v>42</v>
      </c>
      <c r="D1" s="53"/>
      <c r="E1" s="28"/>
      <c r="F1" s="28"/>
      <c r="G1" s="28"/>
      <c r="H1" s="28"/>
      <c r="I1" s="28"/>
      <c r="J1" s="28"/>
      <c r="K1" s="28"/>
      <c r="L1" s="1"/>
    </row>
    <row r="2" spans="1:13" ht="18" x14ac:dyDescent="0.3">
      <c r="A2" s="59" t="s">
        <v>18</v>
      </c>
      <c r="B2" s="60"/>
      <c r="C2" s="61" t="s">
        <v>56</v>
      </c>
      <c r="D2" s="62"/>
      <c r="E2" s="28"/>
      <c r="F2" s="28"/>
      <c r="G2" s="28"/>
      <c r="H2" s="28"/>
      <c r="I2" s="28"/>
      <c r="J2" s="28"/>
      <c r="K2" s="28"/>
      <c r="L2" s="1"/>
    </row>
    <row r="3" spans="1:13" ht="16.8" x14ac:dyDescent="0.3">
      <c r="A3" s="50" t="s">
        <v>19</v>
      </c>
      <c r="B3" s="51"/>
      <c r="C3" s="52"/>
      <c r="D3" s="53"/>
      <c r="E3" s="28"/>
      <c r="F3" s="28"/>
      <c r="G3" s="28"/>
      <c r="H3" s="28"/>
      <c r="I3" s="28"/>
      <c r="J3" s="28"/>
      <c r="K3" s="28"/>
      <c r="L3" s="1"/>
    </row>
    <row r="4" spans="1:13" ht="16.8" x14ac:dyDescent="0.3">
      <c r="A4" s="50" t="s">
        <v>5</v>
      </c>
      <c r="B4" s="51"/>
      <c r="C4" s="52" t="s">
        <v>77</v>
      </c>
      <c r="D4" s="53"/>
      <c r="E4" s="28"/>
      <c r="F4" s="28"/>
      <c r="H4" s="28"/>
      <c r="I4" s="28"/>
      <c r="J4" s="28"/>
      <c r="K4" s="28"/>
      <c r="L4" s="1"/>
    </row>
    <row r="5" spans="1:13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8"/>
      <c r="J5" s="28"/>
      <c r="K5" s="28"/>
      <c r="L5" s="1"/>
    </row>
    <row r="6" spans="1:13" ht="16.8" x14ac:dyDescent="0.3">
      <c r="A6" s="55"/>
      <c r="B6" s="55"/>
      <c r="C6" s="17">
        <f>COUNTIF($J$12:$J$481, "&lt;&gt;")</f>
        <v>4</v>
      </c>
      <c r="D6" s="17">
        <f>COUNTIF($J$12:$J$480, "PASS")</f>
        <v>4</v>
      </c>
      <c r="E6" s="17">
        <f>COUNTIF($J$12:$J$483,"FAIL")</f>
        <v>0</v>
      </c>
      <c r="F6" s="17">
        <f>COUNTIF($J$12:$J$483,"NOT IMPLEMENTED")</f>
        <v>0</v>
      </c>
      <c r="G6" s="17">
        <f>COUNTIF($J$12:$J$483,"SKIPPED")</f>
        <v>0</v>
      </c>
      <c r="I6" s="28"/>
      <c r="J6" s="28"/>
      <c r="K6" s="28"/>
      <c r="L6" s="1"/>
    </row>
    <row r="7" spans="1:13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8"/>
      <c r="J7" s="28"/>
      <c r="K7" s="28"/>
      <c r="L7" s="1"/>
    </row>
    <row r="8" spans="1:13" ht="16.8" x14ac:dyDescent="0.3">
      <c r="A8" s="55"/>
      <c r="B8" s="55"/>
      <c r="C8" s="17">
        <f>COUNTIF($L$12:$L$481, "&lt;&gt;")</f>
        <v>4</v>
      </c>
      <c r="D8" s="17">
        <f>COUNTIF($L$12:$L$481, "PASS")</f>
        <v>4</v>
      </c>
      <c r="E8" s="17">
        <f>COUNTIF($L$12:$L$481, "FAIL")</f>
        <v>0</v>
      </c>
      <c r="F8" s="17">
        <f>COUNTIF($L$12:$L$481,"NOT IMPLEMENTED")</f>
        <v>0</v>
      </c>
      <c r="G8" s="17">
        <f>COUNTIF($L$12:$L$481, "SKIPPED")</f>
        <v>0</v>
      </c>
      <c r="I8" s="28"/>
      <c r="J8" s="28"/>
      <c r="K8" s="28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6" t="s">
        <v>24</v>
      </c>
      <c r="B10" s="56" t="s">
        <v>25</v>
      </c>
      <c r="C10" s="58" t="s">
        <v>26</v>
      </c>
      <c r="D10" s="56" t="s">
        <v>27</v>
      </c>
      <c r="E10" s="56" t="s">
        <v>28</v>
      </c>
      <c r="F10" s="56" t="s">
        <v>29</v>
      </c>
      <c r="G10" s="56" t="s">
        <v>30</v>
      </c>
      <c r="H10" s="56" t="s">
        <v>31</v>
      </c>
      <c r="I10" s="56" t="s">
        <v>32</v>
      </c>
      <c r="J10" s="56" t="s">
        <v>33</v>
      </c>
      <c r="K10" s="56" t="s">
        <v>34</v>
      </c>
      <c r="L10" s="56" t="s">
        <v>35</v>
      </c>
      <c r="M10" s="56" t="s">
        <v>37</v>
      </c>
    </row>
    <row r="11" spans="1:13" x14ac:dyDescent="0.25">
      <c r="A11" s="57"/>
      <c r="B11" s="57"/>
      <c r="C11" s="57"/>
      <c r="D11" s="57"/>
      <c r="E11" s="57"/>
      <c r="F11" s="57"/>
      <c r="G11" s="57"/>
      <c r="H11" s="57"/>
      <c r="I11" s="56"/>
      <c r="J11" s="56"/>
      <c r="K11" s="56"/>
      <c r="L11" s="56"/>
      <c r="M11" s="64"/>
    </row>
    <row r="12" spans="1:13" ht="87" customHeight="1" x14ac:dyDescent="0.25">
      <c r="A12" s="29">
        <v>1</v>
      </c>
      <c r="B12" s="24" t="str">
        <f t="shared" ref="B12:B15" si="0">CONCATENATE($C$2, " - ", A12)</f>
        <v>SC - 1</v>
      </c>
      <c r="C12" s="24" t="str">
        <f t="shared" ref="C12" si="1">$C$1</f>
        <v>Subtraction</v>
      </c>
      <c r="D12" s="24" t="s">
        <v>105</v>
      </c>
      <c r="E12" s="24"/>
      <c r="F12" s="4" t="s">
        <v>89</v>
      </c>
      <c r="G12" s="30"/>
      <c r="H12" s="4" t="s">
        <v>81</v>
      </c>
      <c r="I12" s="34">
        <v>45339</v>
      </c>
      <c r="J12" s="23" t="s">
        <v>7</v>
      </c>
      <c r="K12" s="31"/>
      <c r="L12" s="23" t="s">
        <v>7</v>
      </c>
      <c r="M12" s="35" t="str">
        <f>C4</f>
        <v>Dang Quoc Dinh</v>
      </c>
    </row>
    <row r="13" spans="1:13" ht="84" customHeight="1" x14ac:dyDescent="0.25">
      <c r="A13" s="18">
        <v>2</v>
      </c>
      <c r="B13" s="5" t="str">
        <f t="shared" si="0"/>
        <v>SC - 2</v>
      </c>
      <c r="C13" s="24" t="str">
        <f t="shared" ref="C13:C15" si="2">$C$1</f>
        <v>Subtraction</v>
      </c>
      <c r="D13" s="24" t="s">
        <v>52</v>
      </c>
      <c r="E13" s="24"/>
      <c r="F13" s="4" t="s">
        <v>84</v>
      </c>
      <c r="G13" s="26" t="s">
        <v>85</v>
      </c>
      <c r="H13" s="4" t="s">
        <v>90</v>
      </c>
      <c r="I13" s="34">
        <v>45339</v>
      </c>
      <c r="J13" s="23" t="s">
        <v>7</v>
      </c>
      <c r="K13" s="20"/>
      <c r="L13" s="23" t="s">
        <v>7</v>
      </c>
      <c r="M13" s="35" t="str">
        <f>C4</f>
        <v>Dang Quoc Dinh</v>
      </c>
    </row>
    <row r="14" spans="1:13" ht="115.8" customHeight="1" x14ac:dyDescent="0.25">
      <c r="A14" s="18">
        <v>3</v>
      </c>
      <c r="B14" s="5" t="str">
        <f t="shared" si="0"/>
        <v>SC - 3</v>
      </c>
      <c r="C14" s="24" t="str">
        <f t="shared" si="2"/>
        <v>Subtraction</v>
      </c>
      <c r="D14" s="24" t="s">
        <v>83</v>
      </c>
      <c r="E14" s="24"/>
      <c r="F14" s="4" t="s">
        <v>86</v>
      </c>
      <c r="G14" s="27" t="s">
        <v>88</v>
      </c>
      <c r="H14" s="4" t="s">
        <v>91</v>
      </c>
      <c r="I14" s="34">
        <v>45339</v>
      </c>
      <c r="J14" s="23" t="s">
        <v>7</v>
      </c>
      <c r="K14" s="20"/>
      <c r="L14" s="23" t="s">
        <v>7</v>
      </c>
      <c r="M14" s="35" t="str">
        <f>C4</f>
        <v>Dang Quoc Dinh</v>
      </c>
    </row>
    <row r="15" spans="1:13" ht="74.400000000000006" customHeight="1" x14ac:dyDescent="0.25">
      <c r="A15" s="18">
        <v>4</v>
      </c>
      <c r="B15" s="5" t="str">
        <f t="shared" si="0"/>
        <v>SC - 4</v>
      </c>
      <c r="C15" s="24" t="str">
        <f t="shared" si="2"/>
        <v>Subtraction</v>
      </c>
      <c r="D15" s="24" t="s">
        <v>51</v>
      </c>
      <c r="E15" s="24" t="s">
        <v>53</v>
      </c>
      <c r="F15" s="4" t="s">
        <v>54</v>
      </c>
      <c r="G15" s="27" t="s">
        <v>87</v>
      </c>
      <c r="H15" s="4" t="s">
        <v>82</v>
      </c>
      <c r="I15" s="34">
        <v>45339</v>
      </c>
      <c r="J15" s="23" t="s">
        <v>7</v>
      </c>
      <c r="K15" s="20"/>
      <c r="L15" s="23" t="s">
        <v>7</v>
      </c>
      <c r="M15" s="35" t="s">
        <v>77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L13:L15 J12:J15">
    <cfRule type="containsText" dxfId="87" priority="23" operator="containsText" text="FAIL">
      <formula>NOT(ISERROR(SEARCH("FAIL",J12)))</formula>
    </cfRule>
    <cfRule type="containsText" dxfId="86" priority="24" operator="containsText" text="PASS">
      <formula>NOT(ISERROR(SEARCH("PASS",J12)))</formula>
    </cfRule>
  </conditionalFormatting>
  <conditionalFormatting sqref="L13:L15 J12:J15">
    <cfRule type="containsText" dxfId="85" priority="21" operator="containsText" text="SKIPPED">
      <formula>NOT(ISERROR(SEARCH("SKIPPED",J12)))</formula>
    </cfRule>
    <cfRule type="containsText" dxfId="84" priority="22" operator="containsText" text="Not Implemented">
      <formula>NOT(ISERROR(SEARCH("Not Implemented",J12)))</formula>
    </cfRule>
  </conditionalFormatting>
  <conditionalFormatting sqref="L12">
    <cfRule type="containsText" dxfId="83" priority="19" operator="containsText" text="FAIL">
      <formula>NOT(ISERROR(SEARCH("FAIL",L12)))</formula>
    </cfRule>
    <cfRule type="containsText" dxfId="82" priority="20" operator="containsText" text="PASS">
      <formula>NOT(ISERROR(SEARCH("PASS",L12)))</formula>
    </cfRule>
  </conditionalFormatting>
  <conditionalFormatting sqref="L12">
    <cfRule type="containsText" dxfId="81" priority="17" operator="containsText" text="SKIPPED">
      <formula>NOT(ISERROR(SEARCH("SKIPPED",L12)))</formula>
    </cfRule>
    <cfRule type="containsText" dxfId="80" priority="18" operator="containsText" text="Not Implemented">
      <formula>NOT(ISERROR(SEARCH("Not Implemented",L12)))</formula>
    </cfRule>
  </conditionalFormatting>
  <conditionalFormatting sqref="J15 L15">
    <cfRule type="containsText" dxfId="79" priority="1" operator="containsText" text="SKIPPED">
      <formula>NOT(ISERROR(SEARCH("SKIPPED",J15)))</formula>
    </cfRule>
    <cfRule type="containsText" dxfId="78" priority="2" operator="containsText" text="Not Implemented">
      <formula>NOT(ISERROR(SEARCH("Not Implemented",J15)))</formula>
    </cfRule>
  </conditionalFormatting>
  <conditionalFormatting sqref="J13 L13">
    <cfRule type="containsText" dxfId="77" priority="11" operator="containsText" text="FAIL">
      <formula>NOT(ISERROR(SEARCH("FAIL",J13)))</formula>
    </cfRule>
    <cfRule type="containsText" dxfId="76" priority="12" operator="containsText" text="PASS">
      <formula>NOT(ISERROR(SEARCH("PASS",J13)))</formula>
    </cfRule>
  </conditionalFormatting>
  <conditionalFormatting sqref="J13 L13">
    <cfRule type="containsText" dxfId="75" priority="9" operator="containsText" text="SKIPPED">
      <formula>NOT(ISERROR(SEARCH("SKIPPED",J13)))</formula>
    </cfRule>
    <cfRule type="containsText" dxfId="74" priority="10" operator="containsText" text="Not Implemented">
      <formula>NOT(ISERROR(SEARCH("Not Implemented",J13)))</formula>
    </cfRule>
  </conditionalFormatting>
  <conditionalFormatting sqref="J14 L14">
    <cfRule type="containsText" dxfId="73" priority="7" operator="containsText" text="FAIL">
      <formula>NOT(ISERROR(SEARCH("FAIL",J14)))</formula>
    </cfRule>
    <cfRule type="containsText" dxfId="72" priority="8" operator="containsText" text="PASS">
      <formula>NOT(ISERROR(SEARCH("PASS",J14)))</formula>
    </cfRule>
  </conditionalFormatting>
  <conditionalFormatting sqref="J14 L14">
    <cfRule type="containsText" dxfId="71" priority="5" operator="containsText" text="SKIPPED">
      <formula>NOT(ISERROR(SEARCH("SKIPPED",J14)))</formula>
    </cfRule>
    <cfRule type="containsText" dxfId="70" priority="6" operator="containsText" text="Not Implemented">
      <formula>NOT(ISERROR(SEARCH("Not Implemented",J14)))</formula>
    </cfRule>
  </conditionalFormatting>
  <conditionalFormatting sqref="J15 L15">
    <cfRule type="containsText" dxfId="69" priority="3" operator="containsText" text="FAIL">
      <formula>NOT(ISERROR(SEARCH("FAIL",J15)))</formula>
    </cfRule>
    <cfRule type="containsText" dxfId="68" priority="4" operator="containsText" text="PASS">
      <formula>NOT(ISERROR(SEARCH("PASS",J15)))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D5C1247-975D-48BB-927B-390675ED3492}">
          <x14:formula1>
            <xm:f>'Test report '!$B$11:$B$14</xm:f>
          </x14:formula1>
          <xm:sqref>J12:J15 L12:L15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D6DD-05FA-4BEC-B4A8-742C695A1F5D}">
  <dimension ref="A1:M15"/>
  <sheetViews>
    <sheetView topLeftCell="A5" zoomScale="70" zoomScaleNormal="70" workbookViewId="0">
      <selection activeCell="D12" sqref="D12"/>
    </sheetView>
  </sheetViews>
  <sheetFormatPr defaultRowHeight="13.8" x14ac:dyDescent="0.25"/>
  <cols>
    <col min="2" max="2" width="13.09765625" customWidth="1"/>
    <col min="3" max="3" width="13.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21.898437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5.5" customWidth="1"/>
  </cols>
  <sheetData>
    <row r="1" spans="1:13" ht="16.8" x14ac:dyDescent="0.3">
      <c r="A1" s="50" t="s">
        <v>17</v>
      </c>
      <c r="B1" s="51"/>
      <c r="C1" s="52" t="s">
        <v>44</v>
      </c>
      <c r="D1" s="53"/>
      <c r="E1" s="6"/>
      <c r="F1" s="6"/>
      <c r="G1" s="6"/>
      <c r="H1" s="6"/>
      <c r="I1" s="6"/>
      <c r="J1" s="6"/>
      <c r="K1" s="6"/>
      <c r="L1" s="1"/>
    </row>
    <row r="2" spans="1:13" ht="18" x14ac:dyDescent="0.3">
      <c r="A2" s="59" t="s">
        <v>18</v>
      </c>
      <c r="B2" s="60"/>
      <c r="C2" s="61" t="s">
        <v>57</v>
      </c>
      <c r="D2" s="62"/>
      <c r="E2" s="6"/>
      <c r="F2" s="6"/>
      <c r="G2" s="6"/>
      <c r="H2" s="6"/>
      <c r="I2" s="6"/>
      <c r="J2" s="6"/>
      <c r="K2" s="6"/>
      <c r="L2" s="1"/>
    </row>
    <row r="3" spans="1:13" ht="16.8" x14ac:dyDescent="0.3">
      <c r="A3" s="50" t="s">
        <v>19</v>
      </c>
      <c r="B3" s="51"/>
      <c r="C3" s="63"/>
      <c r="D3" s="53"/>
      <c r="E3" s="6"/>
      <c r="F3" s="6"/>
      <c r="G3" s="6"/>
      <c r="H3" s="6"/>
      <c r="I3" s="6"/>
      <c r="J3" s="6"/>
      <c r="K3" s="6"/>
      <c r="L3" s="1"/>
    </row>
    <row r="4" spans="1:13" ht="16.8" x14ac:dyDescent="0.3">
      <c r="A4" s="50" t="s">
        <v>5</v>
      </c>
      <c r="B4" s="51"/>
      <c r="C4" s="52" t="s">
        <v>71</v>
      </c>
      <c r="D4" s="53"/>
      <c r="E4" s="6"/>
      <c r="F4" s="6"/>
      <c r="H4" s="6"/>
      <c r="I4" s="6"/>
      <c r="J4" s="6"/>
      <c r="K4" s="6"/>
      <c r="L4" s="1"/>
    </row>
    <row r="5" spans="1:13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1"/>
    </row>
    <row r="6" spans="1:13" ht="16.8" x14ac:dyDescent="0.3">
      <c r="A6" s="55"/>
      <c r="B6" s="55"/>
      <c r="C6" s="7">
        <f>COUNTIF($J$12:$J$475, "&lt;&gt;")</f>
        <v>4</v>
      </c>
      <c r="D6" s="7">
        <f>COUNTIF($J$12:$J$474, "PASS")</f>
        <v>4</v>
      </c>
      <c r="E6" s="7">
        <f>COUNTIF($J$12:$J$477,"FAIL")</f>
        <v>0</v>
      </c>
      <c r="F6" s="7">
        <f>COUNTIF($J$12:$J$477,"NOT IMPLEMENTED")</f>
        <v>0</v>
      </c>
      <c r="G6" s="7">
        <f>COUNTIF($J$12:$J$477,"SKIPPED")</f>
        <v>0</v>
      </c>
      <c r="I6" s="6"/>
      <c r="J6" s="6"/>
      <c r="K6" s="6"/>
      <c r="L6" s="1"/>
    </row>
    <row r="7" spans="1:13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3" ht="16.8" x14ac:dyDescent="0.3">
      <c r="A8" s="55"/>
      <c r="B8" s="55"/>
      <c r="C8" s="7">
        <f>COUNTIF($L$12:$L$475, "&lt;&gt;")</f>
        <v>4</v>
      </c>
      <c r="D8" s="7">
        <f>COUNTIF($L$12:$L$475, "PASS")</f>
        <v>4</v>
      </c>
      <c r="E8" s="7">
        <f>COUNTIF($L$12:$L$475, "FAIL")</f>
        <v>0</v>
      </c>
      <c r="F8" s="7">
        <f>COUNTIF($L$12:$L$475,"NOT IMPLEMENTED")</f>
        <v>0</v>
      </c>
      <c r="G8" s="7">
        <f>COUNTIF($L$12:$L$475, "SKIPPED")</f>
        <v>0</v>
      </c>
      <c r="I8" s="6"/>
      <c r="J8" s="6"/>
      <c r="K8" s="6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6" t="s">
        <v>24</v>
      </c>
      <c r="B10" s="56" t="s">
        <v>25</v>
      </c>
      <c r="C10" s="58" t="s">
        <v>26</v>
      </c>
      <c r="D10" s="56" t="s">
        <v>27</v>
      </c>
      <c r="E10" s="56" t="s">
        <v>28</v>
      </c>
      <c r="F10" s="56" t="s">
        <v>29</v>
      </c>
      <c r="G10" s="56" t="s">
        <v>30</v>
      </c>
      <c r="H10" s="56" t="s">
        <v>31</v>
      </c>
      <c r="I10" s="56" t="s">
        <v>32</v>
      </c>
      <c r="J10" s="56" t="s">
        <v>33</v>
      </c>
      <c r="K10" s="56" t="s">
        <v>34</v>
      </c>
      <c r="L10" s="56" t="s">
        <v>35</v>
      </c>
      <c r="M10" s="56" t="s">
        <v>37</v>
      </c>
    </row>
    <row r="11" spans="1:13" x14ac:dyDescent="0.25">
      <c r="A11" s="57"/>
      <c r="B11" s="57"/>
      <c r="C11" s="57"/>
      <c r="D11" s="57"/>
      <c r="E11" s="57"/>
      <c r="F11" s="57"/>
      <c r="G11" s="57"/>
      <c r="H11" s="57"/>
      <c r="I11" s="56"/>
      <c r="J11" s="56"/>
      <c r="K11" s="56"/>
      <c r="L11" s="56"/>
      <c r="M11" s="64"/>
    </row>
    <row r="12" spans="1:13" ht="171.6" customHeight="1" x14ac:dyDescent="0.25">
      <c r="A12" s="29">
        <v>1</v>
      </c>
      <c r="B12" s="24" t="str">
        <f t="shared" ref="B12:B15" si="0">CONCATENATE($C$2, " - ", A12)</f>
        <v>MC - 1</v>
      </c>
      <c r="C12" s="24" t="str">
        <f t="shared" ref="C12:C15" si="1">$C$1</f>
        <v>Multiplication</v>
      </c>
      <c r="D12" s="24" t="s">
        <v>105</v>
      </c>
      <c r="E12" s="24"/>
      <c r="F12" s="4" t="s">
        <v>97</v>
      </c>
      <c r="G12" s="30"/>
      <c r="H12" s="4" t="s">
        <v>81</v>
      </c>
      <c r="I12" s="34">
        <v>45339</v>
      </c>
      <c r="J12" s="23" t="s">
        <v>7</v>
      </c>
      <c r="K12" s="31"/>
      <c r="L12" s="23" t="s">
        <v>7</v>
      </c>
      <c r="M12" s="35" t="s">
        <v>77</v>
      </c>
    </row>
    <row r="13" spans="1:13" ht="128.4" customHeight="1" x14ac:dyDescent="0.25">
      <c r="A13" s="18">
        <v>2</v>
      </c>
      <c r="B13" s="5" t="str">
        <f t="shared" si="0"/>
        <v>MC - 2</v>
      </c>
      <c r="C13" s="24" t="str">
        <f t="shared" si="1"/>
        <v>Multiplication</v>
      </c>
      <c r="D13" s="24" t="s">
        <v>52</v>
      </c>
      <c r="E13" s="24"/>
      <c r="F13" s="4" t="s">
        <v>84</v>
      </c>
      <c r="G13" s="65" t="s">
        <v>92</v>
      </c>
      <c r="H13" s="4" t="s">
        <v>96</v>
      </c>
      <c r="I13" s="34">
        <v>45339</v>
      </c>
      <c r="J13" s="23" t="s">
        <v>7</v>
      </c>
      <c r="K13" s="20"/>
      <c r="L13" s="23" t="s">
        <v>7</v>
      </c>
      <c r="M13" s="35" t="s">
        <v>77</v>
      </c>
    </row>
    <row r="14" spans="1:13" ht="173.4" customHeight="1" x14ac:dyDescent="0.25">
      <c r="A14" s="18">
        <v>3</v>
      </c>
      <c r="B14" s="5" t="str">
        <f t="shared" si="0"/>
        <v>MC - 3</v>
      </c>
      <c r="C14" s="24" t="str">
        <f t="shared" si="1"/>
        <v>Multiplication</v>
      </c>
      <c r="D14" s="24" t="s">
        <v>83</v>
      </c>
      <c r="E14" s="24"/>
      <c r="F14" s="4" t="s">
        <v>86</v>
      </c>
      <c r="G14" s="65" t="s">
        <v>93</v>
      </c>
      <c r="H14" s="4" t="s">
        <v>95</v>
      </c>
      <c r="I14" s="34">
        <v>45339</v>
      </c>
      <c r="J14" s="23" t="s">
        <v>7</v>
      </c>
      <c r="K14" s="20"/>
      <c r="L14" s="23" t="s">
        <v>7</v>
      </c>
      <c r="M14" s="35" t="s">
        <v>77</v>
      </c>
    </row>
    <row r="15" spans="1:13" ht="198" customHeight="1" x14ac:dyDescent="0.25">
      <c r="A15" s="18">
        <v>4</v>
      </c>
      <c r="B15" s="5" t="str">
        <f t="shared" si="0"/>
        <v>MC - 4</v>
      </c>
      <c r="C15" s="24" t="str">
        <f t="shared" si="1"/>
        <v>Multiplication</v>
      </c>
      <c r="D15" s="24" t="s">
        <v>51</v>
      </c>
      <c r="E15" s="24" t="s">
        <v>53</v>
      </c>
      <c r="F15" s="24" t="s">
        <v>54</v>
      </c>
      <c r="G15" s="65" t="s">
        <v>94</v>
      </c>
      <c r="H15" s="4" t="s">
        <v>82</v>
      </c>
      <c r="I15" s="34">
        <v>45339</v>
      </c>
      <c r="J15" s="23" t="s">
        <v>7</v>
      </c>
      <c r="K15" s="20"/>
      <c r="L15" s="23" t="s">
        <v>7</v>
      </c>
      <c r="M15" s="35" t="s">
        <v>77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5 L15">
    <cfRule type="containsText" dxfId="67" priority="1" operator="containsText" text="SKIPPED">
      <formula>NOT(ISERROR(SEARCH("SKIPPED",J15)))</formula>
    </cfRule>
    <cfRule type="containsText" dxfId="66" priority="2" operator="containsText" text="Not Implemented">
      <formula>NOT(ISERROR(SEARCH("Not Implemented",J15)))</formula>
    </cfRule>
  </conditionalFormatting>
  <conditionalFormatting sqref="L13:L15 J12:J15">
    <cfRule type="containsText" dxfId="65" priority="19" operator="containsText" text="FAIL">
      <formula>NOT(ISERROR(SEARCH("FAIL",J12)))</formula>
    </cfRule>
    <cfRule type="containsText" dxfId="64" priority="20" operator="containsText" text="PASS">
      <formula>NOT(ISERROR(SEARCH("PASS",J12)))</formula>
    </cfRule>
  </conditionalFormatting>
  <conditionalFormatting sqref="L13:L15 J12:J15">
    <cfRule type="containsText" dxfId="63" priority="17" operator="containsText" text="SKIPPED">
      <formula>NOT(ISERROR(SEARCH("SKIPPED",J12)))</formula>
    </cfRule>
    <cfRule type="containsText" dxfId="62" priority="18" operator="containsText" text="Not Implemented">
      <formula>NOT(ISERROR(SEARCH("Not Implemented",J12)))</formula>
    </cfRule>
  </conditionalFormatting>
  <conditionalFormatting sqref="L12">
    <cfRule type="containsText" dxfId="61" priority="15" operator="containsText" text="FAIL">
      <formula>NOT(ISERROR(SEARCH("FAIL",L12)))</formula>
    </cfRule>
    <cfRule type="containsText" dxfId="60" priority="16" operator="containsText" text="PASS">
      <formula>NOT(ISERROR(SEARCH("PASS",L12)))</formula>
    </cfRule>
  </conditionalFormatting>
  <conditionalFormatting sqref="L12">
    <cfRule type="containsText" dxfId="59" priority="13" operator="containsText" text="SKIPPED">
      <formula>NOT(ISERROR(SEARCH("SKIPPED",L12)))</formula>
    </cfRule>
    <cfRule type="containsText" dxfId="58" priority="14" operator="containsText" text="Not Implemented">
      <formula>NOT(ISERROR(SEARCH("Not Implemented",L12)))</formula>
    </cfRule>
  </conditionalFormatting>
  <conditionalFormatting sqref="J13 L13">
    <cfRule type="containsText" dxfId="57" priority="11" operator="containsText" text="FAIL">
      <formula>NOT(ISERROR(SEARCH("FAIL",J13)))</formula>
    </cfRule>
    <cfRule type="containsText" dxfId="56" priority="12" operator="containsText" text="PASS">
      <formula>NOT(ISERROR(SEARCH("PASS",J13)))</formula>
    </cfRule>
  </conditionalFormatting>
  <conditionalFormatting sqref="J13 L13">
    <cfRule type="containsText" dxfId="55" priority="9" operator="containsText" text="SKIPPED">
      <formula>NOT(ISERROR(SEARCH("SKIPPED",J13)))</formula>
    </cfRule>
    <cfRule type="containsText" dxfId="54" priority="10" operator="containsText" text="Not Implemented">
      <formula>NOT(ISERROR(SEARCH("Not Implemented",J13)))</formula>
    </cfRule>
  </conditionalFormatting>
  <conditionalFormatting sqref="J14 L14">
    <cfRule type="containsText" dxfId="53" priority="7" operator="containsText" text="FAIL">
      <formula>NOT(ISERROR(SEARCH("FAIL",J14)))</formula>
    </cfRule>
    <cfRule type="containsText" dxfId="52" priority="8" operator="containsText" text="PASS">
      <formula>NOT(ISERROR(SEARCH("PASS",J14)))</formula>
    </cfRule>
  </conditionalFormatting>
  <conditionalFormatting sqref="J14 L14">
    <cfRule type="containsText" dxfId="51" priority="5" operator="containsText" text="SKIPPED">
      <formula>NOT(ISERROR(SEARCH("SKIPPED",J14)))</formula>
    </cfRule>
    <cfRule type="containsText" dxfId="50" priority="6" operator="containsText" text="Not Implemented">
      <formula>NOT(ISERROR(SEARCH("Not Implemented",J14)))</formula>
    </cfRule>
  </conditionalFormatting>
  <conditionalFormatting sqref="J15 L15">
    <cfRule type="containsText" dxfId="49" priority="3" operator="containsText" text="FAIL">
      <formula>NOT(ISERROR(SEARCH("FAIL",J15)))</formula>
    </cfRule>
    <cfRule type="containsText" dxfId="48" priority="4" operator="containsText" text="PASS">
      <formula>NOT(ISERROR(SEARCH("PASS",J15)))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1B90CCC1-3C55-41D0-BCE7-C1E95DB2FCDF}">
          <x14:formula1>
            <xm:f>'Test report '!$B$11:$B$14</xm:f>
          </x14:formula1>
          <xm:sqref>J12:J15 L12:L15</xm:sqref>
        </x14:dataValidation>
        <x14:dataValidation type="list" allowBlank="1" showInputMessage="1" showErrorMessage="1" xr:uid="{6F661E81-F2AB-4081-A89A-A029B79999D9}">
          <x14:formula1>
            <xm:f>'Test report '!$B$8:$B$9</xm:f>
          </x14:formula1>
          <xm:sqref>C3:D4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F148-F79B-4C14-B8CB-97C498E1F903}">
  <dimension ref="A1:N16"/>
  <sheetViews>
    <sheetView topLeftCell="A11" zoomScale="70" zoomScaleNormal="70" workbookViewId="0">
      <selection activeCell="H12" sqref="H12"/>
    </sheetView>
  </sheetViews>
  <sheetFormatPr defaultRowHeight="13.8" x14ac:dyDescent="0.25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3984375" customWidth="1"/>
  </cols>
  <sheetData>
    <row r="1" spans="1:14" ht="16.8" x14ac:dyDescent="0.3">
      <c r="A1" s="50" t="s">
        <v>17</v>
      </c>
      <c r="B1" s="51"/>
      <c r="C1" s="52" t="s">
        <v>46</v>
      </c>
      <c r="D1" s="53"/>
      <c r="E1" s="6"/>
      <c r="F1" s="6"/>
      <c r="G1" s="6"/>
      <c r="H1" s="6"/>
      <c r="I1" s="6"/>
      <c r="J1" s="6"/>
      <c r="K1" s="6"/>
      <c r="L1" s="1"/>
    </row>
    <row r="2" spans="1:14" ht="18" x14ac:dyDescent="0.3">
      <c r="A2" s="59" t="s">
        <v>18</v>
      </c>
      <c r="B2" s="60"/>
      <c r="C2" s="61" t="s">
        <v>58</v>
      </c>
      <c r="D2" s="62"/>
      <c r="E2" s="6"/>
      <c r="F2" s="6"/>
      <c r="G2" s="6"/>
      <c r="H2" s="6"/>
      <c r="I2" s="6"/>
      <c r="J2" s="6"/>
      <c r="K2" s="6"/>
      <c r="L2" s="1"/>
    </row>
    <row r="3" spans="1:14" ht="16.8" x14ac:dyDescent="0.3">
      <c r="A3" s="50" t="s">
        <v>19</v>
      </c>
      <c r="B3" s="51"/>
      <c r="C3" s="63"/>
      <c r="D3" s="53"/>
      <c r="E3" s="6"/>
      <c r="F3" s="6"/>
      <c r="G3" s="6"/>
      <c r="H3" s="6"/>
      <c r="I3" s="6"/>
      <c r="J3" s="6"/>
      <c r="K3" s="6"/>
      <c r="L3" s="1"/>
    </row>
    <row r="4" spans="1:14" ht="16.8" x14ac:dyDescent="0.3">
      <c r="A4" s="50" t="s">
        <v>5</v>
      </c>
      <c r="B4" s="51"/>
      <c r="C4" s="52" t="s">
        <v>71</v>
      </c>
      <c r="D4" s="53"/>
      <c r="E4" s="6"/>
      <c r="F4" s="6"/>
      <c r="H4" s="6"/>
      <c r="I4" s="6"/>
      <c r="J4" s="6"/>
      <c r="K4" s="6"/>
      <c r="L4" s="1"/>
    </row>
    <row r="5" spans="1:14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6"/>
      <c r="I5" s="6"/>
      <c r="J5" s="6"/>
      <c r="K5" s="6"/>
      <c r="L5" s="1"/>
    </row>
    <row r="6" spans="1:14" ht="16.8" x14ac:dyDescent="0.3">
      <c r="A6" s="55"/>
      <c r="B6" s="55"/>
      <c r="C6" s="7">
        <f>COUNTIF($J$12:$J$478, "&lt;&gt;")</f>
        <v>5</v>
      </c>
      <c r="D6" s="7">
        <f>COUNTIF($J$12:$J$477, "PASS")</f>
        <v>5</v>
      </c>
      <c r="E6" s="7">
        <f>COUNTIF($J$12:$J$480,"FAIL")</f>
        <v>0</v>
      </c>
      <c r="F6" s="7">
        <f>COUNTIF($J$12:$J$480,"NOT IMPLEMENTED")</f>
        <v>0</v>
      </c>
      <c r="G6" s="7">
        <f>COUNTIF($J$12:$J$480,"SKIPPED")</f>
        <v>0</v>
      </c>
      <c r="I6" s="6"/>
      <c r="J6" s="6"/>
      <c r="K6" s="6"/>
      <c r="L6" s="1"/>
    </row>
    <row r="7" spans="1:14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4" ht="16.8" x14ac:dyDescent="0.3">
      <c r="A8" s="55"/>
      <c r="B8" s="55"/>
      <c r="C8" s="7">
        <f>COUNTIF($L$12:$L$478, "&lt;&gt;")</f>
        <v>5</v>
      </c>
      <c r="D8" s="7">
        <f>COUNTIF($L$12:$L$478, "PASS")</f>
        <v>5</v>
      </c>
      <c r="E8" s="7">
        <f>COUNTIF($L$12:$L$478, "FAIL")</f>
        <v>0</v>
      </c>
      <c r="F8" s="7">
        <f>COUNTIF($L$12:$L$478,"NOT IMPLEMENTED")</f>
        <v>0</v>
      </c>
      <c r="G8" s="7">
        <f>COUNTIF($L$12:$L$478, "SKIPPED")</f>
        <v>0</v>
      </c>
      <c r="I8" s="6"/>
      <c r="J8" s="6"/>
      <c r="K8" s="6"/>
      <c r="L8" s="1"/>
    </row>
    <row r="9" spans="1:14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4" x14ac:dyDescent="0.25">
      <c r="A10" s="56" t="s">
        <v>24</v>
      </c>
      <c r="B10" s="56" t="s">
        <v>25</v>
      </c>
      <c r="C10" s="58" t="s">
        <v>26</v>
      </c>
      <c r="D10" s="56" t="s">
        <v>27</v>
      </c>
      <c r="E10" s="56" t="s">
        <v>28</v>
      </c>
      <c r="F10" s="56" t="s">
        <v>29</v>
      </c>
      <c r="G10" s="56" t="s">
        <v>30</v>
      </c>
      <c r="H10" s="56" t="s">
        <v>31</v>
      </c>
      <c r="I10" s="56" t="s">
        <v>32</v>
      </c>
      <c r="J10" s="56" t="s">
        <v>33</v>
      </c>
      <c r="K10" s="56" t="s">
        <v>34</v>
      </c>
      <c r="L10" s="56" t="s">
        <v>35</v>
      </c>
      <c r="M10" s="56" t="s">
        <v>37</v>
      </c>
    </row>
    <row r="11" spans="1:14" x14ac:dyDescent="0.25">
      <c r="A11" s="57"/>
      <c r="B11" s="57"/>
      <c r="C11" s="57"/>
      <c r="D11" s="57"/>
      <c r="E11" s="57"/>
      <c r="F11" s="57"/>
      <c r="G11" s="57"/>
      <c r="H11" s="57"/>
      <c r="I11" s="56"/>
      <c r="J11" s="56"/>
      <c r="K11" s="56"/>
      <c r="L11" s="56"/>
      <c r="M11" s="64"/>
    </row>
    <row r="12" spans="1:14" ht="124.2" customHeight="1" x14ac:dyDescent="0.25">
      <c r="A12" s="29">
        <v>1</v>
      </c>
      <c r="B12" s="24" t="str">
        <f t="shared" ref="B12:B16" si="0">CONCATENATE($C$2, " - ", A12)</f>
        <v>CD - 1</v>
      </c>
      <c r="C12" s="24" t="str">
        <f t="shared" ref="C12:C16" si="1">$C$1</f>
        <v>Division</v>
      </c>
      <c r="D12" s="24" t="s">
        <v>105</v>
      </c>
      <c r="E12" s="24"/>
      <c r="F12" s="4" t="s">
        <v>98</v>
      </c>
      <c r="G12" s="30"/>
      <c r="H12" s="4" t="s">
        <v>81</v>
      </c>
      <c r="I12" s="34">
        <v>45340</v>
      </c>
      <c r="J12" s="23" t="s">
        <v>7</v>
      </c>
      <c r="K12" s="31"/>
      <c r="L12" s="23" t="s">
        <v>7</v>
      </c>
      <c r="M12" s="41" t="s">
        <v>71</v>
      </c>
      <c r="N12" s="42"/>
    </row>
    <row r="13" spans="1:14" ht="153.6" customHeight="1" x14ac:dyDescent="0.25">
      <c r="A13" s="18">
        <v>2</v>
      </c>
      <c r="B13" s="5" t="str">
        <f>CONCATENATE($C$2, " - ", A13)</f>
        <v>CD - 2</v>
      </c>
      <c r="C13" s="24" t="str">
        <f>$C$1</f>
        <v>Division</v>
      </c>
      <c r="D13" s="24" t="s">
        <v>52</v>
      </c>
      <c r="E13" s="24"/>
      <c r="F13" s="4" t="s">
        <v>99</v>
      </c>
      <c r="G13" s="26" t="s">
        <v>100</v>
      </c>
      <c r="H13" s="4" t="s">
        <v>96</v>
      </c>
      <c r="I13" s="34">
        <v>45340</v>
      </c>
      <c r="J13" s="23" t="s">
        <v>7</v>
      </c>
      <c r="K13" s="20"/>
      <c r="L13" s="23" t="s">
        <v>7</v>
      </c>
      <c r="M13" s="29" t="s">
        <v>77</v>
      </c>
      <c r="N13" s="43"/>
    </row>
    <row r="14" spans="1:14" ht="122.4" customHeight="1" x14ac:dyDescent="0.25">
      <c r="A14" s="18">
        <v>3</v>
      </c>
      <c r="B14" s="37" t="str">
        <f>CONCATENATE($C$2, " - ", A14)</f>
        <v>CD - 3</v>
      </c>
      <c r="C14" s="24" t="str">
        <f>$C$1</f>
        <v>Division</v>
      </c>
      <c r="D14" s="24" t="s">
        <v>83</v>
      </c>
      <c r="E14" s="24"/>
      <c r="F14" s="4" t="s">
        <v>86</v>
      </c>
      <c r="G14" s="26" t="s">
        <v>100</v>
      </c>
      <c r="H14" s="4" t="s">
        <v>104</v>
      </c>
      <c r="I14" s="34">
        <v>45340</v>
      </c>
      <c r="J14" s="23" t="s">
        <v>7</v>
      </c>
      <c r="K14" s="20"/>
      <c r="L14" s="23" t="s">
        <v>7</v>
      </c>
      <c r="M14" s="38" t="s">
        <v>77</v>
      </c>
    </row>
    <row r="15" spans="1:14" ht="122.4" customHeight="1" x14ac:dyDescent="0.25">
      <c r="A15" s="18">
        <v>4</v>
      </c>
      <c r="B15" s="5" t="str">
        <f>CONCATENATE($C$2, " - ", A15)</f>
        <v>CD - 4</v>
      </c>
      <c r="C15" s="24" t="str">
        <f>$C$1</f>
        <v>Division</v>
      </c>
      <c r="D15" s="24" t="s">
        <v>51</v>
      </c>
      <c r="E15" s="24"/>
      <c r="F15" s="4" t="s">
        <v>101</v>
      </c>
      <c r="G15" s="26" t="s">
        <v>103</v>
      </c>
      <c r="H15" s="4" t="s">
        <v>59</v>
      </c>
      <c r="I15" s="34">
        <v>45340</v>
      </c>
      <c r="J15" s="23" t="s">
        <v>7</v>
      </c>
      <c r="K15" s="20"/>
      <c r="L15" s="23" t="s">
        <v>7</v>
      </c>
      <c r="M15" s="35" t="s">
        <v>77</v>
      </c>
    </row>
    <row r="16" spans="1:14" ht="111" customHeight="1" x14ac:dyDescent="0.25">
      <c r="A16" s="18">
        <v>5</v>
      </c>
      <c r="B16" s="5" t="str">
        <f t="shared" si="0"/>
        <v>CD - 5</v>
      </c>
      <c r="C16" s="24" t="str">
        <f t="shared" si="1"/>
        <v>Division</v>
      </c>
      <c r="D16" s="24" t="s">
        <v>51</v>
      </c>
      <c r="E16" s="24" t="s">
        <v>53</v>
      </c>
      <c r="F16" s="4" t="s">
        <v>54</v>
      </c>
      <c r="G16" s="26" t="s">
        <v>102</v>
      </c>
      <c r="H16" s="4" t="s">
        <v>82</v>
      </c>
      <c r="I16" s="34">
        <v>45340</v>
      </c>
      <c r="J16" s="23" t="s">
        <v>7</v>
      </c>
      <c r="K16" s="20"/>
      <c r="L16" s="23" t="s">
        <v>7</v>
      </c>
      <c r="M16" s="35" t="s">
        <v>77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4:J15 L14:L15">
    <cfRule type="containsText" dxfId="47" priority="7" operator="containsText" text="FAIL">
      <formula>NOT(ISERROR(SEARCH("FAIL",J14)))</formula>
    </cfRule>
    <cfRule type="containsText" dxfId="46" priority="8" operator="containsText" text="PASS">
      <formula>NOT(ISERROR(SEARCH("PASS",J14)))</formula>
    </cfRule>
  </conditionalFormatting>
  <conditionalFormatting sqref="J14:J15 L14:L15">
    <cfRule type="containsText" dxfId="45" priority="5" operator="containsText" text="SKIPPED">
      <formula>NOT(ISERROR(SEARCH("SKIPPED",J14)))</formula>
    </cfRule>
    <cfRule type="containsText" dxfId="44" priority="6" operator="containsText" text="Not Implemented">
      <formula>NOT(ISERROR(SEARCH("Not Implemented",J14)))</formula>
    </cfRule>
  </conditionalFormatting>
  <conditionalFormatting sqref="J16 L16">
    <cfRule type="containsText" dxfId="43" priority="1" operator="containsText" text="SKIPPED">
      <formula>NOT(ISERROR(SEARCH("SKIPPED",J16)))</formula>
    </cfRule>
    <cfRule type="containsText" dxfId="42" priority="2" operator="containsText" text="Not Implemented">
      <formula>NOT(ISERROR(SEARCH("Not Implemented",J16)))</formula>
    </cfRule>
  </conditionalFormatting>
  <conditionalFormatting sqref="J12:J16 L13:L16">
    <cfRule type="containsText" dxfId="41" priority="19" operator="containsText" text="FAIL">
      <formula>NOT(ISERROR(SEARCH("FAIL",J12)))</formula>
    </cfRule>
    <cfRule type="containsText" dxfId="40" priority="20" operator="containsText" text="PASS">
      <formula>NOT(ISERROR(SEARCH("PASS",J12)))</formula>
    </cfRule>
  </conditionalFormatting>
  <conditionalFormatting sqref="J12:J16 L13:L16">
    <cfRule type="containsText" dxfId="39" priority="17" operator="containsText" text="SKIPPED">
      <formula>NOT(ISERROR(SEARCH("SKIPPED",J12)))</formula>
    </cfRule>
    <cfRule type="containsText" dxfId="38" priority="18" operator="containsText" text="Not Implemented">
      <formula>NOT(ISERROR(SEARCH("Not Implemented",J12)))</formula>
    </cfRule>
  </conditionalFormatting>
  <conditionalFormatting sqref="L12">
    <cfRule type="containsText" dxfId="37" priority="15" operator="containsText" text="FAIL">
      <formula>NOT(ISERROR(SEARCH("FAIL",L12)))</formula>
    </cfRule>
    <cfRule type="containsText" dxfId="36" priority="16" operator="containsText" text="PASS">
      <formula>NOT(ISERROR(SEARCH("PASS",L12)))</formula>
    </cfRule>
  </conditionalFormatting>
  <conditionalFormatting sqref="L12">
    <cfRule type="containsText" dxfId="35" priority="13" operator="containsText" text="SKIPPED">
      <formula>NOT(ISERROR(SEARCH("SKIPPED",L12)))</formula>
    </cfRule>
    <cfRule type="containsText" dxfId="34" priority="14" operator="containsText" text="Not Implemented">
      <formula>NOT(ISERROR(SEARCH("Not Implemented",L12)))</formula>
    </cfRule>
  </conditionalFormatting>
  <conditionalFormatting sqref="J13 L13">
    <cfRule type="containsText" dxfId="33" priority="11" operator="containsText" text="FAIL">
      <formula>NOT(ISERROR(SEARCH("FAIL",J13)))</formula>
    </cfRule>
    <cfRule type="containsText" dxfId="32" priority="12" operator="containsText" text="PASS">
      <formula>NOT(ISERROR(SEARCH("PASS",J13)))</formula>
    </cfRule>
  </conditionalFormatting>
  <conditionalFormatting sqref="J13 L13">
    <cfRule type="containsText" dxfId="31" priority="9" operator="containsText" text="SKIPPED">
      <formula>NOT(ISERROR(SEARCH("SKIPPED",J13)))</formula>
    </cfRule>
    <cfRule type="containsText" dxfId="30" priority="10" operator="containsText" text="Not Implemented">
      <formula>NOT(ISERROR(SEARCH("Not Implemented",J13)))</formula>
    </cfRule>
  </conditionalFormatting>
  <conditionalFormatting sqref="J16 L16">
    <cfRule type="containsText" dxfId="29" priority="3" operator="containsText" text="FAIL">
      <formula>NOT(ISERROR(SEARCH("FAIL",J16)))</formula>
    </cfRule>
    <cfRule type="containsText" dxfId="28" priority="4" operator="containsText" text="PASS">
      <formula>NOT(ISERROR(SEARCH("PASS",J16)))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F448FFA4-71E5-4A39-A368-3062E275E862}">
          <x14:formula1>
            <xm:f>'Test report '!$B$11:$B$14</xm:f>
          </x14:formula1>
          <xm:sqref>J12:J16 L12:L16</xm:sqref>
        </x14:dataValidation>
        <x14:dataValidation type="list" allowBlank="1" showInputMessage="1" showErrorMessage="1" xr:uid="{5270D0A7-05EB-4FC0-BFD4-34BE6B02A937}">
          <x14:formula1>
            <xm:f>'Test report '!$B$8:$B$9</xm:f>
          </x14:formula1>
          <xm:sqref>C3:D4 M12:N12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912F-8471-43B4-BF68-21D52B90CADC}">
  <dimension ref="A1:M16"/>
  <sheetViews>
    <sheetView topLeftCell="B10" zoomScale="85" zoomScaleNormal="85" workbookViewId="0">
      <selection activeCell="H13" sqref="H13"/>
    </sheetView>
  </sheetViews>
  <sheetFormatPr defaultRowHeight="13.8" x14ac:dyDescent="0.25"/>
  <cols>
    <col min="2" max="2" width="13.09765625" customWidth="1"/>
    <col min="3" max="3" width="16.79687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8.69921875" customWidth="1"/>
  </cols>
  <sheetData>
    <row r="1" spans="1:13" ht="16.8" x14ac:dyDescent="0.3">
      <c r="A1" s="50" t="s">
        <v>17</v>
      </c>
      <c r="B1" s="51"/>
      <c r="C1" s="52" t="s">
        <v>48</v>
      </c>
      <c r="D1" s="53"/>
      <c r="E1" s="6"/>
      <c r="F1" s="6"/>
      <c r="G1" s="6"/>
      <c r="H1" s="6"/>
      <c r="I1" s="6"/>
      <c r="J1" s="6"/>
      <c r="K1" s="6"/>
      <c r="L1" s="1"/>
    </row>
    <row r="2" spans="1:13" ht="18" x14ac:dyDescent="0.3">
      <c r="A2" s="59" t="s">
        <v>18</v>
      </c>
      <c r="B2" s="60"/>
      <c r="C2" s="61" t="s">
        <v>57</v>
      </c>
      <c r="D2" s="62"/>
      <c r="E2" s="6"/>
      <c r="F2" s="6"/>
      <c r="G2" s="6"/>
      <c r="H2" s="6"/>
      <c r="I2" s="6"/>
      <c r="J2" s="6"/>
      <c r="K2" s="6"/>
      <c r="L2" s="1"/>
    </row>
    <row r="3" spans="1:13" ht="16.8" x14ac:dyDescent="0.3">
      <c r="A3" s="50" t="s">
        <v>19</v>
      </c>
      <c r="B3" s="51"/>
      <c r="C3" s="63"/>
      <c r="D3" s="53"/>
      <c r="E3" s="6"/>
      <c r="F3" s="6"/>
      <c r="G3" s="6"/>
      <c r="H3" s="6"/>
      <c r="I3" s="6"/>
      <c r="J3" s="6"/>
      <c r="K3" s="6"/>
      <c r="L3" s="1"/>
    </row>
    <row r="4" spans="1:13" ht="16.8" x14ac:dyDescent="0.3">
      <c r="A4" s="50" t="s">
        <v>5</v>
      </c>
      <c r="B4" s="51"/>
      <c r="C4" s="52" t="s">
        <v>71</v>
      </c>
      <c r="D4" s="53"/>
      <c r="E4" s="6"/>
      <c r="F4" s="6"/>
      <c r="H4" s="6"/>
      <c r="I4" s="6"/>
      <c r="J4" s="6"/>
      <c r="K4" s="6"/>
      <c r="L4" s="1"/>
    </row>
    <row r="5" spans="1:13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1"/>
    </row>
    <row r="6" spans="1:13" ht="16.8" x14ac:dyDescent="0.3">
      <c r="A6" s="55"/>
      <c r="B6" s="55"/>
      <c r="C6" s="7">
        <f>COUNTIF($J$12:$J$471, "&lt;&gt;")</f>
        <v>5</v>
      </c>
      <c r="D6" s="7">
        <f>COUNTIF($J$12:$J$470, "PASS")</f>
        <v>5</v>
      </c>
      <c r="E6" s="7">
        <f>COUNTIF($J$12:$J$473,"FAIL")</f>
        <v>0</v>
      </c>
      <c r="F6" s="7">
        <f>COUNTIF($J$12:$J$473,"NOT IMPLEMENTED")</f>
        <v>0</v>
      </c>
      <c r="G6" s="7">
        <f>COUNTIF($J$12:$J$473,"SKIPPED")</f>
        <v>0</v>
      </c>
      <c r="I6" s="6"/>
      <c r="J6" s="6"/>
      <c r="K6" s="6"/>
      <c r="L6" s="1"/>
    </row>
    <row r="7" spans="1:13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3" ht="16.8" x14ac:dyDescent="0.3">
      <c r="A8" s="55"/>
      <c r="B8" s="55"/>
      <c r="C8" s="7">
        <f>COUNTIF($L$12:$L$471, "&lt;&gt;")</f>
        <v>5</v>
      </c>
      <c r="D8" s="7">
        <f>COUNTIF($L$12:$L$471, "PASS")</f>
        <v>5</v>
      </c>
      <c r="E8" s="7">
        <f>COUNTIF($L$12:$L$471, "FAIL")</f>
        <v>0</v>
      </c>
      <c r="F8" s="7">
        <f>COUNTIF($L$12:$L$471,"NOT IMPLEMENTED")</f>
        <v>0</v>
      </c>
      <c r="G8" s="7">
        <f>COUNTIF($L$12:$L$471, "SKIPPED")</f>
        <v>0</v>
      </c>
      <c r="I8" s="6"/>
      <c r="J8" s="6"/>
      <c r="K8" s="6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6" t="s">
        <v>24</v>
      </c>
      <c r="B10" s="56" t="s">
        <v>25</v>
      </c>
      <c r="C10" s="58" t="s">
        <v>26</v>
      </c>
      <c r="D10" s="56" t="s">
        <v>27</v>
      </c>
      <c r="E10" s="56" t="s">
        <v>28</v>
      </c>
      <c r="F10" s="56" t="s">
        <v>29</v>
      </c>
      <c r="G10" s="56" t="s">
        <v>30</v>
      </c>
      <c r="H10" s="56" t="s">
        <v>31</v>
      </c>
      <c r="I10" s="56" t="s">
        <v>32</v>
      </c>
      <c r="J10" s="56" t="s">
        <v>33</v>
      </c>
      <c r="K10" s="56" t="s">
        <v>34</v>
      </c>
      <c r="L10" s="56" t="s">
        <v>35</v>
      </c>
      <c r="M10" s="56" t="s">
        <v>37</v>
      </c>
    </row>
    <row r="11" spans="1:13" x14ac:dyDescent="0.25">
      <c r="A11" s="57"/>
      <c r="B11" s="57"/>
      <c r="C11" s="57"/>
      <c r="D11" s="57"/>
      <c r="E11" s="57"/>
      <c r="F11" s="57"/>
      <c r="G11" s="57"/>
      <c r="H11" s="57"/>
      <c r="I11" s="56"/>
      <c r="J11" s="56"/>
      <c r="K11" s="56"/>
      <c r="L11" s="56"/>
      <c r="M11" s="64"/>
    </row>
    <row r="12" spans="1:13" ht="104.4" customHeight="1" x14ac:dyDescent="0.25">
      <c r="A12" s="29">
        <v>1</v>
      </c>
      <c r="B12" s="24" t="str">
        <f t="shared" ref="B12" si="0">CONCATENATE($C$2, " - ", A12)</f>
        <v>MC - 1</v>
      </c>
      <c r="C12" s="24" t="str">
        <f t="shared" ref="C12" si="1">$C$1</f>
        <v>Modulus</v>
      </c>
      <c r="D12" s="24" t="s">
        <v>105</v>
      </c>
      <c r="E12" s="24"/>
      <c r="F12" s="4" t="s">
        <v>106</v>
      </c>
      <c r="G12" s="30"/>
      <c r="H12" s="4" t="s">
        <v>81</v>
      </c>
      <c r="I12" s="34">
        <v>45340</v>
      </c>
      <c r="J12" s="23" t="s">
        <v>7</v>
      </c>
      <c r="K12" s="31"/>
      <c r="L12" s="23" t="s">
        <v>7</v>
      </c>
      <c r="M12" s="41" t="s">
        <v>71</v>
      </c>
    </row>
    <row r="13" spans="1:13" ht="100.2" customHeight="1" x14ac:dyDescent="0.25">
      <c r="A13" s="18">
        <v>2</v>
      </c>
      <c r="B13" s="5" t="str">
        <f>CONCATENATE($C$2, " - ", A13)</f>
        <v>MC - 2</v>
      </c>
      <c r="C13" s="24" t="str">
        <f>$C$1</f>
        <v>Modulus</v>
      </c>
      <c r="D13" s="24" t="s">
        <v>52</v>
      </c>
      <c r="E13" s="24"/>
      <c r="F13" s="4" t="s">
        <v>99</v>
      </c>
      <c r="G13" s="26" t="s">
        <v>107</v>
      </c>
      <c r="H13" s="4" t="s">
        <v>96</v>
      </c>
      <c r="I13" s="34">
        <v>45340</v>
      </c>
      <c r="J13" s="23" t="s">
        <v>7</v>
      </c>
      <c r="K13" s="20"/>
      <c r="L13" s="23" t="s">
        <v>7</v>
      </c>
      <c r="M13" s="41" t="s">
        <v>71</v>
      </c>
    </row>
    <row r="14" spans="1:13" ht="123" customHeight="1" x14ac:dyDescent="0.25">
      <c r="A14" s="18">
        <v>3</v>
      </c>
      <c r="B14" s="37" t="str">
        <f>CONCATENATE($C$2, " - ", A14)</f>
        <v>MC - 3</v>
      </c>
      <c r="C14" s="24" t="str">
        <f>$C$1</f>
        <v>Modulus</v>
      </c>
      <c r="D14" s="24" t="s">
        <v>83</v>
      </c>
      <c r="E14" s="24"/>
      <c r="F14" s="4" t="s">
        <v>101</v>
      </c>
      <c r="G14" s="26" t="s">
        <v>107</v>
      </c>
      <c r="H14" s="4" t="s">
        <v>110</v>
      </c>
      <c r="I14" s="34">
        <v>45340</v>
      </c>
      <c r="J14" s="23" t="s">
        <v>7</v>
      </c>
      <c r="K14" s="20"/>
      <c r="L14" s="23" t="s">
        <v>7</v>
      </c>
      <c r="M14" s="41" t="s">
        <v>71</v>
      </c>
    </row>
    <row r="15" spans="1:13" ht="122.4" customHeight="1" x14ac:dyDescent="0.25">
      <c r="A15" s="18">
        <v>4</v>
      </c>
      <c r="B15" s="5" t="str">
        <f>CONCATENATE($C$2, " - ", A15)</f>
        <v>MC - 4</v>
      </c>
      <c r="C15" s="24" t="str">
        <f>$C$1</f>
        <v>Modulus</v>
      </c>
      <c r="D15" s="24" t="s">
        <v>51</v>
      </c>
      <c r="E15" s="24"/>
      <c r="F15" s="4" t="s">
        <v>86</v>
      </c>
      <c r="G15" s="26" t="s">
        <v>108</v>
      </c>
      <c r="H15" s="4" t="s">
        <v>69</v>
      </c>
      <c r="I15" s="34">
        <v>45340</v>
      </c>
      <c r="J15" s="23" t="s">
        <v>7</v>
      </c>
      <c r="K15" s="20"/>
      <c r="L15" s="23" t="s">
        <v>7</v>
      </c>
      <c r="M15" s="41" t="s">
        <v>71</v>
      </c>
    </row>
    <row r="16" spans="1:13" ht="83.4" customHeight="1" x14ac:dyDescent="0.25">
      <c r="A16" s="18">
        <v>5</v>
      </c>
      <c r="B16" s="5" t="str">
        <f t="shared" ref="B16" si="2">CONCATENATE($C$2, " - ", A16)</f>
        <v>MC - 5</v>
      </c>
      <c r="C16" s="24" t="str">
        <f t="shared" ref="C16" si="3">$C$1</f>
        <v>Modulus</v>
      </c>
      <c r="D16" s="24" t="s">
        <v>51</v>
      </c>
      <c r="E16" s="24" t="s">
        <v>53</v>
      </c>
      <c r="F16" s="4" t="s">
        <v>54</v>
      </c>
      <c r="G16" s="26" t="s">
        <v>109</v>
      </c>
      <c r="H16" s="4" t="s">
        <v>82</v>
      </c>
      <c r="I16" s="34">
        <v>45340</v>
      </c>
      <c r="J16" s="23" t="s">
        <v>7</v>
      </c>
      <c r="K16" s="20"/>
      <c r="L16" s="23" t="s">
        <v>7</v>
      </c>
      <c r="M16" s="41" t="s">
        <v>71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5 L13:L15">
    <cfRule type="containsText" dxfId="27" priority="23" operator="containsText" text="FAIL">
      <formula>NOT(ISERROR(SEARCH("FAIL",J12)))</formula>
    </cfRule>
    <cfRule type="containsText" dxfId="26" priority="24" operator="containsText" text="PASS">
      <formula>NOT(ISERROR(SEARCH("PASS",J12)))</formula>
    </cfRule>
  </conditionalFormatting>
  <conditionalFormatting sqref="J12:J15 L13:L15">
    <cfRule type="containsText" dxfId="25" priority="21" operator="containsText" text="SKIPPED">
      <formula>NOT(ISERROR(SEARCH("SKIPPED",J12)))</formula>
    </cfRule>
    <cfRule type="containsText" dxfId="24" priority="22" operator="containsText" text="Not Implemented">
      <formula>NOT(ISERROR(SEARCH("Not Implemented",J12)))</formula>
    </cfRule>
  </conditionalFormatting>
  <conditionalFormatting sqref="L12">
    <cfRule type="containsText" dxfId="23" priority="19" operator="containsText" text="FAIL">
      <formula>NOT(ISERROR(SEARCH("FAIL",L12)))</formula>
    </cfRule>
    <cfRule type="containsText" dxfId="22" priority="20" operator="containsText" text="PASS">
      <formula>NOT(ISERROR(SEARCH("PASS",L12)))</formula>
    </cfRule>
  </conditionalFormatting>
  <conditionalFormatting sqref="L12">
    <cfRule type="containsText" dxfId="21" priority="17" operator="containsText" text="SKIPPED">
      <formula>NOT(ISERROR(SEARCH("SKIPPED",L12)))</formula>
    </cfRule>
    <cfRule type="containsText" dxfId="20" priority="18" operator="containsText" text="Not Implemented">
      <formula>NOT(ISERROR(SEARCH("Not Implemented",L12)))</formula>
    </cfRule>
  </conditionalFormatting>
  <conditionalFormatting sqref="J14:J15 L14:L15">
    <cfRule type="containsText" dxfId="19" priority="9" operator="containsText" text="SKIPPED">
      <formula>NOT(ISERROR(SEARCH("SKIPPED",J14)))</formula>
    </cfRule>
    <cfRule type="containsText" dxfId="18" priority="10" operator="containsText" text="Not Implemented">
      <formula>NOT(ISERROR(SEARCH("Not Implemented",J14)))</formula>
    </cfRule>
  </conditionalFormatting>
  <conditionalFormatting sqref="J16 L16">
    <cfRule type="containsText" dxfId="17" priority="1" operator="containsText" text="SKIPPED">
      <formula>NOT(ISERROR(SEARCH("SKIPPED",J16)))</formula>
    </cfRule>
    <cfRule type="containsText" dxfId="16" priority="2" operator="containsText" text="Not Implemented">
      <formula>NOT(ISERROR(SEARCH("Not Implemented",J16)))</formula>
    </cfRule>
  </conditionalFormatting>
  <conditionalFormatting sqref="J14:J15 L14:L15">
    <cfRule type="containsText" dxfId="15" priority="11" operator="containsText" text="FAIL">
      <formula>NOT(ISERROR(SEARCH("FAIL",J14)))</formula>
    </cfRule>
    <cfRule type="containsText" dxfId="14" priority="12" operator="containsText" text="PASS">
      <formula>NOT(ISERROR(SEARCH("PASS",J14)))</formula>
    </cfRule>
  </conditionalFormatting>
  <conditionalFormatting sqref="J13 L13">
    <cfRule type="containsText" dxfId="13" priority="15" operator="containsText" text="FAIL">
      <formula>NOT(ISERROR(SEARCH("FAIL",J13)))</formula>
    </cfRule>
    <cfRule type="containsText" dxfId="12" priority="16" operator="containsText" text="PASS">
      <formula>NOT(ISERROR(SEARCH("PASS",J13)))</formula>
    </cfRule>
  </conditionalFormatting>
  <conditionalFormatting sqref="J13 L13">
    <cfRule type="containsText" dxfId="11" priority="13" operator="containsText" text="SKIPPED">
      <formula>NOT(ISERROR(SEARCH("SKIPPED",J13)))</formula>
    </cfRule>
    <cfRule type="containsText" dxfId="10" priority="14" operator="containsText" text="Not Implemented">
      <formula>NOT(ISERROR(SEARCH("Not Implemented",J13)))</formula>
    </cfRule>
  </conditionalFormatting>
  <conditionalFormatting sqref="J16 L16">
    <cfRule type="containsText" dxfId="9" priority="7" operator="containsText" text="FAIL">
      <formula>NOT(ISERROR(SEARCH("FAIL",J16)))</formula>
    </cfRule>
    <cfRule type="containsText" dxfId="8" priority="8" operator="containsText" text="PASS">
      <formula>NOT(ISERROR(SEARCH("PASS",J16)))</formula>
    </cfRule>
  </conditionalFormatting>
  <conditionalFormatting sqref="J16 L16">
    <cfRule type="containsText" dxfId="7" priority="5" operator="containsText" text="SKIPPED">
      <formula>NOT(ISERROR(SEARCH("SKIPPED",J16)))</formula>
    </cfRule>
    <cfRule type="containsText" dxfId="6" priority="6" operator="containsText" text="Not Implemented">
      <formula>NOT(ISERROR(SEARCH("Not Implemented",J16)))</formula>
    </cfRule>
  </conditionalFormatting>
  <conditionalFormatting sqref="J16 L16">
    <cfRule type="containsText" dxfId="5" priority="3" operator="containsText" text="FAIL">
      <formula>NOT(ISERROR(SEARCH("FAIL",J16)))</formula>
    </cfRule>
    <cfRule type="containsText" dxfId="4" priority="4" operator="containsText" text="PASS">
      <formula>NOT(ISERROR(SEARCH("PASS",J16)))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A968DABA-E089-46A3-BCEE-3B738B138BFA}">
          <x14:formula1>
            <xm:f>'Test report '!$B$11:$B$14</xm:f>
          </x14:formula1>
          <xm:sqref>L12:L16 J12:J16</xm:sqref>
        </x14:dataValidation>
        <x14:dataValidation type="list" allowBlank="1" showInputMessage="1" showErrorMessage="1" xr:uid="{BBAF7619-D5A8-4B60-8146-674226A42379}">
          <x14:formula1>
            <xm:f>'Test report '!$B$8:$B$9</xm:f>
          </x14:formula1>
          <xm:sqref>C3:D4 M12:M16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B778-967E-45A0-A40A-E05DACBACC72}">
  <dimension ref="A1:M12"/>
  <sheetViews>
    <sheetView zoomScale="85" zoomScaleNormal="85" workbookViewId="0">
      <selection activeCell="M12" sqref="M12"/>
    </sheetView>
  </sheetViews>
  <sheetFormatPr defaultRowHeight="13.8" x14ac:dyDescent="0.25"/>
  <cols>
    <col min="2" max="2" width="13.09765625" customWidth="1"/>
    <col min="3" max="3" width="16.79687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8.69921875" customWidth="1"/>
  </cols>
  <sheetData>
    <row r="1" spans="1:13" ht="16.8" x14ac:dyDescent="0.3">
      <c r="A1" s="50" t="s">
        <v>17</v>
      </c>
      <c r="B1" s="51"/>
      <c r="C1" s="52" t="s">
        <v>49</v>
      </c>
      <c r="D1" s="53"/>
      <c r="E1" s="6"/>
      <c r="F1" s="6"/>
      <c r="G1" s="6"/>
      <c r="H1" s="6"/>
      <c r="I1" s="6"/>
      <c r="J1" s="6"/>
      <c r="K1" s="6"/>
      <c r="L1" s="1"/>
    </row>
    <row r="2" spans="1:13" ht="18" x14ac:dyDescent="0.3">
      <c r="A2" s="59" t="s">
        <v>18</v>
      </c>
      <c r="B2" s="60"/>
      <c r="C2" s="61" t="s">
        <v>62</v>
      </c>
      <c r="D2" s="62"/>
      <c r="E2" s="6"/>
      <c r="F2" s="6"/>
      <c r="G2" s="6"/>
      <c r="H2" s="6"/>
      <c r="I2" s="6"/>
      <c r="J2" s="6"/>
      <c r="K2" s="6"/>
      <c r="L2" s="1"/>
    </row>
    <row r="3" spans="1:13" ht="16.8" x14ac:dyDescent="0.3">
      <c r="A3" s="50" t="s">
        <v>19</v>
      </c>
      <c r="B3" s="51"/>
      <c r="C3" s="63"/>
      <c r="D3" s="53"/>
      <c r="E3" s="6"/>
      <c r="F3" s="6"/>
      <c r="G3" s="6"/>
      <c r="H3" s="6"/>
      <c r="I3" s="6"/>
      <c r="J3" s="6"/>
      <c r="K3" s="6"/>
      <c r="L3" s="1"/>
    </row>
    <row r="4" spans="1:13" ht="16.8" x14ac:dyDescent="0.3">
      <c r="A4" s="50" t="s">
        <v>5</v>
      </c>
      <c r="B4" s="51"/>
      <c r="C4" s="52" t="s">
        <v>71</v>
      </c>
      <c r="D4" s="53"/>
      <c r="E4" s="6"/>
      <c r="F4" s="6"/>
      <c r="H4" s="6"/>
      <c r="I4" s="6"/>
      <c r="J4" s="6"/>
      <c r="K4" s="6"/>
      <c r="L4" s="1"/>
    </row>
    <row r="5" spans="1:13" ht="16.8" x14ac:dyDescent="0.3">
      <c r="A5" s="54" t="s">
        <v>20</v>
      </c>
      <c r="B5" s="5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1"/>
    </row>
    <row r="6" spans="1:13" ht="16.8" x14ac:dyDescent="0.3">
      <c r="A6" s="55"/>
      <c r="B6" s="55"/>
      <c r="C6" s="7">
        <f>COUNTIF($J$12:$J$468, "&lt;&gt;")</f>
        <v>1</v>
      </c>
      <c r="D6" s="7">
        <f>COUNTIF($J$12:$J$467, "PASS")</f>
        <v>1</v>
      </c>
      <c r="E6" s="7">
        <f>COUNTIF($J$12:$J$470,"FAIL")</f>
        <v>0</v>
      </c>
      <c r="F6" s="7">
        <f>COUNTIF($J$12:$J$470,"NOT IMPLEMENTED")</f>
        <v>0</v>
      </c>
      <c r="G6" s="7">
        <f>COUNTIF($J$12:$J$470,"SKIPPED")</f>
        <v>0</v>
      </c>
      <c r="I6" s="6"/>
      <c r="J6" s="6"/>
      <c r="K6" s="6"/>
      <c r="L6" s="1"/>
    </row>
    <row r="7" spans="1:13" ht="16.8" x14ac:dyDescent="0.3">
      <c r="A7" s="54" t="s">
        <v>23</v>
      </c>
      <c r="B7" s="5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3" ht="16.8" x14ac:dyDescent="0.3">
      <c r="A8" s="55"/>
      <c r="B8" s="55"/>
      <c r="C8" s="7">
        <f>COUNTIF($L$12:$L$468, "&lt;&gt;")</f>
        <v>1</v>
      </c>
      <c r="D8" s="7">
        <f>COUNTIF($L$12:$L$468, "PASS")</f>
        <v>1</v>
      </c>
      <c r="E8" s="7">
        <f>COUNTIF($L$12:$L$468, "FAIL")</f>
        <v>0</v>
      </c>
      <c r="F8" s="7">
        <f>COUNTIF($L$12:$L$468,"NOT IMPLEMENTED")</f>
        <v>0</v>
      </c>
      <c r="G8" s="7">
        <f>COUNTIF($L$12:$L$468, "SKIPPED")</f>
        <v>0</v>
      </c>
      <c r="I8" s="6"/>
      <c r="J8" s="6"/>
      <c r="K8" s="6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6" t="s">
        <v>24</v>
      </c>
      <c r="B10" s="56" t="s">
        <v>25</v>
      </c>
      <c r="C10" s="58" t="s">
        <v>26</v>
      </c>
      <c r="D10" s="56" t="s">
        <v>27</v>
      </c>
      <c r="E10" s="56" t="s">
        <v>28</v>
      </c>
      <c r="F10" s="56" t="s">
        <v>29</v>
      </c>
      <c r="G10" s="56" t="s">
        <v>30</v>
      </c>
      <c r="H10" s="56" t="s">
        <v>31</v>
      </c>
      <c r="I10" s="56" t="s">
        <v>32</v>
      </c>
      <c r="J10" s="56" t="s">
        <v>33</v>
      </c>
      <c r="K10" s="56" t="s">
        <v>34</v>
      </c>
      <c r="L10" s="56" t="s">
        <v>35</v>
      </c>
      <c r="M10" s="56" t="s">
        <v>37</v>
      </c>
    </row>
    <row r="11" spans="1:13" x14ac:dyDescent="0.25">
      <c r="A11" s="57"/>
      <c r="B11" s="57"/>
      <c r="C11" s="57"/>
      <c r="D11" s="57"/>
      <c r="E11" s="57"/>
      <c r="F11" s="57"/>
      <c r="G11" s="57"/>
      <c r="H11" s="57"/>
      <c r="I11" s="56"/>
      <c r="J11" s="56"/>
      <c r="K11" s="56"/>
      <c r="L11" s="56"/>
      <c r="M11" s="64"/>
    </row>
    <row r="12" spans="1:13" ht="115.2" customHeight="1" x14ac:dyDescent="0.25">
      <c r="A12" s="18">
        <v>1</v>
      </c>
      <c r="B12" s="5" t="str">
        <f t="shared" ref="B12" si="0">CONCATENATE($C$2, " - ", A12)</f>
        <v>C - 1</v>
      </c>
      <c r="C12" s="24" t="str">
        <f>$C$1</f>
        <v>Clear</v>
      </c>
      <c r="D12" s="24" t="s">
        <v>61</v>
      </c>
      <c r="E12" s="24"/>
      <c r="F12" s="4" t="s">
        <v>60</v>
      </c>
      <c r="G12" s="19"/>
      <c r="H12" s="4" t="s">
        <v>70</v>
      </c>
      <c r="I12" s="34">
        <v>45341</v>
      </c>
      <c r="J12" s="23" t="s">
        <v>7</v>
      </c>
      <c r="K12" s="20"/>
      <c r="L12" s="23" t="s">
        <v>7</v>
      </c>
      <c r="M12" s="41" t="s">
        <v>71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 L12">
    <cfRule type="containsText" dxfId="3" priority="75" operator="containsText" text="FAIL">
      <formula>NOT(ISERROR(SEARCH("FAIL",J12)))</formula>
    </cfRule>
    <cfRule type="containsText" dxfId="2" priority="76" operator="containsText" text="PASS">
      <formula>NOT(ISERROR(SEARCH("PASS",J12)))</formula>
    </cfRule>
  </conditionalFormatting>
  <conditionalFormatting sqref="J12 L12">
    <cfRule type="containsText" dxfId="1" priority="73" operator="containsText" text="SKIPPED">
      <formula>NOT(ISERROR(SEARCH("SKIPPED",J12)))</formula>
    </cfRule>
    <cfRule type="containsText" dxfId="0" priority="74" operator="containsText" text="Not Implemented">
      <formula>NOT(ISERROR(SEARCH("Not Implemented",J12)))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52F23DF-C2FA-4C05-B0A2-7176DCEBDB23}">
          <x14:formula1>
            <xm:f>'Test report '!$B$11:$B$14</xm:f>
          </x14:formula1>
          <xm:sqref>J12 L12</xm:sqref>
        </x14:dataValidation>
        <x14:dataValidation type="list" allowBlank="1" showInputMessage="1" showErrorMessage="1" xr:uid="{AA54AF85-57DB-433B-A261-404427C3CA08}">
          <x14:formula1>
            <xm:f>'Test report '!$B$8:$B$9</xm:f>
          </x14:formula1>
          <xm:sqref>C3:D4 M12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report </vt:lpstr>
      <vt:lpstr>Addition Function</vt:lpstr>
      <vt:lpstr>Subtraction Function</vt:lpstr>
      <vt:lpstr>Multiplication Function</vt:lpstr>
      <vt:lpstr>Division Function</vt:lpstr>
      <vt:lpstr> Modulus Function</vt:lpstr>
      <vt:lpstr>Clear Function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 5530</dc:creator>
  <cp:keywords/>
  <dc:description/>
  <cp:lastModifiedBy>Dinh Dang</cp:lastModifiedBy>
  <cp:revision/>
  <dcterms:created xsi:type="dcterms:W3CDTF">2020-04-21T13:28:48Z</dcterms:created>
  <dcterms:modified xsi:type="dcterms:W3CDTF">2024-02-18T07:17:14Z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