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Tester - Excel\"/>
    </mc:Choice>
  </mc:AlternateContent>
  <xr:revisionPtr revIDLastSave="0" documentId="13_ncr:1_{9C888CCD-3BEF-482B-96E9-C715BF78A1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2" sheetId="1" r:id="rId1"/>
  </sheets>
  <calcPr calcId="181029"/>
  <extLst>
    <ext uri="GoogleSheetsCustomDataVersion1">
      <go:sheetsCustomData xmlns:go="http://customooxmlschemas.google.com/" r:id="rId5" roundtripDataSignature="AMtx7miTqJLo/DXAiIi3pghTaBalgGOPWw=="/>
    </ext>
  </extLst>
</workbook>
</file>

<file path=xl/calcChain.xml><?xml version="1.0" encoding="utf-8"?>
<calcChain xmlns="http://schemas.openxmlformats.org/spreadsheetml/2006/main">
  <c r="P5" i="1" l="1"/>
  <c r="O21" i="1" s="1"/>
  <c r="O12" i="1" l="1"/>
  <c r="O20" i="1"/>
  <c r="O13" i="1"/>
  <c r="O14" i="1"/>
  <c r="O22" i="1"/>
  <c r="O15" i="1"/>
  <c r="O23" i="1"/>
  <c r="O16" i="1"/>
  <c r="O17" i="1"/>
  <c r="O18" i="1"/>
  <c r="O11" i="1"/>
  <c r="O19" i="1"/>
  <c r="O9" i="1"/>
  <c r="O10" i="1"/>
</calcChain>
</file>

<file path=xl/sharedStrings.xml><?xml version="1.0" encoding="utf-8"?>
<sst xmlns="http://schemas.openxmlformats.org/spreadsheetml/2006/main" count="46" uniqueCount="40">
  <si>
    <t>LAB 2 - Thực hành về một số định dạng trong excel</t>
  </si>
  <si>
    <t>Dựa vào kiến thức đã học, thực hiện các yêu cầu dưới đây:</t>
  </si>
  <si>
    <t>Tự xây dựng một bảng dữ liệu 15 nhân sự bao gồm 5 trường thông tin:</t>
  </si>
  <si>
    <t>Trường yêu cầu</t>
  </si>
  <si>
    <t>Định dạng</t>
  </si>
  <si>
    <t>Mã nhân viên</t>
  </si>
  <si>
    <t>Số</t>
  </si>
  <si>
    <t>Tên nhân viên</t>
  </si>
  <si>
    <t>Mặc định</t>
  </si>
  <si>
    <t>Số điện thoại</t>
  </si>
  <si>
    <t>Ngày sinh</t>
  </si>
  <si>
    <t>Ngày tháng</t>
  </si>
  <si>
    <t>Mức lương</t>
  </si>
  <si>
    <t>Tiền tệ và kế toán</t>
  </si>
  <si>
    <t>Sau đó, sử dụng định dạng có điều kiện, bạn sẽ làm cho bảng dữ liệu của bạn thay đổi theo:</t>
  </si>
  <si>
    <t>Số điện thoại hiển thị theo Việt Nam hoặc quốc tế (+84)</t>
  </si>
  <si>
    <t>Ngày sinh hiện theo dd/mm/yyyy hoặc mm/dd/yyyy (trong đó dd là ngày, mm là tháng và yyyy là năm)</t>
  </si>
  <si>
    <t>Mức lương hiện theo VNĐ (Việt Nam đồng) hay USD ($)</t>
  </si>
  <si>
    <t>Nguyễn Văn Ba</t>
  </si>
  <si>
    <t>Nguyễn Trung Văn</t>
  </si>
  <si>
    <t>Lê Thị Mùi</t>
  </si>
  <si>
    <t>Lê Hiếu Nghĩa</t>
  </si>
  <si>
    <t>Trần Trọng Đức</t>
  </si>
  <si>
    <t>Trần Văn Bê</t>
  </si>
  <si>
    <t>Trần Hiếu Kỳ</t>
  </si>
  <si>
    <t>Nguyễn Thị Anh</t>
  </si>
  <si>
    <t>Nguyễn Văn Viết</t>
  </si>
  <si>
    <t>Phạm Văn Tám</t>
  </si>
  <si>
    <t>Phùng Thu Huyền</t>
  </si>
  <si>
    <t>Phạm Công Toàn</t>
  </si>
  <si>
    <t>Nguyễn Nhật Linh</t>
  </si>
  <si>
    <t>Hoàng Văn Khanh</t>
  </si>
  <si>
    <t>Dương Đức Mạnh</t>
  </si>
  <si>
    <t>Chọn  kiểu thời gian hiển thị </t>
  </si>
  <si>
    <t>Chọn định dạng mức lương</t>
  </si>
  <si>
    <t>tháng/ngày/năm</t>
  </si>
  <si>
    <t>USD($)</t>
  </si>
  <si>
    <t>Tỷ giá</t>
  </si>
  <si>
    <t>Chọn định dạng số điện thoại</t>
  </si>
  <si>
    <t>Quốc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</si>
</sst>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&quot;0&quot;0"/>
    <numFmt numFmtId="166" formatCode="_-* #,##0_-;\-* #,##0_-;_-* &quot;-&quot;??_-;_-@_-"/>
  </numFmts>
  <fonts count="11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164" fontId="8" fillId="0" borderId="0" xfId="1" applyNumberFormat="1" applyFont="1"/>
    <xf numFmtId="164" fontId="9" fillId="0" borderId="0" xfId="1" applyNumberFormat="1" applyFont="1"/>
    <xf numFmtId="165" fontId="8" fillId="0" borderId="0" xfId="1" applyNumberFormat="1" applyFont="1"/>
    <xf numFmtId="0" fontId="6" fillId="3" borderId="3" xfId="0" applyFont="1" applyFill="1" applyBorder="1" applyAlignment="1">
      <alignment horizontal="center" vertical="center"/>
    </xf>
    <xf numFmtId="0" fontId="7" fillId="0" borderId="0" xfId="1" applyNumberFormat="1" applyFont="1" applyAlignment="1">
      <alignment horizontal="right"/>
    </xf>
    <xf numFmtId="14" fontId="9" fillId="0" borderId="4" xfId="0" applyNumberFormat="1" applyFont="1" applyBorder="1" applyAlignment="1">
      <alignment horizontal="center" vertical="center" wrapText="1"/>
    </xf>
    <xf numFmtId="166" fontId="8" fillId="0" borderId="0" xfId="1" applyNumberFormat="1" applyFont="1"/>
    <xf numFmtId="166" fontId="9" fillId="0" borderId="0" xfId="1" applyNumberFormat="1" applyFont="1"/>
    <xf numFmtId="0" fontId="1" fillId="5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6" borderId="0" xfId="0" applyFont="1" applyFill="1"/>
    <xf numFmtId="0" fontId="10" fillId="5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numFmt numFmtId="168" formatCode="#,##0\ &quot;₫&quot;"/>
    </dxf>
    <dxf>
      <numFmt numFmtId="167" formatCode="[$$-409]#,##0.00"/>
    </dxf>
    <dxf>
      <numFmt numFmtId="19" formatCode="dd/mm/yyyy"/>
    </dxf>
    <dxf>
      <numFmt numFmtId="169" formatCode="mm/dd/yyyy"/>
    </dxf>
    <dxf>
      <numFmt numFmtId="170" formatCode="&quot;+84&quot;\ 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scheme val="none"/>
      </font>
      <numFmt numFmtId="164" formatCode="_-* #,##0.0_-;\-* #,##0.0_-;_-* &quot;-&quot;??_-;_-@_-"/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numFmt numFmtId="164" formatCode="_-* #,##0.0_-;\-* #,##0.0_-;_-* &quot;-&quot;??_-;_-@_-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rgb="FFFFC000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FCFF3-44C4-42EF-8429-5A30B62F1154}" name="Table1" displayName="Table1" ref="K8:O23" totalsRowShown="0" headerRowDxfId="12" dataDxfId="10" headerRowBorderDxfId="11" tableBorderDxfId="9" dataCellStyle="Comma">
  <autoFilter ref="K8:O23" xr:uid="{D08FCFF3-44C4-42EF-8429-5A30B62F1154}"/>
  <tableColumns count="5">
    <tableColumn id="1" xr3:uid="{BDC63A4E-E4C4-4EBB-8CE9-44D2B5F2C1B0}" name="Mã nhân viên" dataDxfId="8" dataCellStyle="Comma"/>
    <tableColumn id="2" xr3:uid="{72798C21-2485-4F87-A24B-AF8D53F568ED}" name="Tên nhân viên" dataDxfId="7" dataCellStyle="Comma"/>
    <tableColumn id="3" xr3:uid="{35133375-110B-44B5-B3A3-34B7D93CBD02}" name="Số điện thoại" dataDxfId="6" dataCellStyle="Comma"/>
    <tableColumn id="4" xr3:uid="{9AA34ECF-A1F4-4C4A-B65A-ECA96790B57B}" name="Ngày sinh"/>
    <tableColumn id="5" xr3:uid="{CBE1AFB7-86DA-4A09-83EE-DF2DEE25D072}" name="Mức lương" dataDxfId="5" dataCellStyle="Comma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workbookViewId="0">
      <selection activeCell="M5" sqref="M5"/>
    </sheetView>
  </sheetViews>
  <sheetFormatPr defaultColWidth="12.59765625" defaultRowHeight="15" customHeight="1" x14ac:dyDescent="0.25"/>
  <cols>
    <col min="1" max="1" width="7.59765625" customWidth="1"/>
    <col min="2" max="2" width="5.3984375" customWidth="1"/>
    <col min="3" max="3" width="22.5" customWidth="1"/>
    <col min="4" max="4" width="13.59765625" customWidth="1"/>
    <col min="5" max="5" width="10.69921875" customWidth="1"/>
    <col min="6" max="6" width="9.19921875" customWidth="1"/>
    <col min="7" max="7" width="9.8984375" customWidth="1"/>
    <col min="8" max="10" width="7.59765625" customWidth="1"/>
    <col min="11" max="11" width="15.59765625" customWidth="1"/>
    <col min="12" max="12" width="17.09765625" bestFit="1" customWidth="1"/>
    <col min="13" max="13" width="15.19921875" bestFit="1" customWidth="1"/>
    <col min="14" max="14" width="12.59765625" bestFit="1" customWidth="1"/>
    <col min="15" max="15" width="13.5" bestFit="1" customWidth="1"/>
    <col min="16" max="26" width="7.59765625" customWidth="1"/>
  </cols>
  <sheetData>
    <row r="1" spans="1:26" ht="14.25" customHeight="1" x14ac:dyDescent="0.3">
      <c r="B1" s="1"/>
    </row>
    <row r="2" spans="1:26" ht="14.25" customHeight="1" x14ac:dyDescent="0.25">
      <c r="B2" s="26" t="s">
        <v>0</v>
      </c>
      <c r="C2" s="26"/>
      <c r="D2" s="26"/>
      <c r="E2" s="26"/>
      <c r="F2" s="26"/>
      <c r="G2" s="26"/>
      <c r="H2" s="26"/>
      <c r="I2" s="26"/>
    </row>
    <row r="3" spans="1:26" ht="14.25" customHeight="1" x14ac:dyDescent="0.25">
      <c r="B3" s="26"/>
      <c r="C3" s="26"/>
      <c r="D3" s="26"/>
      <c r="E3" s="26"/>
      <c r="F3" s="26"/>
      <c r="G3" s="26"/>
      <c r="H3" s="26"/>
      <c r="I3" s="26"/>
    </row>
    <row r="4" spans="1:26" ht="14.25" customHeight="1" x14ac:dyDescent="0.3">
      <c r="B4" s="1"/>
      <c r="K4" s="21" t="s">
        <v>38</v>
      </c>
      <c r="L4" s="21"/>
      <c r="M4" s="23" t="s">
        <v>39</v>
      </c>
    </row>
    <row r="5" spans="1:26" ht="18.75" customHeight="1" x14ac:dyDescent="0.25">
      <c r="A5" s="2"/>
      <c r="B5" s="3" t="s">
        <v>1</v>
      </c>
      <c r="C5" s="2"/>
      <c r="D5" s="2"/>
      <c r="E5" s="2"/>
      <c r="F5" s="2"/>
      <c r="G5" s="2"/>
      <c r="H5" s="2"/>
      <c r="I5" s="2"/>
      <c r="J5" s="2"/>
      <c r="K5" s="22" t="s">
        <v>34</v>
      </c>
      <c r="L5" s="22"/>
      <c r="M5" s="24" t="s">
        <v>36</v>
      </c>
      <c r="N5" s="2"/>
      <c r="O5" s="2" t="s">
        <v>37</v>
      </c>
      <c r="P5" s="20">
        <f>IF(M5="VNĐ",1,23000)</f>
        <v>23000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2"/>
      <c r="B6" s="4">
        <v>1</v>
      </c>
      <c r="C6" s="5" t="s">
        <v>2</v>
      </c>
      <c r="D6" s="2"/>
      <c r="E6" s="2"/>
      <c r="F6" s="2"/>
      <c r="G6" s="6"/>
      <c r="H6" s="2"/>
      <c r="I6" s="2"/>
      <c r="J6" s="2"/>
      <c r="K6" s="22" t="s">
        <v>33</v>
      </c>
      <c r="L6" s="22"/>
      <c r="M6" s="25" t="s">
        <v>35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2"/>
      <c r="B7" s="7"/>
      <c r="C7" s="2"/>
      <c r="D7" s="2"/>
      <c r="E7" s="2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thickBot="1" x14ac:dyDescent="0.35">
      <c r="A8" s="2"/>
      <c r="B8" s="7"/>
      <c r="C8" s="8" t="s">
        <v>3</v>
      </c>
      <c r="D8" s="8" t="s">
        <v>4</v>
      </c>
      <c r="E8" s="2"/>
      <c r="F8" s="2"/>
      <c r="G8" s="6"/>
      <c r="H8" s="2"/>
      <c r="I8" s="2"/>
      <c r="J8" s="2"/>
      <c r="K8" s="15" t="s">
        <v>5</v>
      </c>
      <c r="L8" s="15" t="s">
        <v>7</v>
      </c>
      <c r="M8" s="15" t="s">
        <v>9</v>
      </c>
      <c r="N8" s="15" t="s">
        <v>10</v>
      </c>
      <c r="O8" s="15" t="s">
        <v>12</v>
      </c>
    </row>
    <row r="9" spans="1:26" ht="14.25" customHeight="1" thickBot="1" x14ac:dyDescent="0.35">
      <c r="B9" s="1"/>
      <c r="C9" s="9" t="s">
        <v>5</v>
      </c>
      <c r="D9" s="9" t="s">
        <v>6</v>
      </c>
      <c r="G9" s="6"/>
      <c r="K9" s="16">
        <v>1</v>
      </c>
      <c r="L9" s="12" t="s">
        <v>18</v>
      </c>
      <c r="M9" s="14">
        <v>334227460</v>
      </c>
      <c r="N9" s="17">
        <v>37297</v>
      </c>
      <c r="O9" s="18">
        <f>1540000/$P$5</f>
        <v>66.956521739130437</v>
      </c>
    </row>
    <row r="10" spans="1:26" ht="14.25" customHeight="1" thickBot="1" x14ac:dyDescent="0.35">
      <c r="B10" s="1"/>
      <c r="C10" s="9" t="s">
        <v>7</v>
      </c>
      <c r="D10" s="9" t="s">
        <v>8</v>
      </c>
      <c r="G10" s="6"/>
      <c r="K10" s="16">
        <v>2</v>
      </c>
      <c r="L10" s="12" t="s">
        <v>19</v>
      </c>
      <c r="M10" s="14">
        <v>334456460</v>
      </c>
      <c r="N10" s="17">
        <v>37298</v>
      </c>
      <c r="O10" s="18">
        <f>880000/$P$5</f>
        <v>38.260869565217391</v>
      </c>
    </row>
    <row r="11" spans="1:26" ht="14.25" customHeight="1" thickBot="1" x14ac:dyDescent="0.35">
      <c r="B11" s="1"/>
      <c r="C11" s="9" t="s">
        <v>9</v>
      </c>
      <c r="D11" s="9" t="s">
        <v>6</v>
      </c>
      <c r="G11" s="6"/>
      <c r="K11" s="16">
        <v>3</v>
      </c>
      <c r="L11" s="12" t="s">
        <v>20</v>
      </c>
      <c r="M11" s="14">
        <v>344227460</v>
      </c>
      <c r="N11" s="17">
        <v>37299</v>
      </c>
      <c r="O11" s="18">
        <f>840000/P5</f>
        <v>36.521739130434781</v>
      </c>
    </row>
    <row r="12" spans="1:26" ht="14.25" customHeight="1" thickBot="1" x14ac:dyDescent="0.35">
      <c r="B12" s="1"/>
      <c r="C12" s="9" t="s">
        <v>10</v>
      </c>
      <c r="D12" s="9" t="s">
        <v>11</v>
      </c>
      <c r="G12" s="6"/>
      <c r="K12" s="16">
        <v>4</v>
      </c>
      <c r="L12" s="12" t="s">
        <v>21</v>
      </c>
      <c r="M12" s="14">
        <v>345227460</v>
      </c>
      <c r="N12" s="17">
        <v>37300</v>
      </c>
      <c r="O12" s="18">
        <f>750000/P5</f>
        <v>32.608695652173914</v>
      </c>
    </row>
    <row r="13" spans="1:26" ht="14.25" customHeight="1" thickBot="1" x14ac:dyDescent="0.35">
      <c r="B13" s="1"/>
      <c r="C13" s="9" t="s">
        <v>12</v>
      </c>
      <c r="D13" s="9" t="s">
        <v>13</v>
      </c>
      <c r="K13" s="16">
        <v>5</v>
      </c>
      <c r="L13" s="12" t="s">
        <v>22</v>
      </c>
      <c r="M13" s="14">
        <v>334256460</v>
      </c>
      <c r="N13" s="17">
        <v>37301</v>
      </c>
      <c r="O13" s="18">
        <f>500000/P5</f>
        <v>21.739130434782609</v>
      </c>
    </row>
    <row r="14" spans="1:26" ht="14.25" customHeight="1" thickBot="1" x14ac:dyDescent="0.35">
      <c r="B14" s="1"/>
      <c r="K14" s="16">
        <v>6</v>
      </c>
      <c r="L14" s="12" t="s">
        <v>23</v>
      </c>
      <c r="M14" s="14">
        <v>334234467</v>
      </c>
      <c r="N14" s="17">
        <v>37302</v>
      </c>
      <c r="O14" s="18">
        <f>620000/P5</f>
        <v>26.956521739130434</v>
      </c>
    </row>
    <row r="15" spans="1:26" ht="14.25" customHeight="1" thickBot="1" x14ac:dyDescent="0.35">
      <c r="B15" s="10">
        <v>2</v>
      </c>
      <c r="C15" s="11" t="s">
        <v>14</v>
      </c>
      <c r="K15" s="16">
        <v>7</v>
      </c>
      <c r="L15" s="12" t="s">
        <v>24</v>
      </c>
      <c r="M15" s="14">
        <v>344227460</v>
      </c>
      <c r="N15" s="17">
        <v>37362</v>
      </c>
      <c r="O15" s="18">
        <f>864000/P5</f>
        <v>37.565217391304351</v>
      </c>
    </row>
    <row r="16" spans="1:26" ht="14.25" customHeight="1" thickBot="1" x14ac:dyDescent="0.35">
      <c r="B16" s="1">
        <v>2.1</v>
      </c>
      <c r="C16" s="6" t="s">
        <v>15</v>
      </c>
      <c r="K16" s="16">
        <v>8</v>
      </c>
      <c r="L16" s="12" t="s">
        <v>25</v>
      </c>
      <c r="M16" s="14">
        <v>204227460</v>
      </c>
      <c r="N16" s="17">
        <v>37304</v>
      </c>
      <c r="O16" s="18">
        <f>480000/P5</f>
        <v>20.869565217391305</v>
      </c>
    </row>
    <row r="17" spans="2:15" ht="14.25" customHeight="1" thickBot="1" x14ac:dyDescent="0.35">
      <c r="B17" s="1">
        <v>2.2000000000000002</v>
      </c>
      <c r="C17" s="6" t="s">
        <v>16</v>
      </c>
      <c r="K17" s="16">
        <v>9</v>
      </c>
      <c r="L17" s="12" t="s">
        <v>26</v>
      </c>
      <c r="M17" s="14">
        <v>454227460</v>
      </c>
      <c r="N17" s="17">
        <v>37425</v>
      </c>
      <c r="O17" s="18">
        <f>616000/P5</f>
        <v>26.782608695652176</v>
      </c>
    </row>
    <row r="18" spans="2:15" ht="14.25" customHeight="1" thickBot="1" x14ac:dyDescent="0.35">
      <c r="B18" s="1">
        <v>2.2999999999999998</v>
      </c>
      <c r="C18" s="6" t="s">
        <v>17</v>
      </c>
      <c r="K18" s="16">
        <v>10</v>
      </c>
      <c r="L18" s="12" t="s">
        <v>27</v>
      </c>
      <c r="M18" s="14">
        <v>374227460</v>
      </c>
      <c r="N18" s="17">
        <v>37306</v>
      </c>
      <c r="O18" s="18">
        <f>525000/P5</f>
        <v>22.826086956521738</v>
      </c>
    </row>
    <row r="19" spans="2:15" ht="14.25" customHeight="1" thickBot="1" x14ac:dyDescent="0.35">
      <c r="B19" s="1"/>
      <c r="K19" s="16">
        <v>11</v>
      </c>
      <c r="L19" s="13" t="s">
        <v>28</v>
      </c>
      <c r="M19" s="14">
        <v>374527460</v>
      </c>
      <c r="N19" s="17">
        <v>37307</v>
      </c>
      <c r="O19" s="19">
        <f>1750000/P5</f>
        <v>76.086956521739125</v>
      </c>
    </row>
    <row r="20" spans="2:15" ht="14.25" customHeight="1" thickBot="1" x14ac:dyDescent="0.35">
      <c r="B20" s="1"/>
      <c r="K20" s="16">
        <v>12</v>
      </c>
      <c r="L20" s="12" t="s">
        <v>29</v>
      </c>
      <c r="M20" s="14">
        <v>345677460</v>
      </c>
      <c r="N20" s="17">
        <v>37308</v>
      </c>
      <c r="O20" s="18">
        <f>880000/P5</f>
        <v>38.260869565217391</v>
      </c>
    </row>
    <row r="21" spans="2:15" ht="14.25" customHeight="1" thickBot="1" x14ac:dyDescent="0.35">
      <c r="B21" s="1"/>
      <c r="K21" s="16">
        <v>13</v>
      </c>
      <c r="L21" s="12" t="s">
        <v>30</v>
      </c>
      <c r="M21" s="14">
        <v>323467460</v>
      </c>
      <c r="N21" s="17">
        <v>37309</v>
      </c>
      <c r="O21" s="18">
        <f>840000/P5</f>
        <v>36.521739130434781</v>
      </c>
    </row>
    <row r="22" spans="2:15" ht="14.25" customHeight="1" thickBot="1" x14ac:dyDescent="0.35">
      <c r="B22" s="1"/>
      <c r="K22" s="16">
        <v>14</v>
      </c>
      <c r="L22" s="12" t="s">
        <v>31</v>
      </c>
      <c r="M22" s="14">
        <v>335427460</v>
      </c>
      <c r="N22" s="17">
        <v>37310</v>
      </c>
      <c r="O22" s="18">
        <f>750000/P5</f>
        <v>32.608695652173914</v>
      </c>
    </row>
    <row r="23" spans="2:15" ht="14.25" customHeight="1" thickBot="1" x14ac:dyDescent="0.35">
      <c r="K23" s="16">
        <v>15</v>
      </c>
      <c r="L23" s="12" t="s">
        <v>32</v>
      </c>
      <c r="M23" s="14">
        <v>334567908</v>
      </c>
      <c r="N23" s="17">
        <v>37311</v>
      </c>
      <c r="O23" s="18">
        <f>500000/P5</f>
        <v>21.739130434782609</v>
      </c>
    </row>
    <row r="24" spans="2:15" ht="14.25" customHeight="1" x14ac:dyDescent="0.25"/>
    <row r="25" spans="2:15" ht="14.25" customHeight="1" x14ac:dyDescent="0.25"/>
    <row r="26" spans="2:15" ht="14.25" customHeight="1" x14ac:dyDescent="0.25"/>
    <row r="27" spans="2:15" ht="14.25" customHeight="1" x14ac:dyDescent="0.25"/>
    <row r="28" spans="2:15" ht="14.25" customHeight="1" x14ac:dyDescent="0.25"/>
    <row r="29" spans="2:15" ht="14.25" customHeight="1" x14ac:dyDescent="0.25"/>
    <row r="30" spans="2:15" ht="14.25" customHeight="1" x14ac:dyDescent="0.25"/>
    <row r="31" spans="2:15" ht="14.25" customHeight="1" x14ac:dyDescent="0.25"/>
    <row r="32" spans="2:15" ht="14.25" customHeight="1" x14ac:dyDescent="0.25"/>
    <row r="33" spans="2:2" ht="14.25" customHeight="1" x14ac:dyDescent="0.25"/>
    <row r="34" spans="2:2" ht="14.25" customHeight="1" x14ac:dyDescent="0.25"/>
    <row r="35" spans="2:2" ht="14.25" customHeight="1" x14ac:dyDescent="0.3">
      <c r="B35" s="1"/>
    </row>
    <row r="36" spans="2:2" ht="14.25" customHeight="1" x14ac:dyDescent="0.3">
      <c r="B36" s="1"/>
    </row>
    <row r="37" spans="2:2" ht="14.25" customHeight="1" x14ac:dyDescent="0.3">
      <c r="B37" s="1"/>
    </row>
    <row r="38" spans="2:2" ht="14.25" customHeight="1" x14ac:dyDescent="0.3">
      <c r="B38" s="1"/>
    </row>
    <row r="39" spans="2:2" ht="14.25" customHeight="1" x14ac:dyDescent="0.3">
      <c r="B39" s="1"/>
    </row>
    <row r="40" spans="2:2" ht="14.25" customHeight="1" x14ac:dyDescent="0.3">
      <c r="B40" s="1"/>
    </row>
    <row r="41" spans="2:2" ht="14.25" customHeight="1" x14ac:dyDescent="0.3">
      <c r="B41" s="1"/>
    </row>
    <row r="42" spans="2:2" ht="14.25" customHeight="1" x14ac:dyDescent="0.3">
      <c r="B42" s="1"/>
    </row>
    <row r="43" spans="2:2" ht="14.25" customHeight="1" x14ac:dyDescent="0.3">
      <c r="B43" s="1"/>
    </row>
    <row r="44" spans="2:2" ht="14.25" customHeight="1" x14ac:dyDescent="0.3">
      <c r="B44" s="1"/>
    </row>
    <row r="45" spans="2:2" ht="14.25" customHeight="1" x14ac:dyDescent="0.3">
      <c r="B45" s="1"/>
    </row>
    <row r="46" spans="2:2" ht="14.25" customHeight="1" x14ac:dyDescent="0.3">
      <c r="B46" s="1"/>
    </row>
    <row r="47" spans="2:2" ht="14.25" customHeight="1" x14ac:dyDescent="0.3">
      <c r="B47" s="1"/>
    </row>
    <row r="48" spans="2:2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mergeCells count="1">
    <mergeCell ref="B2:I3"/>
  </mergeCells>
  <conditionalFormatting sqref="M9:M23">
    <cfRule type="expression" dxfId="4" priority="1">
      <formula>$M$4="Quốc tế"</formula>
    </cfRule>
  </conditionalFormatting>
  <conditionalFormatting sqref="N9:N23">
    <cfRule type="expression" dxfId="3" priority="4">
      <formula>$M$6="tháng/ngày/năm"</formula>
    </cfRule>
    <cfRule type="expression" dxfId="2" priority="5">
      <formula>$M$6="ngày/tháng/năm"</formula>
    </cfRule>
  </conditionalFormatting>
  <conditionalFormatting sqref="O9:O23">
    <cfRule type="expression" dxfId="1" priority="2">
      <formula>$M$5="USD($)"</formula>
    </cfRule>
    <cfRule type="expression" dxfId="0" priority="3">
      <formula>$M$5="VNĐ"</formula>
    </cfRule>
  </conditionalFormatting>
  <dataValidations count="3">
    <dataValidation type="list" allowBlank="1" showInputMessage="1" showErrorMessage="1" sqref="M6" xr:uid="{0907F8E4-00AE-47BA-BBA6-DD0E5D20E69F}">
      <formula1>"ngày/tháng/năm,tháng/ngày/năm"</formula1>
    </dataValidation>
    <dataValidation type="list" allowBlank="1" showInputMessage="1" showErrorMessage="1" sqref="M5" xr:uid="{AF7806D8-DCE8-4CB7-A97C-BED7EB6A39DC}">
      <formula1>"VNĐ,USD($)"</formula1>
    </dataValidation>
    <dataValidation type="list" allowBlank="1" showInputMessage="1" showErrorMessage="1" sqref="M4" xr:uid="{711AE2F5-3136-4E24-A2CC-3B07330B4898}">
      <formula1>"Việt Nam,Quốc tế"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Phung Thu Huyen</cp:lastModifiedBy>
  <dcterms:created xsi:type="dcterms:W3CDTF">2021-10-06T12:52:07Z</dcterms:created>
  <dcterms:modified xsi:type="dcterms:W3CDTF">2023-07-21T10:10:26Z</dcterms:modified>
</cp:coreProperties>
</file>