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F:\Tester\STP301x\"/>
    </mc:Choice>
  </mc:AlternateContent>
  <xr:revisionPtr revIDLastSave="0" documentId="13_ncr:1_{E307B4C6-A3D0-4EBC-B0B2-31DCDDAE46C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over" sheetId="1" r:id="rId1"/>
    <sheet name="Test Report" sheetId="2" r:id="rId2"/>
    <sheet name="Test cases" sheetId="3" r:id="rId3"/>
    <sheet name="Test matrix" sheetId="4" r:id="rId4"/>
  </sheets>
  <definedNames>
    <definedName name="_xlnm._FilterDatabase" localSheetId="2" hidden="1">'Test cases'!$A$8:$I$20</definedName>
    <definedName name="_xlnm._FilterDatabase" localSheetId="3" hidden="1">'Test matrix'!$A$8:$K$20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3" l="1"/>
  <c r="G16" i="2"/>
  <c r="K7" i="2"/>
  <c r="H17" i="3"/>
  <c r="H18" i="3"/>
  <c r="H19" i="3"/>
  <c r="H20" i="3"/>
  <c r="H16" i="3"/>
  <c r="H11" i="3"/>
  <c r="H12" i="3"/>
  <c r="H13" i="3"/>
  <c r="H14" i="3"/>
  <c r="H10" i="3"/>
  <c r="B15" i="2"/>
  <c r="J17" i="4"/>
  <c r="J18" i="4"/>
  <c r="J19" i="4"/>
  <c r="J20" i="4"/>
  <c r="J16" i="4"/>
  <c r="J11" i="4"/>
  <c r="J12" i="4"/>
  <c r="J13" i="4"/>
  <c r="J14" i="4"/>
  <c r="J10" i="4"/>
  <c r="E25" i="2"/>
  <c r="E26" i="2"/>
  <c r="G22" i="2" l="1"/>
  <c r="D22" i="2"/>
  <c r="E22" i="2"/>
  <c r="F22" i="2"/>
  <c r="C22" i="2"/>
  <c r="B16" i="2"/>
  <c r="D16" i="2"/>
  <c r="E16" i="2"/>
  <c r="F16" i="2"/>
  <c r="C16" i="2"/>
  <c r="B6" i="4"/>
  <c r="C6" i="4"/>
  <c r="D6" i="4"/>
  <c r="A6" i="4"/>
  <c r="E5" i="4"/>
  <c r="D5" i="4"/>
  <c r="C5" i="4"/>
  <c r="B5" i="4"/>
  <c r="A5" i="4"/>
  <c r="D5" i="3" l="1"/>
  <c r="F15" i="2" s="1"/>
  <c r="C5" i="3"/>
  <c r="E15" i="2" s="1"/>
  <c r="B5" i="3"/>
  <c r="D15" i="2" s="1"/>
  <c r="A5" i="3"/>
  <c r="C15" i="2" s="1"/>
  <c r="E5" i="3" l="1"/>
  <c r="G15" i="2" s="1"/>
  <c r="A15" i="3"/>
  <c r="A11" i="3"/>
  <c r="A12" i="3"/>
  <c r="A13" i="3"/>
  <c r="A14" i="3"/>
  <c r="A16" i="3"/>
  <c r="A17" i="3"/>
  <c r="A18" i="3"/>
  <c r="A19" i="3"/>
  <c r="A20" i="3"/>
  <c r="D6" i="3" l="1"/>
  <c r="C6" i="3"/>
  <c r="B6" i="3"/>
  <c r="A6" i="3"/>
</calcChain>
</file>

<file path=xl/sharedStrings.xml><?xml version="1.0" encoding="utf-8"?>
<sst xmlns="http://schemas.openxmlformats.org/spreadsheetml/2006/main" count="148" uniqueCount="57">
  <si>
    <t>Project name</t>
  </si>
  <si>
    <t>Project Code</t>
  </si>
  <si>
    <t>Document Code</t>
  </si>
  <si>
    <t>Creator</t>
  </si>
  <si>
    <t>Reviewer/Approver</t>
  </si>
  <si>
    <t>Issue date</t>
  </si>
  <si>
    <t>Version</t>
  </si>
  <si>
    <t>Record of change</t>
  </si>
  <si>
    <t>Change Date</t>
  </si>
  <si>
    <t>Change Item</t>
  </si>
  <si>
    <t>Change description</t>
  </si>
  <si>
    <t>ID Name</t>
  </si>
  <si>
    <t>Note</t>
  </si>
  <si>
    <t>TEST CASE</t>
  </si>
  <si>
    <t>Phung Thu Huyen</t>
  </si>
  <si>
    <t>No</t>
  </si>
  <si>
    <t>Test Items</t>
  </si>
  <si>
    <t>Pass</t>
  </si>
  <si>
    <t>Fail</t>
  </si>
  <si>
    <t>NT</t>
  </si>
  <si>
    <t>N/A</t>
  </si>
  <si>
    <t>Number of test cases</t>
  </si>
  <si>
    <t>TEST REPORT</t>
  </si>
  <si>
    <t>Subtotal</t>
  </si>
  <si>
    <t>Test coverage</t>
  </si>
  <si>
    <t>Test successful coverage</t>
  </si>
  <si>
    <t>Items test</t>
  </si>
  <si>
    <t>Test requirement</t>
  </si>
  <si>
    <t>Tester</t>
  </si>
  <si>
    <t>Number of Test cases</t>
  </si>
  <si>
    <t>Software Testing</t>
  </si>
  <si>
    <t>Ensure that all features listed below work property without any errors when using the below browers.</t>
  </si>
  <si>
    <t>ID</t>
  </si>
  <si>
    <t>Test Case Description</t>
  </si>
  <si>
    <t>Pre-condition</t>
  </si>
  <si>
    <t>Test Case Procedure</t>
  </si>
  <si>
    <t>Expected output</t>
  </si>
  <si>
    <t>Result</t>
  </si>
  <si>
    <t>Test Date</t>
  </si>
  <si>
    <t>1.1.</t>
  </si>
  <si>
    <t>1.2.</t>
  </si>
  <si>
    <t>Module Code</t>
  </si>
  <si>
    <t xml:space="preserve">Number of Test </t>
  </si>
  <si>
    <t xml:space="preserve">Untested </t>
  </si>
  <si>
    <t>Function list</t>
  </si>
  <si>
    <t>Manager</t>
  </si>
  <si>
    <t>Employee</t>
  </si>
  <si>
    <t xml:space="preserve">Director </t>
  </si>
  <si>
    <t>Internship</t>
  </si>
  <si>
    <t>Admin</t>
  </si>
  <si>
    <t xml:space="preserve">Result </t>
  </si>
  <si>
    <t>Test date</t>
  </si>
  <si>
    <t>Common role</t>
  </si>
  <si>
    <t>Y*</t>
  </si>
  <si>
    <t>N</t>
  </si>
  <si>
    <t>Others</t>
  </si>
  <si>
    <t>Module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</si>
</sst>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10" x14ac:knownFonts="1">
    <font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56">
    <xf numFmtId="0" fontId="0" fillId="0" borderId="0" xfId="0"/>
    <xf numFmtId="0" fontId="1" fillId="0" borderId="2" xfId="0" applyFont="1" applyBorder="1"/>
    <xf numFmtId="0" fontId="1" fillId="0" borderId="0" xfId="0" applyFont="1"/>
    <xf numFmtId="0" fontId="0" fillId="0" borderId="2" xfId="0" applyBorder="1"/>
    <xf numFmtId="0" fontId="1" fillId="0" borderId="2" xfId="0" applyFont="1" applyBorder="1" applyAlignment="1">
      <alignment vertic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 vertical="center"/>
    </xf>
    <xf numFmtId="14" fontId="0" fillId="0" borderId="2" xfId="0" applyNumberFormat="1" applyBorder="1"/>
    <xf numFmtId="0" fontId="4" fillId="2" borderId="2" xfId="0" applyFont="1" applyFill="1" applyBorder="1"/>
    <xf numFmtId="0" fontId="4" fillId="2" borderId="2" xfId="0" applyFont="1" applyFill="1" applyBorder="1" applyAlignment="1">
      <alignment horizontal="center" vertical="center"/>
    </xf>
    <xf numFmtId="10" fontId="0" fillId="0" borderId="0" xfId="0" applyNumberFormat="1"/>
    <xf numFmtId="0" fontId="5" fillId="0" borderId="2" xfId="1" applyBorder="1"/>
    <xf numFmtId="0" fontId="0" fillId="3" borderId="0" xfId="0" applyFill="1"/>
    <xf numFmtId="0" fontId="0" fillId="3" borderId="3" xfId="0" applyFill="1" applyBorder="1"/>
    <xf numFmtId="0" fontId="0" fillId="3" borderId="4" xfId="0" applyFill="1" applyBorder="1"/>
    <xf numFmtId="10" fontId="0" fillId="0" borderId="2" xfId="2" applyNumberFormat="1" applyFont="1" applyBorder="1"/>
    <xf numFmtId="0" fontId="5" fillId="0" borderId="2" xfId="1" applyNumberFormat="1" applyBorder="1"/>
    <xf numFmtId="0" fontId="0" fillId="0" borderId="11" xfId="0" applyBorder="1"/>
    <xf numFmtId="10" fontId="0" fillId="0" borderId="2" xfId="0" applyNumberFormat="1" applyBorder="1"/>
    <xf numFmtId="0" fontId="6" fillId="4" borderId="2" xfId="0" applyFont="1" applyFill="1" applyBorder="1"/>
    <xf numFmtId="0" fontId="6" fillId="5" borderId="2" xfId="0" applyFont="1" applyFill="1" applyBorder="1"/>
    <xf numFmtId="0" fontId="0" fillId="5" borderId="2" xfId="0" applyFill="1" applyBorder="1"/>
    <xf numFmtId="164" fontId="0" fillId="0" borderId="2" xfId="0" applyNumberFormat="1" applyBorder="1"/>
    <xf numFmtId="0" fontId="4" fillId="6" borderId="0" xfId="0" applyFont="1" applyFill="1"/>
    <xf numFmtId="0" fontId="4" fillId="6" borderId="0" xfId="0" applyFont="1" applyFill="1" applyAlignment="1">
      <alignment horizontal="center"/>
    </xf>
    <xf numFmtId="0" fontId="0" fillId="3" borderId="11" xfId="0" applyFill="1" applyBorder="1"/>
    <xf numFmtId="0" fontId="0" fillId="3" borderId="11" xfId="0" applyFill="1" applyBorder="1" applyAlignment="1">
      <alignment horizontal="left"/>
    </xf>
    <xf numFmtId="164" fontId="0" fillId="3" borderId="11" xfId="0" applyNumberFormat="1" applyFill="1" applyBorder="1"/>
    <xf numFmtId="0" fontId="0" fillId="3" borderId="2" xfId="0" applyFill="1" applyBorder="1"/>
    <xf numFmtId="0" fontId="0" fillId="3" borderId="2" xfId="0" applyFill="1" applyBorder="1" applyAlignment="1">
      <alignment horizontal="left"/>
    </xf>
    <xf numFmtId="164" fontId="0" fillId="3" borderId="2" xfId="0" applyNumberFormat="1" applyFill="1" applyBorder="1"/>
    <xf numFmtId="0" fontId="5" fillId="3" borderId="2" xfId="1" applyFill="1" applyBorder="1"/>
    <xf numFmtId="0" fontId="0" fillId="4" borderId="2" xfId="0" applyFill="1" applyBorder="1"/>
    <xf numFmtId="0" fontId="2" fillId="6" borderId="2" xfId="0" applyFont="1" applyFill="1" applyBorder="1"/>
    <xf numFmtId="0" fontId="2" fillId="7" borderId="2" xfId="0" applyFont="1" applyFill="1" applyBorder="1"/>
    <xf numFmtId="0" fontId="0" fillId="0" borderId="0" xfId="0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8" borderId="0" xfId="0" applyFont="1" applyFill="1" applyAlignment="1">
      <alignment horizontal="center" vertical="center"/>
    </xf>
    <xf numFmtId="0" fontId="5" fillId="0" borderId="3" xfId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/>
  </cellXfs>
  <cellStyles count="3">
    <cellStyle name="Hyperlink" xfId="1" builtinId="8"/>
    <cellStyle name="Normal" xfId="0" builtinId="0"/>
    <cellStyle name="Percent" xfId="2" builtinId="5"/>
  </cellStyles>
  <dxfs count="1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6699FF"/>
      <color rgb="FFEEBB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91440</xdr:rowOff>
    </xdr:from>
    <xdr:to>
      <xdr:col>0</xdr:col>
      <xdr:colOff>1485576</xdr:colOff>
      <xdr:row>4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7758C6-F22B-B132-0245-9AEFADD0C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91440"/>
          <a:ext cx="1447476" cy="731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Q24"/>
  <sheetViews>
    <sheetView workbookViewId="0">
      <selection activeCell="K7" sqref="K7:Q7"/>
    </sheetView>
  </sheetViews>
  <sheetFormatPr defaultRowHeight="14.4" x14ac:dyDescent="0.3"/>
  <cols>
    <col min="1" max="1" width="22.77734375" customWidth="1"/>
    <col min="2" max="2" width="14.88671875" customWidth="1"/>
    <col min="3" max="3" width="18.88671875" customWidth="1"/>
    <col min="4" max="4" width="11.109375" customWidth="1"/>
    <col min="5" max="5" width="21.44140625" customWidth="1"/>
    <col min="10" max="10" width="17.5546875" customWidth="1"/>
  </cols>
  <sheetData>
    <row r="1" spans="1:17" x14ac:dyDescent="0.3">
      <c r="A1" s="35"/>
      <c r="B1" s="46" t="s">
        <v>13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</row>
    <row r="2" spans="1:17" x14ac:dyDescent="0.3">
      <c r="A2" s="3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</row>
    <row r="3" spans="1:17" x14ac:dyDescent="0.3">
      <c r="A3" s="35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</row>
    <row r="4" spans="1:17" x14ac:dyDescent="0.3">
      <c r="A4" s="35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</row>
    <row r="5" spans="1:17" x14ac:dyDescent="0.3">
      <c r="A5" s="35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</row>
    <row r="7" spans="1:17" x14ac:dyDescent="0.3">
      <c r="A7" s="1" t="s">
        <v>0</v>
      </c>
      <c r="B7" s="37"/>
      <c r="C7" s="38"/>
      <c r="D7" s="38"/>
      <c r="E7" s="38"/>
      <c r="F7" s="38"/>
      <c r="G7" s="38"/>
      <c r="H7" s="38"/>
      <c r="I7" s="39"/>
      <c r="J7" s="1" t="s">
        <v>3</v>
      </c>
      <c r="K7" s="37" t="s">
        <v>14</v>
      </c>
      <c r="L7" s="38"/>
      <c r="M7" s="38"/>
      <c r="N7" s="38"/>
      <c r="O7" s="38"/>
      <c r="P7" s="38"/>
      <c r="Q7" s="39"/>
    </row>
    <row r="8" spans="1:17" x14ac:dyDescent="0.3">
      <c r="A8" s="1" t="s">
        <v>1</v>
      </c>
      <c r="B8" s="37"/>
      <c r="C8" s="38"/>
      <c r="D8" s="38"/>
      <c r="E8" s="38"/>
      <c r="F8" s="38"/>
      <c r="G8" s="38"/>
      <c r="H8" s="38"/>
      <c r="I8" s="39"/>
      <c r="J8" s="1" t="s">
        <v>4</v>
      </c>
      <c r="K8" s="37"/>
      <c r="L8" s="38"/>
      <c r="M8" s="38"/>
      <c r="N8" s="38"/>
      <c r="O8" s="38"/>
      <c r="P8" s="38"/>
      <c r="Q8" s="39"/>
    </row>
    <row r="9" spans="1:17" x14ac:dyDescent="0.3">
      <c r="A9" s="36" t="s">
        <v>2</v>
      </c>
      <c r="B9" s="40"/>
      <c r="C9" s="41"/>
      <c r="D9" s="41"/>
      <c r="E9" s="41"/>
      <c r="F9" s="41"/>
      <c r="G9" s="41"/>
      <c r="H9" s="41"/>
      <c r="I9" s="42"/>
      <c r="J9" s="1" t="s">
        <v>5</v>
      </c>
      <c r="K9" s="37"/>
      <c r="L9" s="38"/>
      <c r="M9" s="38"/>
      <c r="N9" s="38"/>
      <c r="O9" s="38"/>
      <c r="P9" s="38"/>
      <c r="Q9" s="39"/>
    </row>
    <row r="10" spans="1:17" x14ac:dyDescent="0.3">
      <c r="A10" s="36"/>
      <c r="B10" s="43"/>
      <c r="C10" s="44"/>
      <c r="D10" s="44"/>
      <c r="E10" s="44"/>
      <c r="F10" s="44"/>
      <c r="G10" s="44"/>
      <c r="H10" s="44"/>
      <c r="I10" s="45"/>
      <c r="J10" s="1" t="s">
        <v>6</v>
      </c>
      <c r="K10" s="37"/>
      <c r="L10" s="38"/>
      <c r="M10" s="38"/>
      <c r="N10" s="38"/>
      <c r="O10" s="38"/>
      <c r="P10" s="38"/>
      <c r="Q10" s="39"/>
    </row>
    <row r="14" spans="1:17" x14ac:dyDescent="0.3">
      <c r="A14" s="2" t="s">
        <v>7</v>
      </c>
    </row>
    <row r="15" spans="1:17" x14ac:dyDescent="0.3">
      <c r="A15" s="8" t="s">
        <v>8</v>
      </c>
      <c r="B15" s="9" t="s">
        <v>9</v>
      </c>
      <c r="C15" s="9" t="s">
        <v>10</v>
      </c>
      <c r="D15" s="9" t="s">
        <v>11</v>
      </c>
      <c r="E15" s="9" t="s">
        <v>12</v>
      </c>
    </row>
    <row r="16" spans="1:17" x14ac:dyDescent="0.3">
      <c r="A16" s="7">
        <v>45127</v>
      </c>
      <c r="B16" s="3"/>
      <c r="C16" s="3"/>
      <c r="D16" s="3"/>
      <c r="E16" s="3"/>
    </row>
    <row r="17" spans="1:5" x14ac:dyDescent="0.3">
      <c r="A17" s="7"/>
      <c r="B17" s="3"/>
      <c r="C17" s="3"/>
      <c r="D17" s="3"/>
      <c r="E17" s="3"/>
    </row>
    <row r="18" spans="1:5" x14ac:dyDescent="0.3">
      <c r="A18" s="7"/>
      <c r="B18" s="3"/>
      <c r="C18" s="3"/>
      <c r="D18" s="3"/>
      <c r="E18" s="3"/>
    </row>
    <row r="19" spans="1:5" x14ac:dyDescent="0.3">
      <c r="A19" s="7"/>
      <c r="B19" s="3"/>
      <c r="C19" s="3"/>
      <c r="D19" s="3"/>
      <c r="E19" s="3"/>
    </row>
    <row r="20" spans="1:5" x14ac:dyDescent="0.3">
      <c r="A20" s="7">
        <v>45130</v>
      </c>
      <c r="B20" s="3"/>
      <c r="C20" s="3"/>
      <c r="D20" s="3"/>
      <c r="E20" s="3"/>
    </row>
    <row r="21" spans="1:5" x14ac:dyDescent="0.3">
      <c r="A21" s="7"/>
      <c r="B21" s="3"/>
      <c r="C21" s="3"/>
      <c r="D21" s="3"/>
      <c r="E21" s="3"/>
    </row>
    <row r="22" spans="1:5" x14ac:dyDescent="0.3">
      <c r="A22" s="7"/>
      <c r="B22" s="3"/>
      <c r="C22" s="3"/>
      <c r="D22" s="3"/>
      <c r="E22" s="3"/>
    </row>
    <row r="23" spans="1:5" x14ac:dyDescent="0.3">
      <c r="A23" s="7">
        <v>45134</v>
      </c>
      <c r="B23" s="3"/>
      <c r="C23" s="3"/>
      <c r="D23" s="3"/>
      <c r="E23" s="3"/>
    </row>
    <row r="24" spans="1:5" x14ac:dyDescent="0.3">
      <c r="A24" s="7"/>
      <c r="B24" s="3"/>
      <c r="C24" s="3"/>
      <c r="D24" s="3"/>
      <c r="E24" s="3"/>
    </row>
  </sheetData>
  <mergeCells count="10">
    <mergeCell ref="K7:Q7"/>
    <mergeCell ref="K8:Q8"/>
    <mergeCell ref="K9:Q9"/>
    <mergeCell ref="K10:Q10"/>
    <mergeCell ref="B1:Q5"/>
    <mergeCell ref="A1:A5"/>
    <mergeCell ref="A9:A10"/>
    <mergeCell ref="B7:I7"/>
    <mergeCell ref="B8:I8"/>
    <mergeCell ref="B9:I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56C07-7772-4407-8810-59357AAC528A}">
  <sheetPr>
    <tabColor rgb="FFEEBBF1"/>
  </sheetPr>
  <dimension ref="A1:R26"/>
  <sheetViews>
    <sheetView workbookViewId="0">
      <selection activeCell="G16" sqref="G16"/>
    </sheetView>
  </sheetViews>
  <sheetFormatPr defaultRowHeight="14.4" x14ac:dyDescent="0.3"/>
  <cols>
    <col min="1" max="1" width="17.21875" customWidth="1"/>
    <col min="2" max="2" width="22.109375" customWidth="1"/>
    <col min="5" max="5" width="9.88671875" bestFit="1" customWidth="1"/>
    <col min="7" max="7" width="20" customWidth="1"/>
    <col min="8" max="8" width="6.77734375" customWidth="1"/>
    <col min="9" max="9" width="7.6640625" customWidth="1"/>
    <col min="10" max="10" width="20.33203125" customWidth="1"/>
  </cols>
  <sheetData>
    <row r="1" spans="1:18" x14ac:dyDescent="0.3">
      <c r="A1" s="46" t="s">
        <v>22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</row>
    <row r="2" spans="1:18" x14ac:dyDescent="0.3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</row>
    <row r="3" spans="1:18" x14ac:dyDescent="0.3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</row>
    <row r="4" spans="1:18" x14ac:dyDescent="0.3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</row>
    <row r="5" spans="1:18" x14ac:dyDescent="0.3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</row>
    <row r="7" spans="1:18" x14ac:dyDescent="0.3">
      <c r="A7" s="1" t="s">
        <v>0</v>
      </c>
      <c r="B7" s="37"/>
      <c r="C7" s="38"/>
      <c r="D7" s="38"/>
      <c r="E7" s="38"/>
      <c r="F7" s="38"/>
      <c r="G7" s="38"/>
      <c r="H7" s="38"/>
      <c r="I7" s="39"/>
      <c r="J7" s="1" t="s">
        <v>3</v>
      </c>
      <c r="K7" s="47" t="str">
        <f>Cover!K7</f>
        <v>Phung Thu Huyen</v>
      </c>
      <c r="L7" s="48"/>
      <c r="M7" s="48"/>
      <c r="N7" s="48"/>
      <c r="O7" s="48"/>
      <c r="P7" s="48"/>
      <c r="Q7" s="48"/>
      <c r="R7" s="49"/>
    </row>
    <row r="8" spans="1:18" x14ac:dyDescent="0.3">
      <c r="A8" s="1" t="s">
        <v>1</v>
      </c>
      <c r="B8" s="37"/>
      <c r="C8" s="38"/>
      <c r="D8" s="38"/>
      <c r="E8" s="38"/>
      <c r="F8" s="38"/>
      <c r="G8" s="38"/>
      <c r="H8" s="38"/>
      <c r="I8" s="39"/>
      <c r="J8" s="1" t="s">
        <v>4</v>
      </c>
      <c r="K8" s="37"/>
      <c r="L8" s="38"/>
      <c r="M8" s="38"/>
      <c r="N8" s="38"/>
      <c r="O8" s="38"/>
      <c r="P8" s="38"/>
      <c r="Q8" s="38"/>
      <c r="R8" s="39"/>
    </row>
    <row r="9" spans="1:18" x14ac:dyDescent="0.3">
      <c r="A9" s="4" t="s">
        <v>2</v>
      </c>
      <c r="B9" s="37"/>
      <c r="C9" s="38"/>
      <c r="D9" s="38"/>
      <c r="E9" s="38"/>
      <c r="F9" s="38"/>
      <c r="G9" s="38"/>
      <c r="H9" s="38"/>
      <c r="I9" s="39"/>
      <c r="J9" s="1" t="s">
        <v>5</v>
      </c>
      <c r="K9" s="37"/>
      <c r="L9" s="38"/>
      <c r="M9" s="38"/>
      <c r="N9" s="38"/>
      <c r="O9" s="38"/>
      <c r="P9" s="38"/>
      <c r="Q9" s="38"/>
      <c r="R9" s="39"/>
    </row>
    <row r="10" spans="1:18" x14ac:dyDescent="0.3">
      <c r="A10" s="4" t="s">
        <v>12</v>
      </c>
      <c r="B10" s="43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5"/>
    </row>
    <row r="14" spans="1:18" x14ac:dyDescent="0.3">
      <c r="A14" s="6" t="s">
        <v>15</v>
      </c>
      <c r="B14" s="6" t="s">
        <v>16</v>
      </c>
      <c r="C14" s="6" t="s">
        <v>17</v>
      </c>
      <c r="D14" s="6" t="s">
        <v>18</v>
      </c>
      <c r="E14" s="6" t="s">
        <v>19</v>
      </c>
      <c r="F14" s="6" t="s">
        <v>20</v>
      </c>
      <c r="G14" s="6" t="s">
        <v>21</v>
      </c>
    </row>
    <row r="15" spans="1:18" x14ac:dyDescent="0.3">
      <c r="A15" s="3">
        <v>1</v>
      </c>
      <c r="B15" s="11" t="str">
        <f>'Test cases'!B1</f>
        <v>Software Testing</v>
      </c>
      <c r="C15" s="16">
        <f>'Test cases'!A5</f>
        <v>6</v>
      </c>
      <c r="D15" s="16">
        <f>'Test cases'!B5</f>
        <v>2</v>
      </c>
      <c r="E15" s="16">
        <f>'Test cases'!C5</f>
        <v>1</v>
      </c>
      <c r="F15" s="16">
        <f>'Test cases'!D5</f>
        <v>1</v>
      </c>
      <c r="G15" s="16">
        <f>'Test cases'!E5</f>
        <v>10</v>
      </c>
    </row>
    <row r="16" spans="1:18" x14ac:dyDescent="0.3">
      <c r="A16" s="3">
        <v>2</v>
      </c>
      <c r="B16" s="11" t="str">
        <f>'Test matrix'!B1:E1</f>
        <v>Module Search</v>
      </c>
      <c r="C16" s="11">
        <f>'Test matrix'!A5</f>
        <v>5</v>
      </c>
      <c r="D16" s="11">
        <f>'Test matrix'!B5</f>
        <v>2</v>
      </c>
      <c r="E16" s="11">
        <f>'Test matrix'!C5</f>
        <v>1</v>
      </c>
      <c r="F16" s="11">
        <f>'Test matrix'!D5</f>
        <v>2</v>
      </c>
      <c r="G16" s="11">
        <f>'Test matrix'!E5</f>
        <v>10</v>
      </c>
    </row>
    <row r="17" spans="1:7" x14ac:dyDescent="0.3">
      <c r="A17" s="3">
        <v>3</v>
      </c>
      <c r="B17" s="3"/>
      <c r="C17" s="3"/>
      <c r="D17" s="3"/>
      <c r="E17" s="3"/>
      <c r="F17" s="3"/>
      <c r="G17" s="3"/>
    </row>
    <row r="18" spans="1:7" x14ac:dyDescent="0.3">
      <c r="A18" s="3">
        <v>4</v>
      </c>
      <c r="B18" s="3"/>
      <c r="C18" s="3"/>
      <c r="D18" s="3"/>
      <c r="E18" s="3"/>
      <c r="F18" s="3"/>
      <c r="G18" s="3"/>
    </row>
    <row r="19" spans="1:7" x14ac:dyDescent="0.3">
      <c r="A19" s="3">
        <v>5</v>
      </c>
      <c r="B19" s="3"/>
      <c r="C19" s="3"/>
      <c r="D19" s="3"/>
      <c r="E19" s="3"/>
      <c r="F19" s="3"/>
      <c r="G19" s="3"/>
    </row>
    <row r="20" spans="1:7" x14ac:dyDescent="0.3">
      <c r="A20" s="3">
        <v>6</v>
      </c>
      <c r="B20" s="3"/>
      <c r="C20" s="3"/>
      <c r="D20" s="3"/>
      <c r="E20" s="3"/>
      <c r="F20" s="3"/>
      <c r="G20" s="3"/>
    </row>
    <row r="21" spans="1:7" x14ac:dyDescent="0.3">
      <c r="A21" s="3">
        <v>7</v>
      </c>
      <c r="B21" s="3"/>
      <c r="C21" s="3"/>
      <c r="D21" s="3"/>
      <c r="E21" s="3"/>
      <c r="F21" s="3"/>
      <c r="G21" s="3"/>
    </row>
    <row r="22" spans="1:7" x14ac:dyDescent="0.3">
      <c r="A22" s="5"/>
      <c r="B22" s="5" t="s">
        <v>23</v>
      </c>
      <c r="C22" s="5">
        <f>SUBTOTAL(9,C15:C21)</f>
        <v>11</v>
      </c>
      <c r="D22" s="5">
        <f t="shared" ref="D22:F22" si="0">SUBTOTAL(9,D15:D21)</f>
        <v>4</v>
      </c>
      <c r="E22" s="5">
        <f t="shared" si="0"/>
        <v>2</v>
      </c>
      <c r="F22" s="5">
        <f t="shared" si="0"/>
        <v>3</v>
      </c>
      <c r="G22" s="5">
        <f>SUBTOTAL(9,G15:G21)</f>
        <v>20</v>
      </c>
    </row>
    <row r="25" spans="1:7" x14ac:dyDescent="0.3">
      <c r="B25" s="2" t="s">
        <v>24</v>
      </c>
      <c r="E25" s="10">
        <f>(C22+D22)/(C22+D22+E22+F22)</f>
        <v>0.75</v>
      </c>
    </row>
    <row r="26" spans="1:7" x14ac:dyDescent="0.3">
      <c r="B26" s="2" t="s">
        <v>25</v>
      </c>
      <c r="E26" s="10">
        <f>C22/(C22+D22)</f>
        <v>0.73333333333333328</v>
      </c>
    </row>
  </sheetData>
  <mergeCells count="8">
    <mergeCell ref="B9:I9"/>
    <mergeCell ref="B10:R10"/>
    <mergeCell ref="K9:R9"/>
    <mergeCell ref="A1:R5"/>
    <mergeCell ref="B7:I7"/>
    <mergeCell ref="B8:I8"/>
    <mergeCell ref="K7:R7"/>
    <mergeCell ref="K8:R8"/>
  </mergeCells>
  <hyperlinks>
    <hyperlink ref="B15" location="'Test cases'!A1" display="'Test cases'!A1" xr:uid="{CFA05D9F-92B3-4550-9091-189B432A6E5B}"/>
    <hyperlink ref="B16" location="'Test matrix'!A1" display="'Test matrix'!A1" xr:uid="{8EFF09CD-7EA6-4501-A517-B534FAA1DC33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66A0E-6603-4A12-B122-7AC3AA79BB1C}">
  <sheetPr>
    <tabColor rgb="FF6699FF"/>
  </sheetPr>
  <dimension ref="A1:I20"/>
  <sheetViews>
    <sheetView tabSelected="1" workbookViewId="0">
      <selection activeCell="A11" sqref="A11"/>
    </sheetView>
  </sheetViews>
  <sheetFormatPr defaultRowHeight="14.4" x14ac:dyDescent="0.3"/>
  <cols>
    <col min="1" max="1" width="19.33203125" customWidth="1"/>
    <col min="2" max="2" width="23.5546875" customWidth="1"/>
    <col min="3" max="3" width="20.5546875" customWidth="1"/>
    <col min="4" max="4" width="21.44140625" customWidth="1"/>
    <col min="5" max="5" width="38.33203125" customWidth="1"/>
    <col min="6" max="6" width="10.44140625" customWidth="1"/>
    <col min="7" max="7" width="17.6640625" customWidth="1"/>
    <col min="8" max="8" width="19.77734375" customWidth="1"/>
    <col min="9" max="9" width="23.77734375" customWidth="1"/>
  </cols>
  <sheetData>
    <row r="1" spans="1:9" x14ac:dyDescent="0.3">
      <c r="A1" s="20" t="s">
        <v>26</v>
      </c>
      <c r="B1" s="50" t="s">
        <v>30</v>
      </c>
      <c r="C1" s="51"/>
      <c r="D1" s="51"/>
      <c r="E1" s="52"/>
    </row>
    <row r="2" spans="1:9" x14ac:dyDescent="0.3">
      <c r="A2" s="20" t="s">
        <v>27</v>
      </c>
      <c r="B2" s="50" t="s">
        <v>31</v>
      </c>
      <c r="C2" s="51"/>
      <c r="D2" s="51"/>
      <c r="E2" s="52"/>
    </row>
    <row r="3" spans="1:9" x14ac:dyDescent="0.3">
      <c r="A3" s="20" t="s">
        <v>28</v>
      </c>
      <c r="B3" s="50" t="s">
        <v>14</v>
      </c>
      <c r="C3" s="51"/>
      <c r="D3" s="51"/>
      <c r="E3" s="52"/>
    </row>
    <row r="4" spans="1:9" x14ac:dyDescent="0.3">
      <c r="A4" s="19" t="s">
        <v>17</v>
      </c>
      <c r="B4" s="19" t="s">
        <v>18</v>
      </c>
      <c r="C4" s="19" t="s">
        <v>19</v>
      </c>
      <c r="D4" s="19" t="s">
        <v>20</v>
      </c>
      <c r="E4" s="19" t="s">
        <v>29</v>
      </c>
    </row>
    <row r="5" spans="1:9" x14ac:dyDescent="0.3">
      <c r="A5" s="3">
        <f>COUNTIF($F$10:$F$20,"Pass")</f>
        <v>6</v>
      </c>
      <c r="B5" s="3">
        <f>COUNTIF($F$10:$F$20,"Fail")</f>
        <v>2</v>
      </c>
      <c r="C5" s="3">
        <f>COUNTIF($F$10:$F$20,"NT")</f>
        <v>1</v>
      </c>
      <c r="D5" s="3">
        <f>COUNTIF($F$10:$F$20,"N/A")</f>
        <v>1</v>
      </c>
      <c r="E5" s="3">
        <f>SUM(A5:D5)</f>
        <v>10</v>
      </c>
    </row>
    <row r="6" spans="1:9" x14ac:dyDescent="0.3">
      <c r="A6" s="15">
        <f>A5/$E$5</f>
        <v>0.6</v>
      </c>
      <c r="B6" s="15">
        <f t="shared" ref="B6:D6" si="0">B5/$E$5</f>
        <v>0.2</v>
      </c>
      <c r="C6" s="15">
        <f t="shared" si="0"/>
        <v>0.1</v>
      </c>
      <c r="D6" s="15">
        <f t="shared" si="0"/>
        <v>0.1</v>
      </c>
      <c r="E6" s="3"/>
    </row>
    <row r="8" spans="1:9" x14ac:dyDescent="0.3">
      <c r="A8" s="23" t="s">
        <v>32</v>
      </c>
      <c r="B8" s="23" t="s">
        <v>33</v>
      </c>
      <c r="C8" s="23" t="s">
        <v>34</v>
      </c>
      <c r="D8" s="23" t="s">
        <v>35</v>
      </c>
      <c r="E8" s="23" t="s">
        <v>36</v>
      </c>
      <c r="F8" s="24" t="s">
        <v>37</v>
      </c>
      <c r="G8" s="24" t="s">
        <v>38</v>
      </c>
      <c r="H8" s="24" t="s">
        <v>28</v>
      </c>
      <c r="I8" s="24" t="s">
        <v>12</v>
      </c>
    </row>
    <row r="9" spans="1:9" x14ac:dyDescent="0.3">
      <c r="A9" s="12"/>
      <c r="B9" s="12" t="s">
        <v>39</v>
      </c>
      <c r="C9" s="12"/>
      <c r="D9" s="12"/>
      <c r="E9" s="12"/>
      <c r="F9" s="12"/>
      <c r="G9" s="12"/>
      <c r="H9" s="12"/>
      <c r="I9" s="12"/>
    </row>
    <row r="10" spans="1:9" x14ac:dyDescent="0.3">
      <c r="A10" s="3" t="str">
        <f>IF(COUNTBLANK(E10)=0,CONCATENATE($B$1,"-",COUNTA($E$10:E10))," ")</f>
        <v>Software Testing-1</v>
      </c>
      <c r="B10" s="3"/>
      <c r="C10" s="3"/>
      <c r="D10" s="3"/>
      <c r="E10" s="3">
        <v>1</v>
      </c>
      <c r="F10" s="3" t="s">
        <v>17</v>
      </c>
      <c r="G10" s="7">
        <v>45136</v>
      </c>
      <c r="H10" s="11" t="str">
        <f>$B$3</f>
        <v>Phung Thu Huyen</v>
      </c>
      <c r="I10" s="3"/>
    </row>
    <row r="11" spans="1:9" x14ac:dyDescent="0.3">
      <c r="A11" s="3" t="str">
        <f>IF(COUNTBLANK(E11)=0,CONCATENATE($B$1,"-",COUNTA($E$10:E11))," ")</f>
        <v xml:space="preserve"> </v>
      </c>
      <c r="B11" s="3"/>
      <c r="C11" s="3"/>
      <c r="D11" s="3"/>
      <c r="E11" s="3"/>
      <c r="F11" s="3" t="s">
        <v>18</v>
      </c>
      <c r="G11" s="7"/>
      <c r="H11" s="11" t="str">
        <f t="shared" ref="H11:H14" si="1">$B$3</f>
        <v>Phung Thu Huyen</v>
      </c>
      <c r="I11" s="3"/>
    </row>
    <row r="12" spans="1:9" x14ac:dyDescent="0.3">
      <c r="A12" s="3" t="str">
        <f>IF(COUNTBLANK(E12)=0,CONCATENATE($B$1,"-",COUNTA($E$10:E12))," ")</f>
        <v xml:space="preserve"> </v>
      </c>
      <c r="B12" s="3"/>
      <c r="C12" s="3"/>
      <c r="D12" s="3"/>
      <c r="E12" s="3"/>
      <c r="F12" s="3" t="s">
        <v>17</v>
      </c>
      <c r="G12" s="7"/>
      <c r="H12" s="11" t="str">
        <f t="shared" si="1"/>
        <v>Phung Thu Huyen</v>
      </c>
      <c r="I12" s="3"/>
    </row>
    <row r="13" spans="1:9" x14ac:dyDescent="0.3">
      <c r="A13" s="3" t="str">
        <f>IF(COUNTBLANK(E13)=0,CONCATENATE($B$1,"-",COUNTA($E$10:E13))," ")</f>
        <v xml:space="preserve"> </v>
      </c>
      <c r="B13" s="3"/>
      <c r="C13" s="3"/>
      <c r="D13" s="3"/>
      <c r="E13" s="3"/>
      <c r="F13" s="3" t="s">
        <v>17</v>
      </c>
      <c r="G13" s="7"/>
      <c r="H13" s="11" t="str">
        <f t="shared" si="1"/>
        <v>Phung Thu Huyen</v>
      </c>
      <c r="I13" s="3"/>
    </row>
    <row r="14" spans="1:9" x14ac:dyDescent="0.3">
      <c r="A14" s="3" t="str">
        <f>IF(COUNTBLANK(E14)=0,CONCATENATE($B$1,"-",COUNTA($E$10:E14))," ")</f>
        <v>Software Testing-2</v>
      </c>
      <c r="B14" s="3"/>
      <c r="C14" s="3"/>
      <c r="D14" s="3"/>
      <c r="E14" s="3">
        <v>8</v>
      </c>
      <c r="F14" s="3" t="s">
        <v>19</v>
      </c>
      <c r="G14" s="7"/>
      <c r="H14" s="11" t="str">
        <f t="shared" si="1"/>
        <v>Phung Thu Huyen</v>
      </c>
      <c r="I14" s="3"/>
    </row>
    <row r="15" spans="1:9" x14ac:dyDescent="0.3">
      <c r="A15" s="13" t="str">
        <f>IF(COUNTBLANK(E15)=0,CONCATENATE($B$1,"-",COUNTA($E$10:E15))," ")</f>
        <v xml:space="preserve"> </v>
      </c>
      <c r="B15" s="14" t="s">
        <v>40</v>
      </c>
      <c r="C15" s="14"/>
      <c r="D15" s="14"/>
      <c r="E15" s="14"/>
      <c r="F15" s="14"/>
      <c r="G15" s="53"/>
      <c r="H15" s="53"/>
      <c r="I15" s="54"/>
    </row>
    <row r="16" spans="1:9" x14ac:dyDescent="0.3">
      <c r="A16" s="3" t="str">
        <f>IF(COUNTBLANK(E16)=0,CONCATENATE($B$1,"-",COUNTA($E$10:E16))," ")</f>
        <v xml:space="preserve"> </v>
      </c>
      <c r="B16" s="3"/>
      <c r="C16" s="3"/>
      <c r="D16" s="3"/>
      <c r="E16" s="3"/>
      <c r="F16" s="3" t="s">
        <v>17</v>
      </c>
      <c r="G16" s="7">
        <v>45136</v>
      </c>
      <c r="H16" s="11" t="str">
        <f>$B$3</f>
        <v>Phung Thu Huyen</v>
      </c>
      <c r="I16" s="3"/>
    </row>
    <row r="17" spans="1:9" x14ac:dyDescent="0.3">
      <c r="A17" s="3" t="str">
        <f>IF(COUNTBLANK(E17)=0,CONCATENATE($B$1,"-",COUNTA($E$10:E17))," ")</f>
        <v xml:space="preserve"> </v>
      </c>
      <c r="B17" s="3"/>
      <c r="C17" s="3"/>
      <c r="D17" s="3"/>
      <c r="E17" s="3"/>
      <c r="F17" s="3" t="s">
        <v>18</v>
      </c>
      <c r="G17" s="7"/>
      <c r="H17" s="11" t="str">
        <f t="shared" ref="H17:H20" si="2">$B$3</f>
        <v>Phung Thu Huyen</v>
      </c>
      <c r="I17" s="3"/>
    </row>
    <row r="18" spans="1:9" x14ac:dyDescent="0.3">
      <c r="A18" s="3" t="str">
        <f>IF(COUNTBLANK(E18)=0,CONCATENATE($B$1,"-",COUNTA($E$10:E18))," ")</f>
        <v>Software Testing-3</v>
      </c>
      <c r="B18" s="3"/>
      <c r="C18" s="3"/>
      <c r="D18" s="3"/>
      <c r="E18" s="3">
        <v>9</v>
      </c>
      <c r="F18" s="3" t="s">
        <v>17</v>
      </c>
      <c r="G18" s="7"/>
      <c r="H18" s="11" t="str">
        <f t="shared" si="2"/>
        <v>Phung Thu Huyen</v>
      </c>
      <c r="I18" s="3"/>
    </row>
    <row r="19" spans="1:9" x14ac:dyDescent="0.3">
      <c r="A19" s="3" t="str">
        <f>IF(COUNTBLANK(E19)=0,CONCATENATE($B$1,"-",COUNTA($E$10:E19))," ")</f>
        <v xml:space="preserve"> </v>
      </c>
      <c r="B19" s="3"/>
      <c r="C19" s="3"/>
      <c r="D19" s="3"/>
      <c r="E19" s="3"/>
      <c r="F19" s="3" t="s">
        <v>20</v>
      </c>
      <c r="G19" s="7"/>
      <c r="H19" s="11" t="str">
        <f t="shared" si="2"/>
        <v>Phung Thu Huyen</v>
      </c>
      <c r="I19" s="3"/>
    </row>
    <row r="20" spans="1:9" x14ac:dyDescent="0.3">
      <c r="A20" s="3" t="str">
        <f>IF(COUNTBLANK(E20)=0,CONCATENATE($B$1,"-",COUNTA($E$10:E20))," ")</f>
        <v>Software Testing-4</v>
      </c>
      <c r="B20" s="3"/>
      <c r="C20" s="3"/>
      <c r="D20" s="3"/>
      <c r="E20" s="3">
        <v>0</v>
      </c>
      <c r="F20" s="3" t="s">
        <v>17</v>
      </c>
      <c r="G20" s="7"/>
      <c r="H20" s="11" t="str">
        <f t="shared" si="2"/>
        <v>Phung Thu Huyen</v>
      </c>
      <c r="I20" s="3"/>
    </row>
  </sheetData>
  <autoFilter ref="A8:I20" xr:uid="{EE366A0E-6603-4A12-B122-7AC3AA79BB1C}"/>
  <mergeCells count="4">
    <mergeCell ref="B1:E1"/>
    <mergeCell ref="B2:E2"/>
    <mergeCell ref="B3:E3"/>
    <mergeCell ref="G15:I15"/>
  </mergeCells>
  <phoneticPr fontId="7" type="noConversion"/>
  <conditionalFormatting sqref="F10:F14">
    <cfRule type="containsText" dxfId="15" priority="5" operator="containsText" text="N/A">
      <formula>NOT(ISERROR(SEARCH("N/A",F10)))</formula>
    </cfRule>
    <cfRule type="containsText" dxfId="14" priority="6" operator="containsText" text="NT">
      <formula>NOT(ISERROR(SEARCH("NT",F10)))</formula>
    </cfRule>
    <cfRule type="containsText" dxfId="13" priority="7" operator="containsText" text="Fail">
      <formula>NOT(ISERROR(SEARCH("Fail",F10)))</formula>
    </cfRule>
    <cfRule type="containsText" dxfId="12" priority="9" operator="containsText" text="Pass">
      <formula>NOT(ISERROR(SEARCH("Pass",F10)))</formula>
    </cfRule>
  </conditionalFormatting>
  <conditionalFormatting sqref="F16:F20">
    <cfRule type="containsText" dxfId="11" priority="1" operator="containsText" text="N/A">
      <formula>NOT(ISERROR(SEARCH("N/A",F16)))</formula>
    </cfRule>
    <cfRule type="containsText" dxfId="10" priority="2" operator="containsText" text="NT">
      <formula>NOT(ISERROR(SEARCH("NT",F16)))</formula>
    </cfRule>
    <cfRule type="containsText" dxfId="9" priority="3" operator="containsText" text="Fail">
      <formula>NOT(ISERROR(SEARCH("Fail",F16)))</formula>
    </cfRule>
    <cfRule type="containsText" dxfId="8" priority="4" operator="containsText" text="Pass">
      <formula>NOT(ISERROR(SEARCH("Pass",F16)))</formula>
    </cfRule>
  </conditionalFormatting>
  <dataValidations count="1">
    <dataValidation type="list" allowBlank="1" showInputMessage="1" showErrorMessage="1" sqref="F10:F14 F16:F20" xr:uid="{76D5C81C-BA6E-4D29-A07D-06679606B615}">
      <formula1>"Pass,Fail,NT,N/A"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93100-412A-47D3-92FF-18903C3D2418}">
  <sheetPr>
    <tabColor theme="7" tint="0.59999389629810485"/>
  </sheetPr>
  <dimension ref="A1:K20"/>
  <sheetViews>
    <sheetView workbookViewId="0">
      <selection activeCell="J10" sqref="J10"/>
    </sheetView>
  </sheetViews>
  <sheetFormatPr defaultRowHeight="14.4" x14ac:dyDescent="0.3"/>
  <cols>
    <col min="1" max="1" width="17.5546875" customWidth="1"/>
    <col min="2" max="2" width="14.5546875" customWidth="1"/>
    <col min="3" max="3" width="14" customWidth="1"/>
    <col min="4" max="4" width="15.109375" customWidth="1"/>
    <col min="5" max="5" width="18" customWidth="1"/>
    <col min="6" max="6" width="13.109375" customWidth="1"/>
    <col min="7" max="7" width="13.6640625" customWidth="1"/>
    <col min="8" max="8" width="10.5546875" customWidth="1"/>
    <col min="9" max="9" width="13.6640625" customWidth="1"/>
    <col min="10" max="10" width="18.6640625" customWidth="1"/>
    <col min="11" max="11" width="20.88671875" customWidth="1"/>
  </cols>
  <sheetData>
    <row r="1" spans="1:11" x14ac:dyDescent="0.3">
      <c r="A1" s="21" t="s">
        <v>41</v>
      </c>
      <c r="B1" s="55" t="s">
        <v>56</v>
      </c>
      <c r="C1" s="55"/>
      <c r="D1" s="55"/>
      <c r="E1" s="55"/>
    </row>
    <row r="2" spans="1:11" x14ac:dyDescent="0.3">
      <c r="A2" s="21" t="s">
        <v>27</v>
      </c>
      <c r="B2" s="55"/>
      <c r="C2" s="55"/>
      <c r="D2" s="55"/>
      <c r="E2" s="55"/>
    </row>
    <row r="3" spans="1:11" x14ac:dyDescent="0.3">
      <c r="A3" s="21" t="s">
        <v>28</v>
      </c>
      <c r="B3" s="55" t="s">
        <v>14</v>
      </c>
      <c r="C3" s="55"/>
      <c r="D3" s="55"/>
      <c r="E3" s="55"/>
    </row>
    <row r="4" spans="1:11" x14ac:dyDescent="0.3">
      <c r="A4" s="32" t="s">
        <v>17</v>
      </c>
      <c r="B4" s="32" t="s">
        <v>18</v>
      </c>
      <c r="C4" s="32" t="s">
        <v>43</v>
      </c>
      <c r="D4" s="32" t="s">
        <v>20</v>
      </c>
      <c r="E4" s="32" t="s">
        <v>42</v>
      </c>
    </row>
    <row r="5" spans="1:11" x14ac:dyDescent="0.3">
      <c r="A5" s="17">
        <f>COUNTIF($H$10:$H$20,"Pass")</f>
        <v>5</v>
      </c>
      <c r="B5" s="17">
        <f>COUNTIF($H$10:$H$20,"Fail")</f>
        <v>2</v>
      </c>
      <c r="C5" s="17">
        <f>COUNTIF($H$10:$H$20,"NT")</f>
        <v>1</v>
      </c>
      <c r="D5" s="17">
        <f>COUNTIF($H$10:$H$20,"N/A")</f>
        <v>2</v>
      </c>
      <c r="E5" s="17">
        <f>SUM(A5:D5)</f>
        <v>10</v>
      </c>
    </row>
    <row r="6" spans="1:11" x14ac:dyDescent="0.3">
      <c r="A6" s="18">
        <f>A5/$E$5</f>
        <v>0.5</v>
      </c>
      <c r="B6" s="18">
        <f t="shared" ref="B6:D6" si="0">B5/$E$5</f>
        <v>0.2</v>
      </c>
      <c r="C6" s="18">
        <f t="shared" si="0"/>
        <v>0.1</v>
      </c>
      <c r="D6" s="18">
        <f t="shared" si="0"/>
        <v>0.2</v>
      </c>
      <c r="E6" s="3"/>
    </row>
    <row r="8" spans="1:11" x14ac:dyDescent="0.3">
      <c r="A8" s="33" t="s">
        <v>15</v>
      </c>
      <c r="B8" s="33" t="s">
        <v>44</v>
      </c>
      <c r="C8" s="34" t="s">
        <v>45</v>
      </c>
      <c r="D8" s="34" t="s">
        <v>46</v>
      </c>
      <c r="E8" s="34" t="s">
        <v>47</v>
      </c>
      <c r="F8" s="34" t="s">
        <v>48</v>
      </c>
      <c r="G8" s="34" t="s">
        <v>49</v>
      </c>
      <c r="H8" s="33" t="s">
        <v>50</v>
      </c>
      <c r="I8" s="33" t="s">
        <v>51</v>
      </c>
      <c r="J8" s="33" t="s">
        <v>28</v>
      </c>
      <c r="K8" s="33" t="s">
        <v>12</v>
      </c>
    </row>
    <row r="9" spans="1:11" x14ac:dyDescent="0.3">
      <c r="A9" s="25" t="s">
        <v>52</v>
      </c>
      <c r="B9" s="26"/>
      <c r="C9" s="25"/>
      <c r="D9" s="25"/>
      <c r="E9" s="25"/>
      <c r="F9" s="25"/>
      <c r="G9" s="25"/>
      <c r="H9" s="25"/>
      <c r="I9" s="27"/>
      <c r="J9" s="25"/>
      <c r="K9" s="25"/>
    </row>
    <row r="10" spans="1:11" x14ac:dyDescent="0.3">
      <c r="A10" s="3">
        <v>1</v>
      </c>
      <c r="B10" s="3"/>
      <c r="C10" s="3" t="s">
        <v>53</v>
      </c>
      <c r="D10" s="3" t="s">
        <v>54</v>
      </c>
      <c r="E10" s="3" t="s">
        <v>53</v>
      </c>
      <c r="F10" s="3" t="s">
        <v>54</v>
      </c>
      <c r="G10" s="3" t="s">
        <v>53</v>
      </c>
      <c r="H10" s="3" t="s">
        <v>17</v>
      </c>
      <c r="I10" s="22">
        <v>45111</v>
      </c>
      <c r="J10" s="11" t="str">
        <f>$B$3</f>
        <v>Phung Thu Huyen</v>
      </c>
      <c r="K10" s="3"/>
    </row>
    <row r="11" spans="1:11" x14ac:dyDescent="0.3">
      <c r="A11" s="3">
        <v>2</v>
      </c>
      <c r="B11" s="3"/>
      <c r="C11" s="3" t="s">
        <v>53</v>
      </c>
      <c r="D11" s="3" t="s">
        <v>54</v>
      </c>
      <c r="E11" s="3" t="s">
        <v>53</v>
      </c>
      <c r="F11" s="3" t="s">
        <v>54</v>
      </c>
      <c r="G11" s="3" t="s">
        <v>53</v>
      </c>
      <c r="H11" s="3" t="s">
        <v>18</v>
      </c>
      <c r="I11" s="22"/>
      <c r="J11" s="11" t="str">
        <f t="shared" ref="J11:J14" si="1">$B$3</f>
        <v>Phung Thu Huyen</v>
      </c>
      <c r="K11" s="3"/>
    </row>
    <row r="12" spans="1:11" x14ac:dyDescent="0.3">
      <c r="A12" s="3">
        <v>3</v>
      </c>
      <c r="B12" s="3"/>
      <c r="C12" s="3" t="s">
        <v>53</v>
      </c>
      <c r="D12" s="3" t="s">
        <v>54</v>
      </c>
      <c r="E12" s="3" t="s">
        <v>53</v>
      </c>
      <c r="F12" s="3" t="s">
        <v>54</v>
      </c>
      <c r="G12" s="3" t="s">
        <v>53</v>
      </c>
      <c r="H12" s="3" t="s">
        <v>20</v>
      </c>
      <c r="I12" s="22">
        <v>45120</v>
      </c>
      <c r="J12" s="11" t="str">
        <f t="shared" si="1"/>
        <v>Phung Thu Huyen</v>
      </c>
      <c r="K12" s="3"/>
    </row>
    <row r="13" spans="1:11" x14ac:dyDescent="0.3">
      <c r="A13" s="3">
        <v>4</v>
      </c>
      <c r="B13" s="3"/>
      <c r="C13" s="3" t="s">
        <v>53</v>
      </c>
      <c r="D13" s="3" t="s">
        <v>54</v>
      </c>
      <c r="E13" s="3" t="s">
        <v>53</v>
      </c>
      <c r="F13" s="3" t="s">
        <v>54</v>
      </c>
      <c r="G13" s="3" t="s">
        <v>53</v>
      </c>
      <c r="H13" s="3" t="s">
        <v>17</v>
      </c>
      <c r="I13" s="22"/>
      <c r="J13" s="11" t="str">
        <f t="shared" si="1"/>
        <v>Phung Thu Huyen</v>
      </c>
      <c r="K13" s="3"/>
    </row>
    <row r="14" spans="1:11" x14ac:dyDescent="0.3">
      <c r="A14" s="3">
        <v>5</v>
      </c>
      <c r="B14" s="3"/>
      <c r="C14" s="3" t="s">
        <v>53</v>
      </c>
      <c r="D14" s="3" t="s">
        <v>54</v>
      </c>
      <c r="E14" s="3" t="s">
        <v>53</v>
      </c>
      <c r="F14" s="3" t="s">
        <v>54</v>
      </c>
      <c r="G14" s="3" t="s">
        <v>53</v>
      </c>
      <c r="H14" s="3" t="s">
        <v>20</v>
      </c>
      <c r="I14" s="22"/>
      <c r="J14" s="11" t="str">
        <f t="shared" si="1"/>
        <v>Phung Thu Huyen</v>
      </c>
      <c r="K14" s="3"/>
    </row>
    <row r="15" spans="1:11" x14ac:dyDescent="0.3">
      <c r="A15" s="28" t="s">
        <v>55</v>
      </c>
      <c r="B15" s="29"/>
      <c r="C15" s="28"/>
      <c r="D15" s="28"/>
      <c r="E15" s="28"/>
      <c r="F15" s="28"/>
      <c r="G15" s="28"/>
      <c r="H15" s="12"/>
      <c r="I15" s="30"/>
      <c r="J15" s="31"/>
      <c r="K15" s="28"/>
    </row>
    <row r="16" spans="1:11" x14ac:dyDescent="0.3">
      <c r="A16" s="3">
        <v>12</v>
      </c>
      <c r="B16" s="3"/>
      <c r="C16" s="3" t="s">
        <v>53</v>
      </c>
      <c r="D16" s="3" t="s">
        <v>54</v>
      </c>
      <c r="E16" s="3" t="s">
        <v>53</v>
      </c>
      <c r="F16" s="3" t="s">
        <v>54</v>
      </c>
      <c r="G16" s="3" t="s">
        <v>53</v>
      </c>
      <c r="H16" s="3" t="s">
        <v>17</v>
      </c>
      <c r="I16" s="22"/>
      <c r="J16" s="11" t="str">
        <f>$B$3</f>
        <v>Phung Thu Huyen</v>
      </c>
      <c r="K16" s="3"/>
    </row>
    <row r="17" spans="1:11" x14ac:dyDescent="0.3">
      <c r="A17" s="3">
        <v>13</v>
      </c>
      <c r="B17" s="3"/>
      <c r="C17" s="3" t="s">
        <v>53</v>
      </c>
      <c r="D17" s="3" t="s">
        <v>54</v>
      </c>
      <c r="E17" s="3" t="s">
        <v>53</v>
      </c>
      <c r="F17" s="3" t="s">
        <v>54</v>
      </c>
      <c r="G17" s="3" t="s">
        <v>53</v>
      </c>
      <c r="H17" s="3" t="s">
        <v>19</v>
      </c>
      <c r="I17" s="22"/>
      <c r="J17" s="11" t="str">
        <f t="shared" ref="J17:J20" si="2">$B$3</f>
        <v>Phung Thu Huyen</v>
      </c>
      <c r="K17" s="3"/>
    </row>
    <row r="18" spans="1:11" x14ac:dyDescent="0.3">
      <c r="A18" s="3">
        <v>14</v>
      </c>
      <c r="B18" s="3"/>
      <c r="C18" s="3" t="s">
        <v>53</v>
      </c>
      <c r="D18" s="3" t="s">
        <v>54</v>
      </c>
      <c r="E18" s="3" t="s">
        <v>53</v>
      </c>
      <c r="F18" s="3" t="s">
        <v>54</v>
      </c>
      <c r="G18" s="3" t="s">
        <v>53</v>
      </c>
      <c r="H18" s="3" t="s">
        <v>18</v>
      </c>
      <c r="I18" s="22"/>
      <c r="J18" s="11" t="str">
        <f t="shared" si="2"/>
        <v>Phung Thu Huyen</v>
      </c>
      <c r="K18" s="3"/>
    </row>
    <row r="19" spans="1:11" x14ac:dyDescent="0.3">
      <c r="A19" s="3">
        <v>15</v>
      </c>
      <c r="B19" s="3"/>
      <c r="C19" s="3" t="s">
        <v>53</v>
      </c>
      <c r="D19" s="3" t="s">
        <v>54</v>
      </c>
      <c r="E19" s="3" t="s">
        <v>53</v>
      </c>
      <c r="F19" s="3" t="s">
        <v>54</v>
      </c>
      <c r="G19" s="3" t="s">
        <v>53</v>
      </c>
      <c r="H19" s="3" t="s">
        <v>17</v>
      </c>
      <c r="I19" s="22"/>
      <c r="J19" s="11" t="str">
        <f t="shared" si="2"/>
        <v>Phung Thu Huyen</v>
      </c>
      <c r="K19" s="3"/>
    </row>
    <row r="20" spans="1:11" x14ac:dyDescent="0.3">
      <c r="A20" s="3">
        <v>16</v>
      </c>
      <c r="B20" s="3"/>
      <c r="C20" s="3" t="s">
        <v>53</v>
      </c>
      <c r="D20" s="3" t="s">
        <v>54</v>
      </c>
      <c r="E20" s="3" t="s">
        <v>53</v>
      </c>
      <c r="F20" s="3" t="s">
        <v>54</v>
      </c>
      <c r="G20" s="3" t="s">
        <v>53</v>
      </c>
      <c r="H20" s="3" t="s">
        <v>17</v>
      </c>
      <c r="I20" s="22"/>
      <c r="J20" s="11" t="str">
        <f t="shared" si="2"/>
        <v>Phung Thu Huyen</v>
      </c>
      <c r="K20" s="3"/>
    </row>
  </sheetData>
  <mergeCells count="3">
    <mergeCell ref="B1:E1"/>
    <mergeCell ref="B2:E2"/>
    <mergeCell ref="B3:E3"/>
  </mergeCells>
  <conditionalFormatting sqref="H10:H14">
    <cfRule type="containsText" dxfId="7" priority="5" operator="containsText" text="N/A">
      <formula>NOT(ISERROR(SEARCH("N/A",H10)))</formula>
    </cfRule>
    <cfRule type="containsText" dxfId="6" priority="6" operator="containsText" text="NT">
      <formula>NOT(ISERROR(SEARCH("NT",H10)))</formula>
    </cfRule>
    <cfRule type="containsText" dxfId="5" priority="7" operator="containsText" text="Fail">
      <formula>NOT(ISERROR(SEARCH("Fail",H10)))</formula>
    </cfRule>
    <cfRule type="containsText" dxfId="4" priority="8" operator="containsText" text="Pass">
      <formula>NOT(ISERROR(SEARCH("Pass",H10)))</formula>
    </cfRule>
  </conditionalFormatting>
  <conditionalFormatting sqref="H16:H20">
    <cfRule type="containsText" dxfId="3" priority="1" operator="containsText" text="N/A">
      <formula>NOT(ISERROR(SEARCH("N/A",H16)))</formula>
    </cfRule>
    <cfRule type="containsText" dxfId="2" priority="2" operator="containsText" text="NT">
      <formula>NOT(ISERROR(SEARCH("NT",H16)))</formula>
    </cfRule>
    <cfRule type="containsText" dxfId="1" priority="3" operator="containsText" text="Fail">
      <formula>NOT(ISERROR(SEARCH("Fail",H16)))</formula>
    </cfRule>
    <cfRule type="containsText" dxfId="0" priority="4" operator="containsText" text="Pass">
      <formula>NOT(ISERROR(SEARCH("Pass",H16)))</formula>
    </cfRule>
  </conditionalFormatting>
  <dataValidations count="1">
    <dataValidation type="list" allowBlank="1" showInputMessage="1" showErrorMessage="1" sqref="H10:H14 H16:H20" xr:uid="{B42CDC02-CBAD-4A86-9C8D-CA0860E3D043}">
      <formula1>"Pass,Fail,NT,N/A"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Test Report</vt:lpstr>
      <vt:lpstr>Test cases</vt:lpstr>
      <vt:lpstr>Test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Phung Thu Huyen</dc:creator>
  <cp:lastModifiedBy>Phung Thu Huyen</cp:lastModifiedBy>
  <dcterms:created xsi:type="dcterms:W3CDTF">2015-06-05T18:17:20Z</dcterms:created>
  <dcterms:modified xsi:type="dcterms:W3CDTF">2023-08-07T13:56:37Z</dcterms:modified>
</cp:coreProperties>
</file>