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F:\Tester\STP302x\"/>
    </mc:Choice>
  </mc:AlternateContent>
  <xr:revisionPtr revIDLastSave="0" documentId="13_ncr:1_{88B04BD3-B4D8-47FA-AF0C-FE8FE9D0C4F4}" xr6:coauthVersionLast="47" xr6:coauthVersionMax="47" xr10:uidLastSave="{00000000-0000-0000-0000-000000000000}"/>
  <bookViews>
    <workbookView xWindow="-108" yWindow="-108" windowWidth="23256" windowHeight="12576" activeTab="2" xr2:uid="{00000000-000D-0000-FFFF-FFFF00000000}"/>
  </bookViews>
  <sheets>
    <sheet name="Cover" sheetId="1" r:id="rId1"/>
    <sheet name="TestReport" sheetId="2" r:id="rId2"/>
    <sheet name="Test cases" sheetId="3" r:id="rId3"/>
    <sheet name="Permisison Matrix" sheetId="4" r:id="rId4"/>
  </sheets>
  <definedNames>
    <definedName name="_xlnm._FilterDatabase" localSheetId="2" hidden="1">'Test cases'!$A$8:$I$26</definedName>
    <definedName name="Category" localSheetId="2">#REF!</definedName>
    <definedName name="Category">#REF!</definedName>
  </definedNames>
  <calcPr calcId="181029"/>
  <extLst>
    <ext uri="GoogleSheetsCustomDataVersion2">
      <go:sheetsCustomData xmlns:go="http://customooxmlschemas.google.com/" r:id="rId8" roundtripDataChecksum="Yaq9HsrTCg9RdaIqHdJahzqk0LSGV/1GFzdawCo9p2s="/>
    </ext>
  </extLst>
</workbook>
</file>

<file path=xl/calcChain.xml><?xml version="1.0" encoding="utf-8"?>
<calcChain xmlns="http://schemas.openxmlformats.org/spreadsheetml/2006/main">
  <c r="H32" i="3" l="1"/>
  <c r="H33" i="3"/>
  <c r="H34" i="3"/>
  <c r="H35" i="3"/>
  <c r="H36" i="3"/>
  <c r="H37" i="3"/>
  <c r="H38" i="3"/>
  <c r="H39" i="3"/>
  <c r="H40" i="3"/>
  <c r="H41" i="3"/>
  <c r="H31" i="3"/>
  <c r="H24" i="3"/>
  <c r="H25" i="3"/>
  <c r="H26" i="3"/>
  <c r="H27" i="3"/>
  <c r="H28" i="3"/>
  <c r="H29" i="3"/>
  <c r="H23" i="3"/>
  <c r="H14" i="3"/>
  <c r="H15" i="3"/>
  <c r="H16" i="3"/>
  <c r="H17" i="3"/>
  <c r="H18" i="3"/>
  <c r="H19" i="3"/>
  <c r="H20" i="3"/>
  <c r="H21" i="3"/>
  <c r="H11" i="3"/>
  <c r="H12" i="3"/>
  <c r="H13" i="3"/>
  <c r="H10" i="3"/>
  <c r="E20" i="2"/>
  <c r="C11" i="2"/>
  <c r="A32" i="3"/>
  <c r="A33" i="3"/>
  <c r="A34" i="3"/>
  <c r="A35" i="3"/>
  <c r="A36" i="3"/>
  <c r="A37" i="3"/>
  <c r="A38" i="3"/>
  <c r="A39" i="3"/>
  <c r="A40" i="3"/>
  <c r="A41" i="3"/>
  <c r="A31" i="3"/>
  <c r="A24" i="3"/>
  <c r="A25" i="3"/>
  <c r="A26" i="3"/>
  <c r="A27" i="3"/>
  <c r="A28" i="3"/>
  <c r="A29" i="3"/>
  <c r="A23" i="3"/>
  <c r="A20" i="3"/>
  <c r="A21" i="3" l="1"/>
  <c r="A19" i="3"/>
  <c r="A18" i="3"/>
  <c r="A17" i="3"/>
  <c r="A16" i="3"/>
  <c r="A15" i="3"/>
  <c r="A14" i="3"/>
  <c r="A13" i="3"/>
  <c r="D6" i="4" l="1" a="1"/>
  <c r="D6" i="4" s="1"/>
  <c r="C6" i="4" a="1"/>
  <c r="C6" i="4" s="1"/>
  <c r="B6" i="4" a="1"/>
  <c r="B6" i="4" s="1"/>
  <c r="A6" i="4" a="1"/>
  <c r="A6" i="4" s="1"/>
  <c r="E6" i="4" s="1"/>
  <c r="A12" i="3"/>
  <c r="A11" i="3"/>
  <c r="A10" i="3"/>
  <c r="D5" i="3"/>
  <c r="G11" i="2" s="1"/>
  <c r="G18" i="2" s="1"/>
  <c r="C5" i="3"/>
  <c r="F11" i="2" s="1"/>
  <c r="F18" i="2" s="1"/>
  <c r="B5" i="3"/>
  <c r="E11" i="2" s="1"/>
  <c r="E18" i="2" s="1"/>
  <c r="A5" i="3"/>
  <c r="D11" i="2" s="1"/>
  <c r="D18" i="2" s="1"/>
  <c r="E5" i="3" l="1"/>
  <c r="H11" i="2" s="1"/>
  <c r="H18" i="2" s="1"/>
  <c r="E21" i="2" l="1"/>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9" authorId="0" shapeId="0" xr:uid="{00000000-0006-0000-0300-000001000000}">
      <text>
        <r>
          <rPr>
            <sz val="11"/>
            <color theme="1"/>
            <rFont val="Calibri"/>
            <scheme val="minor"/>
          </rPr>
          <t>======
ID#AAAATFeSe2Y
My PC    (2021-12-14 07:14:09)
Định dang dd/mm/yyy</t>
        </r>
      </text>
    </comment>
  </commentList>
  <extLst>
    <ext xmlns:r="http://schemas.openxmlformats.org/officeDocument/2006/relationships" uri="GoogleSheetsCustomDataVersion2">
      <go:sheetsCustomData xmlns:go="http://customooxmlschemas.google.com/" r:id="rId1" roundtripDataSignature="AMtx7mjb87NyROUfg4lY8Mto5sR3KFOeCg=="/>
    </ext>
  </extLst>
</comments>
</file>

<file path=xl/sharedStrings.xml><?xml version="1.0" encoding="utf-8"?>
<sst xmlns="http://schemas.openxmlformats.org/spreadsheetml/2006/main" count="283" uniqueCount="141">
  <si>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</si>
  <si>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</si>
  <si>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</si>
  <si>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</si>
  <si>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</si>
  <si>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</si>
  <si>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</si>
  <si>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</si>
  <si>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</si>
  <si>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</si>
  <si>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</si>
  <si>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</si>
  <si>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</si>
  <si>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</si>
  <si>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</si>
  <si>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</si>
  <si>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</si>
  <si>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</si>
  <si>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</si>
  <si>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</si>
  <si>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</si>
  <si>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</si>
  <si>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</si>
  <si>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</si>
  <si>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</si>
  <si>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</si>
  <si>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</si>
  <si>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</si>
  <si>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</si>
  <si>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</si>
  <si>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</si>
  <si>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</si>
  <si>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</si>
  <si>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</si>
  <si>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</si>
  <si>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</si>
  <si>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</si>
  <si>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</si>
  <si>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</si>
  <si>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</si>
  <si>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</si>
  <si>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</si>
  <si>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</si>
  <si>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</si>
  <si>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</si>
  <si>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</si>
  <si>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</si>
  <si>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</si>
  <si>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</si>
  <si>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</si>
  <si>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</si>
  <si>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</si>
  <si>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1.1. Chức năng Import File</t>
  </si>
  <si>
    <t>Đăng nhập với Role là "Quản trị viên”</t>
  </si>
  <si>
    <t>Đăng nhập với Role không là "Quản trị viên”</t>
  </si>
  <si>
    <t>Màn hình hiển thị khi role là quản trị viên</t>
  </si>
  <si>
    <t>Đăng nhập role = "quản trị viên"</t>
  </si>
  <si>
    <t xml:space="preserve">1. Vào trình duyệt -&gt; truy cập vào website 
2. Nhập đầy đủ và đúng thông tin đăng nhập rồi nhấn nút Login
</t>
  </si>
  <si>
    <t>Màn hình hiển thị khi role không là quản trị viên</t>
  </si>
  <si>
    <t>Đăng nhập</t>
  </si>
  <si>
    <t>Hiển thị cửa sổ Import File và có thể import</t>
  </si>
  <si>
    <t>Tệp tải lên vượt quá giới hạn 10MB</t>
  </si>
  <si>
    <t>Hiển thị tin nhắn lỗi ER1</t>
  </si>
  <si>
    <t>Tệp tải lên trong khoảng 0 đến 10MB</t>
  </si>
  <si>
    <t>Tiếp tục thực hiện việc Import File</t>
  </si>
  <si>
    <t>Tệp tải lên với các đuôi (.xls, .xlsm, .xlsx)</t>
  </si>
  <si>
    <t>Tệp tải lên không khớp với các đuôi (.xls, .xlsm, .xlsx)</t>
  </si>
  <si>
    <t>Hiển thị tin nhắn lỗi ER2</t>
  </si>
  <si>
    <t>Dữ liệu sau khi import thành công</t>
  </si>
  <si>
    <t xml:space="preserve"> Các file dữ liệu sau khi được import thành công sẽ hiển thị thành một danh sách theo tên và thời gian import.
 Khi nhấn chuột vào một tên file dữ liệu bất kỳ, có thể xem trước dữ liệu</t>
  </si>
  <si>
    <t xml:space="preserve">Truy cập vào trang Import List
</t>
  </si>
  <si>
    <t>Import File</t>
  </si>
  <si>
    <t>Trạng thái đang import</t>
  </si>
  <si>
    <t>Giao diện hiển thị trạng thái đang tiến hành và % của quá trình.</t>
  </si>
  <si>
    <t>Trạng thái import thành công</t>
  </si>
  <si>
    <t xml:space="preserve">  - Hiển thị Thông báo “File được tải lên thành công” sau đó quay về màn hình danh sách các file import.
 - Kết thúc quá trình file sẽ được Hiển thị trên danh sách cùng với ngày giờ import thành công.</t>
  </si>
  <si>
    <t xml:space="preserve"> - Thông báo "đăng nhập thành công"
 - Chuyển đến giao diện trang "Import File</t>
  </si>
  <si>
    <t xml:space="preserve"> - Thông báo "đăng nhập thành công" 
 - Có thể huyển đến giao diện trang "Import List"</t>
  </si>
  <si>
    <t>Trạng thái import không thành công</t>
  </si>
  <si>
    <t xml:space="preserve"> - Hiển thị cảnh báo cho người dùng: Quá trình import không thành công cùng thông tin lỗi chi tiết.
 - File sẽ không được liệt kê trong danh sách.</t>
  </si>
  <si>
    <t>1.2. Màn hình hiển thị Import File</t>
  </si>
  <si>
    <t>Trường dữ liệu File Type</t>
  </si>
  <si>
    <t>Hiển thị theo dạng danh sách thả xuống (drop down list):
1. Môn học.
2. Môn học bắt buộc.</t>
  </si>
  <si>
    <t>Trường dữ liệu Template</t>
  </si>
  <si>
    <t xml:space="preserve"> - Hiển thị link download template tương ứng với mỗi loại môn học được lựa chọn ở [File Type].
 - Định dạng file template chỉ thuộc 1 trong những đuôi sau: .xls, .xlsm, .xlsx.</t>
  </si>
  <si>
    <t xml:space="preserve">1. Truy cập vào trang Import File
2. Chọn hoặc kéo thả tệp cần import không thuộc  các đuôi (.xls, .xlsm, .xlsx)
</t>
  </si>
  <si>
    <t>Disable cho không thể chọn &gt; 1 tệp hoặc hiển thị thông báo chỉ được chọn 1 tệp duy nhất</t>
  </si>
  <si>
    <t>Hiển thị tin nhắn lỗi ER3</t>
  </si>
  <si>
    <t>Tải lên 1 File Upload</t>
  </si>
  <si>
    <t>Tải lên nhiều File Upload</t>
  </si>
  <si>
    <t>Không tải File Upload nào</t>
  </si>
  <si>
    <t xml:space="preserve">1. Mở cửa sổ Import File
2. Tìm đến thành phần có label File Upload
</t>
  </si>
  <si>
    <t xml:space="preserve">1. Mở cửa sổ Import File
2. Điền đầy đủ thông tin và không chọn file upload
3. Nhấn nút Import
</t>
  </si>
  <si>
    <t xml:space="preserve">1. Mở cửa sổ Import File
2. Chọn hoặc kéo thả &gt;1 tệp vào mục file upload
</t>
  </si>
  <si>
    <t>1. Mở cửa sổ Import File
2. Thực hiện Import File</t>
  </si>
  <si>
    <t>Kiểm tra label File Upload</t>
  </si>
  <si>
    <t xml:space="preserve">1.  Mở cửa sổ Import File
2. Chọn hoặc kéo thả duy nhất 1 tệp cần import &lt;= 10MB vào mục file upload
</t>
  </si>
  <si>
    <t xml:space="preserve">1.  Mở cửa sổ Import File
2. Tìm đến thành phần có label Template
</t>
  </si>
  <si>
    <t xml:space="preserve">1.  Mở cửa sổ Import File
2. Nhấn vào icon drop down ở cuối textbox
</t>
  </si>
  <si>
    <t xml:space="preserve">1.  Mở cửa sổ Import File
2. Nhập đầy đủ thông tin và nhấn Import File
</t>
  </si>
  <si>
    <t xml:space="preserve">1.  Mở cửa sổ Import File
2. Chọn hoặc kéo thả tệp cần import là một trong các đuôi (.xls, .xlsm, .xlsx)
</t>
  </si>
  <si>
    <t xml:space="preserve">1.  Mở cửa sổ Import File
2. Chọn hoặc kéo thả tệp cần import &lt;= 10MB vào mục file upload
</t>
  </si>
  <si>
    <t xml:space="preserve">1.  Mở cửa sổ Import File
2. Chọn hoặc kéo thả tệp cần import &gt; 10MB vào mục file upload
</t>
  </si>
  <si>
    <t>Kiểm tra button Import</t>
  </si>
  <si>
    <t xml:space="preserve">1. Mở cửa sổ Import File
2. Điền đầy đủ các thông tin
3. Nhấn nút Import
</t>
  </si>
  <si>
    <t>Cho phép người dùng tải lên tệp đã chọn để bắt đầu quá trình nhập</t>
  </si>
  <si>
    <t>Hiển thị tên tệp mà người dùng đã chọn đã tải lên.</t>
  </si>
  <si>
    <t>1.3. Xem tệp đã được import trên giao diện web (Import List)</t>
  </si>
  <si>
    <t xml:space="preserve">1. Vào tab Import List
2. Nhấn vào button "Import Data"
</t>
  </si>
  <si>
    <t>Hiển thị cửa sổ chọn tệp import</t>
  </si>
  <si>
    <t>Kiểm tra button Import Data khi đăng nhập là quản trị viên</t>
  </si>
  <si>
    <t>Kiểm tra button Import Data khi đăng nhập không là quản trị viên</t>
  </si>
  <si>
    <t>Ẩn luôn button "Impport Data" hoặc hiển thị thông báo: “Bạn không có quyền thực hiện chức năng này”</t>
  </si>
  <si>
    <t>Kiểm tra trường dữ liệu "#"</t>
  </si>
  <si>
    <t xml:space="preserve">1. Vào tab Import List
2. Tìm đến cột dữ liệu "#"
</t>
  </si>
  <si>
    <t>Hiển thị số hàng</t>
  </si>
  <si>
    <t>Kiểm tra trường dữ liệu "File Name"</t>
  </si>
  <si>
    <t>Hiển thị [Tên tệp] với liên kết đến màn hình chi tiết</t>
  </si>
  <si>
    <t xml:space="preserve">1. Vào tab Import List
2. Tìm đến cột dữ liệu "File Name"
3. Nhấn vào [Tên tệp]
</t>
  </si>
  <si>
    <t>Kiểm tra trường dữ liệu "File Type"</t>
  </si>
  <si>
    <t>Hiển thị [Loại tệp] của file tương ứng</t>
  </si>
  <si>
    <t xml:space="preserve">1. Vào tab Import List
2. Tìm đến cột dữ liệu "File Type"
</t>
  </si>
  <si>
    <t>Kiểm tra trường dữ liệu "Imported Time"</t>
  </si>
  <si>
    <t xml:space="preserve">1. Vào tab Import List
2. Tìm đến cột dữ liệu "Imported Time"
</t>
  </si>
  <si>
    <t>Hiển thị [Imported Time] với định dạng "DD / MM / YYYY HH: MM"</t>
  </si>
  <si>
    <t>Kiểm tra action tải xuống</t>
  </si>
  <si>
    <t xml:space="preserve">1. Vào tab Import List
2. Tìm đến file muốn tải xuống
3. Nhấn vào biểu tượng tải xuống thuộc cột dữ liệu "Actions"
</t>
  </si>
  <si>
    <t xml:space="preserve"> - Cho phép người dùng tải xuống bản ghi tương ứng 
 - Khi nhấp chuột, phần đã chọn sẽ được tải xuống thiết bị</t>
  </si>
  <si>
    <t>Kiểm tra action xoá khi đăng nhập là quản trị viên</t>
  </si>
  <si>
    <t xml:space="preserve">1. Vào tab Import List
2. Tìm đến file muốn xoá
3. Nhấn vào biểu tượng xoá thuộc cột dữ liệu "Actions"
</t>
  </si>
  <si>
    <t>Hiển thị thông báo: "Bạn không có quyền thực hiện chức năng này" hoặc ẩn chức năng Import File khỏi màn hình.</t>
  </si>
  <si>
    <t>Hiển thị thông báo: "Bạn không có quyền thực hiện chức năng này" hoặc ẩn chức năng xoá khỏi màn hình.</t>
  </si>
  <si>
    <t>Kiểm tra action xoá khi đăng nhập không là quản trị viên</t>
  </si>
  <si>
    <t>Kiểm tra action xoá khi đăng nhập là quản trị viên đồng ý xóa</t>
  </si>
  <si>
    <t xml:space="preserve">1. Vào tab Import List
2. Tìm đến file muốn xoá
3. Nhấn vào biểu tượng xoá thuộc cột dữ liệu "Actions"
4. Nhập vào câu trả lời "Có" trong hộp thoại câu hỏi "Bạn có đồng ý xóa dữ liệu này? Có hoặc Không."
</t>
  </si>
  <si>
    <t xml:space="preserve"> - Cho phép người dùng xoá bản ghi tương ứng 
 - Khi nhấp chuột, hiển thị hộp thoại câu hỏi: Bạn có đồng ý xóa dữ liệu này? Có hoặc Không.
</t>
  </si>
  <si>
    <t xml:space="preserve"> Xóa bản ghi khỏi danh sách và đồng thời file cũng sẽ bị xóa khỏi hệ thống.
</t>
  </si>
  <si>
    <t>Kiểm tra action xoá khi đăng nhập là quản trị viên không đồng ý xóa</t>
  </si>
  <si>
    <t xml:space="preserve">1. Vào tab Import List
2. Tìm đến file muốn xoá
3. Nhấn vào biểu tượng xoá thuộc cột dữ liệu "Actions"
4. Nhập vào câu trả lời "Không" trong hộp thoại câu hỏi "Bạn có đồng ý xóa dữ liệu này? Có hoặc Không."
</t>
  </si>
  <si>
    <t xml:space="preserve">Đóng hộp thoại mà không có bất kỳ thay đổi nào.
</t>
  </si>
  <si>
    <t>Phùng Thu Huyền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</si>
</sst>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29" x14ac:knownFonts="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sz val="10"/>
      <color theme="1"/>
      <name val="Tahoma"/>
      <family val="2"/>
    </font>
    <font>
      <sz val="10"/>
      <color rgb="FFFF0000"/>
      <name val="Tahoma"/>
      <family val="2"/>
    </font>
    <font>
      <b/>
      <sz val="10"/>
      <color theme="1"/>
      <name val="Tahoma"/>
      <family val="2"/>
    </font>
    <font>
      <u/>
      <sz val="11"/>
      <color theme="10"/>
      <name val="Calibri"/>
      <scheme val="minor"/>
    </font>
    <font>
      <i/>
      <sz val="10"/>
      <color rgb="FFFF0000"/>
      <name val="Tahoma"/>
      <family val="2"/>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0.249977111117893"/>
        <bgColor indexed="64"/>
      </patternFill>
    </fill>
  </fills>
  <borders count="4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s>
  <cellStyleXfs count="2">
    <xf numFmtId="0" fontId="0" fillId="0" borderId="0"/>
    <xf numFmtId="0" fontId="27" fillId="0" borderId="0" applyNumberFormat="0" applyFill="0" applyBorder="0" applyAlignment="0" applyProtection="0"/>
  </cellStyleXfs>
  <cellXfs count="166">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6" fillId="2" borderId="1" xfId="0" applyFont="1" applyFill="1" applyBorder="1" applyAlignment="1">
      <alignment horizontal="left" vertical="top"/>
    </xf>
    <xf numFmtId="0" fontId="16" fillId="2" borderId="33"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4" xfId="0" applyFont="1" applyFill="1" applyBorder="1" applyAlignment="1">
      <alignment horizontal="center" vertical="top" wrapText="1"/>
    </xf>
    <xf numFmtId="0" fontId="16"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5" fillId="2" borderId="5" xfId="0" applyNumberFormat="1" applyFont="1" applyFill="1" applyBorder="1" applyAlignment="1">
      <alignment horizontal="center" vertical="center"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7" fillId="0" borderId="0" xfId="0" applyFont="1" applyAlignment="1">
      <alignment vertical="top"/>
    </xf>
    <xf numFmtId="164" fontId="1" fillId="2" borderId="5" xfId="0" applyNumberFormat="1" applyFont="1" applyFill="1" applyBorder="1" applyAlignment="1">
      <alignment horizontal="center" vertical="center" wrapText="1"/>
    </xf>
    <xf numFmtId="0" fontId="17" fillId="0" borderId="0" xfId="0" applyFont="1" applyAlignment="1">
      <alignment horizontal="left" vertical="top"/>
    </xf>
    <xf numFmtId="0" fontId="1" fillId="0" borderId="0" xfId="0" applyFont="1" applyAlignment="1">
      <alignment horizontal="left" vertical="top" wrapText="1"/>
    </xf>
    <xf numFmtId="0" fontId="17" fillId="0" borderId="0" xfId="0" applyFont="1" applyAlignment="1">
      <alignment horizontal="left" wrapText="1"/>
    </xf>
    <xf numFmtId="0" fontId="1" fillId="0" borderId="0" xfId="0" applyFont="1" applyAlignment="1">
      <alignment horizontal="center" vertical="center" wrapText="1"/>
    </xf>
    <xf numFmtId="0" fontId="17" fillId="0" borderId="12" xfId="0" applyFont="1" applyBorder="1"/>
    <xf numFmtId="0" fontId="18" fillId="0" borderId="0" xfId="0" applyFont="1" applyAlignment="1">
      <alignment horizontal="left" vertical="top" wrapText="1"/>
    </xf>
    <xf numFmtId="0" fontId="18" fillId="0" borderId="0" xfId="0" applyFont="1" applyAlignment="1">
      <alignment horizontal="center" vertical="center"/>
    </xf>
    <xf numFmtId="0" fontId="18" fillId="0" borderId="0" xfId="0" applyFont="1"/>
    <xf numFmtId="0" fontId="18" fillId="0" borderId="0" xfId="0" applyFont="1" applyAlignment="1">
      <alignment horizontal="center" vertical="center" wrapText="1"/>
    </xf>
    <xf numFmtId="164" fontId="19" fillId="2" borderId="5" xfId="0" applyNumberFormat="1" applyFont="1" applyFill="1" applyBorder="1" applyAlignment="1">
      <alignment horizontal="left" vertical="top" wrapText="1"/>
    </xf>
    <xf numFmtId="164" fontId="18" fillId="2" borderId="42" xfId="0" applyNumberFormat="1" applyFont="1" applyFill="1" applyBorder="1" applyAlignment="1">
      <alignment horizontal="left" vertical="top" wrapText="1"/>
    </xf>
    <xf numFmtId="164" fontId="18" fillId="2" borderId="43" xfId="0" applyNumberFormat="1" applyFont="1" applyFill="1" applyBorder="1" applyAlignment="1">
      <alignment horizontal="left" vertical="top" wrapText="1"/>
    </xf>
    <xf numFmtId="0" fontId="20" fillId="2" borderId="1" xfId="0" applyFont="1" applyFill="1" applyBorder="1" applyAlignment="1">
      <alignment horizontal="left" vertical="top"/>
    </xf>
    <xf numFmtId="164" fontId="19" fillId="2" borderId="44" xfId="0" applyNumberFormat="1" applyFont="1" applyFill="1" applyBorder="1" applyAlignment="1">
      <alignment horizontal="left" vertical="top" wrapText="1"/>
    </xf>
    <xf numFmtId="164" fontId="18" fillId="0" borderId="2" xfId="0" applyNumberFormat="1" applyFont="1" applyBorder="1" applyAlignment="1">
      <alignment horizontal="left" vertical="top" wrapText="1"/>
    </xf>
    <xf numFmtId="164" fontId="18" fillId="0" borderId="3" xfId="0" applyNumberFormat="1" applyFont="1" applyBorder="1" applyAlignment="1">
      <alignment horizontal="left" vertical="top" wrapText="1"/>
    </xf>
    <xf numFmtId="164" fontId="18" fillId="0" borderId="4" xfId="0" applyNumberFormat="1" applyFont="1" applyBorder="1" applyAlignment="1">
      <alignment horizontal="left" vertical="top" wrapText="1"/>
    </xf>
    <xf numFmtId="164" fontId="19" fillId="2" borderId="30" xfId="0" applyNumberFormat="1" applyFont="1" applyFill="1" applyBorder="1" applyAlignment="1">
      <alignment horizontal="left" vertical="top" wrapText="1"/>
    </xf>
    <xf numFmtId="164" fontId="21" fillId="2" borderId="34" xfId="0" applyNumberFormat="1" applyFont="1" applyFill="1" applyBorder="1" applyAlignment="1">
      <alignment horizontal="left" vertical="top" wrapText="1"/>
    </xf>
    <xf numFmtId="164" fontId="21" fillId="2" borderId="42" xfId="0" applyNumberFormat="1" applyFont="1" applyFill="1" applyBorder="1" applyAlignment="1">
      <alignment horizontal="left" vertical="top" wrapText="1"/>
    </xf>
    <xf numFmtId="164" fontId="21" fillId="2" borderId="45" xfId="0" applyNumberFormat="1" applyFont="1" applyFill="1" applyBorder="1" applyAlignment="1">
      <alignment horizontal="left" vertical="top" wrapText="1"/>
    </xf>
    <xf numFmtId="0" fontId="22" fillId="2" borderId="1" xfId="0" applyFont="1" applyFill="1" applyBorder="1" applyAlignment="1">
      <alignment horizontal="left" vertical="top"/>
    </xf>
    <xf numFmtId="0" fontId="22" fillId="2" borderId="33" xfId="0" applyFont="1" applyFill="1" applyBorder="1" applyAlignment="1">
      <alignment horizontal="left" vertical="top"/>
    </xf>
    <xf numFmtId="0" fontId="22" fillId="2" borderId="5" xfId="0" applyFont="1" applyFill="1" applyBorder="1" applyAlignment="1">
      <alignment horizontal="left" vertical="top" wrapText="1"/>
    </xf>
    <xf numFmtId="0" fontId="22" fillId="2" borderId="34" xfId="0" applyFont="1" applyFill="1" applyBorder="1" applyAlignment="1">
      <alignment horizontal="left" vertical="top" wrapText="1"/>
    </xf>
    <xf numFmtId="0" fontId="22" fillId="2" borderId="35" xfId="0" applyFont="1" applyFill="1" applyBorder="1" applyAlignment="1">
      <alignment horizontal="left" vertical="top"/>
    </xf>
    <xf numFmtId="0" fontId="22" fillId="2" borderId="46" xfId="0" applyFont="1" applyFill="1" applyBorder="1" applyAlignment="1">
      <alignment horizontal="left" vertical="top" wrapText="1"/>
    </xf>
    <xf numFmtId="3" fontId="20" fillId="2" borderId="38" xfId="0" applyNumberFormat="1" applyFont="1" applyFill="1" applyBorder="1" applyAlignment="1">
      <alignment horizontal="left" vertical="top"/>
    </xf>
    <xf numFmtId="3" fontId="20" fillId="2" borderId="1" xfId="0" applyNumberFormat="1" applyFont="1" applyFill="1" applyBorder="1" applyAlignment="1">
      <alignment horizontal="left" vertical="top"/>
    </xf>
    <xf numFmtId="3" fontId="20" fillId="2" borderId="1" xfId="0" applyNumberFormat="1" applyFont="1" applyFill="1" applyBorder="1" applyAlignment="1">
      <alignment horizontal="left" vertical="top" wrapText="1"/>
    </xf>
    <xf numFmtId="3" fontId="20" fillId="2" borderId="47" xfId="0" applyNumberFormat="1" applyFont="1" applyFill="1" applyBorder="1" applyAlignment="1">
      <alignment horizontal="left" vertical="top" wrapText="1"/>
    </xf>
    <xf numFmtId="0" fontId="20" fillId="2" borderId="1" xfId="0" applyFont="1" applyFill="1" applyBorder="1" applyAlignment="1">
      <alignment horizontal="left" vertical="top" wrapText="1"/>
    </xf>
    <xf numFmtId="0" fontId="23" fillId="5" borderId="5"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7" borderId="5" xfId="0" applyFont="1" applyFill="1" applyBorder="1" applyAlignment="1">
      <alignment horizontal="center" vertical="center"/>
    </xf>
    <xf numFmtId="0" fontId="23" fillId="8" borderId="5" xfId="0" applyFont="1" applyFill="1" applyBorder="1" applyAlignment="1">
      <alignment vertical="center"/>
    </xf>
    <xf numFmtId="0" fontId="17" fillId="8" borderId="5" xfId="0" applyFont="1" applyFill="1" applyBorder="1" applyAlignment="1">
      <alignment horizontal="center" vertical="center"/>
    </xf>
    <xf numFmtId="0" fontId="17" fillId="8" borderId="5" xfId="0" applyFont="1" applyFill="1" applyBorder="1"/>
    <xf numFmtId="0" fontId="17" fillId="0" borderId="5" xfId="0" applyFont="1" applyBorder="1"/>
    <xf numFmtId="0" fontId="17" fillId="0" borderId="5" xfId="0" applyFont="1" applyBorder="1" applyAlignment="1">
      <alignment horizontal="left" vertical="center" wrapText="1"/>
    </xf>
    <xf numFmtId="0" fontId="17" fillId="0" borderId="5" xfId="0" applyFont="1" applyBorder="1" applyAlignment="1">
      <alignment horizontal="center" vertical="center" wrapText="1"/>
    </xf>
    <xf numFmtId="0" fontId="24" fillId="0" borderId="5" xfId="0" applyFont="1" applyBorder="1" applyAlignment="1">
      <alignment vertical="top" wrapText="1"/>
    </xf>
    <xf numFmtId="0" fontId="25" fillId="0" borderId="5" xfId="0" applyFont="1" applyBorder="1" applyAlignment="1">
      <alignment horizontal="left" vertical="top" wrapText="1"/>
    </xf>
    <xf numFmtId="0" fontId="24" fillId="0" borderId="5" xfId="0" applyFont="1" applyBorder="1" applyAlignment="1">
      <alignment horizontal="left" vertical="top" wrapText="1"/>
    </xf>
    <xf numFmtId="164" fontId="26" fillId="4" borderId="1" xfId="0" applyNumberFormat="1" applyFont="1" applyFill="1" applyBorder="1" applyAlignment="1">
      <alignment horizontal="left" vertical="top"/>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24"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24" fillId="0" borderId="5" xfId="0" applyNumberFormat="1" applyFont="1" applyBorder="1" applyAlignment="1">
      <alignment horizontal="center" vertical="center" wrapText="1"/>
    </xf>
    <xf numFmtId="164" fontId="27" fillId="0" borderId="26" xfId="1" applyNumberFormat="1" applyBorder="1"/>
    <xf numFmtId="164" fontId="28" fillId="2" borderId="2" xfId="0" applyNumberFormat="1" applyFont="1" applyFill="1" applyBorder="1" applyAlignment="1">
      <alignment horizontal="left" vertical="top" wrapText="1"/>
    </xf>
    <xf numFmtId="164" fontId="1" fillId="9" borderId="5"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38" t="s">
        <v>0</v>
      </c>
      <c r="D2" s="139"/>
      <c r="E2" s="139"/>
      <c r="F2" s="139"/>
      <c r="G2" s="140"/>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41"/>
      <c r="D4" s="139"/>
      <c r="E4" s="140"/>
      <c r="F4" s="9" t="s">
        <v>2</v>
      </c>
      <c r="G4" s="10"/>
      <c r="H4" s="1"/>
      <c r="I4" s="1"/>
      <c r="J4" s="1"/>
      <c r="K4" s="1"/>
      <c r="L4" s="1"/>
      <c r="M4" s="1"/>
      <c r="N4" s="1"/>
      <c r="O4" s="1"/>
      <c r="P4" s="1"/>
      <c r="Q4" s="1"/>
      <c r="R4" s="1"/>
      <c r="S4" s="1"/>
      <c r="T4" s="1"/>
      <c r="U4" s="1"/>
      <c r="V4" s="1"/>
      <c r="W4" s="1"/>
      <c r="X4" s="1"/>
      <c r="Y4" s="1"/>
      <c r="Z4" s="1"/>
    </row>
    <row r="5" spans="1:26" ht="12.75" customHeight="1" x14ac:dyDescent="0.3">
      <c r="A5" s="1"/>
      <c r="B5" s="9" t="s">
        <v>3</v>
      </c>
      <c r="C5" s="141"/>
      <c r="D5" s="139"/>
      <c r="E5" s="140"/>
      <c r="F5" s="9" t="s">
        <v>4</v>
      </c>
      <c r="G5" s="10"/>
      <c r="H5" s="1"/>
      <c r="I5" s="1"/>
      <c r="J5" s="1"/>
      <c r="K5" s="1"/>
      <c r="L5" s="1"/>
      <c r="M5" s="1"/>
      <c r="N5" s="1"/>
      <c r="O5" s="1"/>
      <c r="P5" s="1"/>
      <c r="Q5" s="1"/>
      <c r="R5" s="1"/>
      <c r="S5" s="1"/>
      <c r="T5" s="1"/>
      <c r="U5" s="1"/>
      <c r="V5" s="1"/>
      <c r="W5" s="1"/>
      <c r="X5" s="1"/>
      <c r="Y5" s="1"/>
      <c r="Z5" s="1"/>
    </row>
    <row r="6" spans="1:26" ht="12.75" customHeight="1" x14ac:dyDescent="0.3">
      <c r="A6" s="1"/>
      <c r="B6" s="142" t="s">
        <v>5</v>
      </c>
      <c r="C6" s="144"/>
      <c r="D6" s="145"/>
      <c r="E6" s="146"/>
      <c r="F6" s="9" t="s">
        <v>6</v>
      </c>
      <c r="G6" s="11"/>
      <c r="H6" s="1"/>
      <c r="I6" s="1"/>
      <c r="J6" s="1"/>
      <c r="K6" s="1"/>
      <c r="L6" s="1"/>
      <c r="M6" s="1"/>
      <c r="N6" s="1"/>
      <c r="O6" s="1"/>
      <c r="P6" s="1"/>
      <c r="Q6" s="1"/>
      <c r="R6" s="1"/>
      <c r="S6" s="1"/>
      <c r="T6" s="1"/>
      <c r="U6" s="1"/>
      <c r="V6" s="1"/>
      <c r="W6" s="1"/>
      <c r="X6" s="1"/>
      <c r="Y6" s="1"/>
      <c r="Z6" s="1"/>
    </row>
    <row r="7" spans="1:26" ht="12.75" customHeight="1" x14ac:dyDescent="0.3">
      <c r="A7" s="1"/>
      <c r="B7" s="143"/>
      <c r="C7" s="147"/>
      <c r="D7" s="148"/>
      <c r="E7" s="149"/>
      <c r="F7" s="9" t="s">
        <v>7</v>
      </c>
      <c r="G7" s="12"/>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3">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3">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3">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3">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21" sqref="E21"/>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x14ac:dyDescent="0.4">
      <c r="A1" s="26"/>
      <c r="B1" s="154" t="s">
        <v>14</v>
      </c>
      <c r="C1" s="155"/>
      <c r="D1" s="155"/>
      <c r="E1" s="155"/>
      <c r="F1" s="155"/>
      <c r="G1" s="155"/>
      <c r="H1" s="156"/>
      <c r="I1" s="26"/>
      <c r="J1" s="26"/>
      <c r="K1" s="26"/>
      <c r="L1" s="26"/>
      <c r="M1" s="26"/>
      <c r="N1" s="26"/>
      <c r="O1" s="26"/>
      <c r="P1" s="26"/>
      <c r="Q1" s="26"/>
      <c r="R1" s="26"/>
      <c r="S1" s="26"/>
      <c r="T1" s="26"/>
      <c r="U1" s="26"/>
      <c r="V1" s="26"/>
      <c r="W1" s="26"/>
      <c r="X1" s="26"/>
      <c r="Y1" s="26"/>
      <c r="Z1" s="26"/>
    </row>
    <row r="2" spans="1:26" ht="12.75" customHeight="1" x14ac:dyDescent="0.3">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3">
      <c r="A3" s="26"/>
      <c r="B3" s="29" t="s">
        <v>1</v>
      </c>
      <c r="C3" s="150"/>
      <c r="D3" s="140"/>
      <c r="E3" s="151" t="s">
        <v>2</v>
      </c>
      <c r="F3" s="140"/>
      <c r="G3" s="157"/>
      <c r="H3" s="140"/>
      <c r="I3" s="26"/>
      <c r="J3" s="26"/>
      <c r="K3" s="26"/>
      <c r="L3" s="26"/>
      <c r="M3" s="26"/>
      <c r="N3" s="26"/>
      <c r="O3" s="26"/>
      <c r="P3" s="26"/>
      <c r="Q3" s="26"/>
      <c r="R3" s="26"/>
      <c r="S3" s="26"/>
      <c r="T3" s="26"/>
      <c r="U3" s="26"/>
      <c r="V3" s="26"/>
      <c r="W3" s="26"/>
      <c r="X3" s="26"/>
      <c r="Y3" s="26"/>
      <c r="Z3" s="26"/>
    </row>
    <row r="4" spans="1:26" ht="12.75" customHeight="1" x14ac:dyDescent="0.3">
      <c r="A4" s="26"/>
      <c r="B4" s="29" t="s">
        <v>3</v>
      </c>
      <c r="C4" s="158"/>
      <c r="D4" s="140"/>
      <c r="E4" s="151" t="s">
        <v>4</v>
      </c>
      <c r="F4" s="140"/>
      <c r="G4" s="150"/>
      <c r="H4" s="140"/>
      <c r="I4" s="26"/>
      <c r="J4" s="26"/>
      <c r="K4" s="26"/>
      <c r="L4" s="26"/>
      <c r="M4" s="26"/>
      <c r="N4" s="26"/>
      <c r="O4" s="26"/>
      <c r="P4" s="26"/>
      <c r="Q4" s="26"/>
      <c r="R4" s="26"/>
      <c r="S4" s="26"/>
      <c r="T4" s="26"/>
      <c r="U4" s="26"/>
      <c r="V4" s="26"/>
      <c r="W4" s="26"/>
      <c r="X4" s="26"/>
      <c r="Y4" s="26"/>
      <c r="Z4" s="26"/>
    </row>
    <row r="5" spans="1:26" ht="12.75" customHeight="1" x14ac:dyDescent="0.3">
      <c r="A5" s="26"/>
      <c r="B5" s="30" t="s">
        <v>5</v>
      </c>
      <c r="C5" s="150"/>
      <c r="D5" s="140"/>
      <c r="E5" s="151" t="s">
        <v>6</v>
      </c>
      <c r="F5" s="140"/>
      <c r="G5" s="152"/>
      <c r="H5" s="140"/>
      <c r="I5" s="26"/>
      <c r="J5" s="26"/>
      <c r="K5" s="26"/>
      <c r="L5" s="26"/>
      <c r="M5" s="26"/>
      <c r="N5" s="26"/>
      <c r="O5" s="26"/>
      <c r="P5" s="26"/>
      <c r="Q5" s="26"/>
      <c r="R5" s="26"/>
      <c r="S5" s="26"/>
      <c r="T5" s="26"/>
      <c r="U5" s="26"/>
      <c r="V5" s="26"/>
      <c r="W5" s="26"/>
      <c r="X5" s="26"/>
      <c r="Y5" s="26"/>
      <c r="Z5" s="26"/>
    </row>
    <row r="6" spans="1:26" ht="12.75" customHeight="1" x14ac:dyDescent="0.3">
      <c r="A6" s="27"/>
      <c r="B6" s="30" t="s">
        <v>15</v>
      </c>
      <c r="C6" s="153"/>
      <c r="D6" s="139"/>
      <c r="E6" s="139"/>
      <c r="F6" s="139"/>
      <c r="G6" s="139"/>
      <c r="H6" s="140"/>
      <c r="I6" s="26"/>
      <c r="J6" s="26"/>
      <c r="K6" s="26"/>
      <c r="L6" s="26"/>
      <c r="M6" s="26"/>
      <c r="N6" s="26"/>
      <c r="O6" s="26"/>
      <c r="P6" s="26"/>
      <c r="Q6" s="26"/>
      <c r="R6" s="26"/>
      <c r="S6" s="26"/>
      <c r="T6" s="26"/>
      <c r="U6" s="26"/>
      <c r="V6" s="26"/>
      <c r="W6" s="26"/>
      <c r="X6" s="26"/>
      <c r="Y6" s="26"/>
      <c r="Z6" s="26"/>
    </row>
    <row r="7" spans="1:26" ht="12.75" customHeight="1" x14ac:dyDescent="0.3">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3">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3">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3">
      <c r="A11" s="33"/>
      <c r="B11" s="39">
        <v>1</v>
      </c>
      <c r="C11" s="163" t="str">
        <f>'Test cases'!B1</f>
        <v>Import File</v>
      </c>
      <c r="D11" s="41">
        <f>'Test cases'!A5</f>
        <v>0</v>
      </c>
      <c r="E11" s="41">
        <f>'Test cases'!B5</f>
        <v>0</v>
      </c>
      <c r="F11" s="41">
        <f>'Test cases'!C5</f>
        <v>30</v>
      </c>
      <c r="G11" s="41">
        <f>'Test cases'!D5</f>
        <v>0</v>
      </c>
      <c r="H11" s="41">
        <f>'Test cases'!E5</f>
        <v>30</v>
      </c>
      <c r="I11" s="26"/>
      <c r="J11" s="26"/>
      <c r="K11" s="26"/>
      <c r="L11" s="26"/>
      <c r="M11" s="26"/>
      <c r="N11" s="26"/>
      <c r="O11" s="26"/>
      <c r="P11" s="26"/>
      <c r="Q11" s="26"/>
      <c r="R11" s="26"/>
      <c r="S11" s="26"/>
      <c r="T11" s="26"/>
      <c r="U11" s="26"/>
      <c r="V11" s="26"/>
      <c r="W11" s="26"/>
      <c r="X11" s="26"/>
      <c r="Y11" s="26"/>
      <c r="Z11" s="26"/>
    </row>
    <row r="12" spans="1:26" ht="12.75" customHeight="1" x14ac:dyDescent="0.3">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x14ac:dyDescent="0.3">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x14ac:dyDescent="0.3">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x14ac:dyDescent="0.3">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x14ac:dyDescent="0.3">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x14ac:dyDescent="0.3">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x14ac:dyDescent="0.3">
      <c r="A18" s="33"/>
      <c r="B18" s="42"/>
      <c r="C18" s="43" t="s">
        <v>23</v>
      </c>
      <c r="D18" s="44">
        <f t="shared" ref="D18:H18" si="0">SUM(D11:D17)</f>
        <v>0</v>
      </c>
      <c r="E18" s="44">
        <f t="shared" si="0"/>
        <v>0</v>
      </c>
      <c r="F18" s="44">
        <f t="shared" si="0"/>
        <v>30</v>
      </c>
      <c r="G18" s="44">
        <f t="shared" si="0"/>
        <v>0</v>
      </c>
      <c r="H18" s="45">
        <f t="shared" si="0"/>
        <v>30</v>
      </c>
      <c r="I18" s="26"/>
      <c r="J18" s="26"/>
      <c r="K18" s="26"/>
      <c r="L18" s="26"/>
      <c r="M18" s="26"/>
      <c r="N18" s="26"/>
      <c r="O18" s="26"/>
      <c r="P18" s="26"/>
      <c r="Q18" s="26"/>
      <c r="R18" s="26"/>
      <c r="S18" s="26"/>
      <c r="T18" s="26"/>
      <c r="U18" s="26"/>
      <c r="V18" s="26"/>
      <c r="W18" s="26"/>
      <c r="X18" s="26"/>
      <c r="Y18" s="26"/>
      <c r="Z18" s="26"/>
    </row>
    <row r="19" spans="1:26" ht="12.75" customHeight="1" x14ac:dyDescent="0.3">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x14ac:dyDescent="0.3">
      <c r="A20" s="26"/>
      <c r="B20" s="26"/>
      <c r="C20" s="49" t="s">
        <v>24</v>
      </c>
      <c r="D20" s="26"/>
      <c r="E20" s="50">
        <f>IFERROR(($D18+$E18)*100/($H18-$G18-$F18),0)</f>
        <v>0</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x14ac:dyDescent="0.3">
      <c r="A21" s="26"/>
      <c r="B21" s="26"/>
      <c r="C21" s="49" t="s">
        <v>26</v>
      </c>
      <c r="D21" s="26"/>
      <c r="E21" s="50">
        <f>$D18*100/($H18-$G18)</f>
        <v>0</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x14ac:dyDescent="0.3">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3">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3">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3">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3">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3">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3">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Test cases'!A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13"/>
  <sheetViews>
    <sheetView tabSelected="1" workbookViewId="0">
      <selection activeCell="C11" sqref="C11"/>
    </sheetView>
  </sheetViews>
  <sheetFormatPr defaultColWidth="14.44140625" defaultRowHeight="15" customHeight="1" x14ac:dyDescent="0.3"/>
  <cols>
    <col min="1" max="1" width="18.88671875" customWidth="1"/>
    <col min="2" max="2" width="29.88671875" customWidth="1"/>
    <col min="3" max="3" width="23.6640625" customWidth="1"/>
    <col min="4" max="4" width="31.33203125" customWidth="1"/>
    <col min="5" max="5" width="27.66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59" t="s">
        <v>71</v>
      </c>
      <c r="C1" s="139"/>
      <c r="D1" s="139"/>
      <c r="E1" s="160"/>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61" t="s">
        <v>29</v>
      </c>
      <c r="C2" s="139"/>
      <c r="D2" s="139"/>
      <c r="E2" s="140"/>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64" t="s">
        <v>140</v>
      </c>
      <c r="C3" s="139"/>
      <c r="D3" s="139"/>
      <c r="E3" s="140"/>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0</v>
      </c>
      <c r="B5" s="66">
        <f>COUNTIF(F:F,"Fail")</f>
        <v>0</v>
      </c>
      <c r="C5" s="66">
        <f>COUNTIF(F:F,"Untested")</f>
        <v>30</v>
      </c>
      <c r="D5" s="67">
        <f>COUNTIF(F:F,"N/A")</f>
        <v>0</v>
      </c>
      <c r="E5" s="66">
        <f>COUNTA(A9:A416)</f>
        <v>30</v>
      </c>
      <c r="F5" s="64"/>
      <c r="G5" s="64"/>
      <c r="H5" s="64"/>
      <c r="I5" s="56"/>
      <c r="J5" s="56"/>
      <c r="K5" s="56"/>
      <c r="L5" s="56"/>
      <c r="M5" s="56"/>
      <c r="N5" s="56"/>
      <c r="O5" s="56"/>
      <c r="P5" s="56"/>
      <c r="Q5" s="56"/>
      <c r="R5" s="56"/>
      <c r="S5" s="56"/>
      <c r="T5" s="56"/>
      <c r="U5" s="56"/>
      <c r="V5" s="56"/>
      <c r="W5" s="56"/>
      <c r="X5" s="56"/>
      <c r="Y5" s="56"/>
      <c r="Z5" s="56"/>
    </row>
    <row r="6" spans="1:26" ht="14.25" customHeight="1" x14ac:dyDescent="0.3">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x14ac:dyDescent="0.3">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x14ac:dyDescent="0.3">
      <c r="A8" s="77" t="s">
        <v>32</v>
      </c>
      <c r="B8" s="77" t="s">
        <v>33</v>
      </c>
      <c r="C8" s="77" t="s">
        <v>34</v>
      </c>
      <c r="D8" s="77" t="s">
        <v>35</v>
      </c>
      <c r="E8" s="77" t="s">
        <v>36</v>
      </c>
      <c r="F8" s="78" t="s">
        <v>37</v>
      </c>
      <c r="G8" s="78" t="s">
        <v>38</v>
      </c>
      <c r="H8" s="78" t="s">
        <v>30</v>
      </c>
      <c r="I8" s="79" t="s">
        <v>13</v>
      </c>
      <c r="J8" s="80"/>
      <c r="K8" s="56"/>
      <c r="L8" s="56"/>
      <c r="M8" s="56"/>
      <c r="N8" s="56"/>
      <c r="O8" s="56"/>
      <c r="P8" s="56"/>
      <c r="Q8" s="56"/>
      <c r="R8" s="56"/>
      <c r="S8" s="56"/>
      <c r="T8" s="56"/>
      <c r="U8" s="56"/>
      <c r="V8" s="56"/>
      <c r="W8" s="56"/>
      <c r="X8" s="56"/>
      <c r="Y8" s="56"/>
      <c r="Z8" s="56"/>
    </row>
    <row r="9" spans="1:26" ht="13.8" customHeight="1" x14ac:dyDescent="0.3">
      <c r="A9" s="81"/>
      <c r="B9" s="81" t="s">
        <v>52</v>
      </c>
      <c r="C9" s="82"/>
      <c r="D9" s="81"/>
      <c r="E9" s="82"/>
      <c r="F9" s="83"/>
      <c r="G9" s="83"/>
      <c r="H9" s="83"/>
      <c r="I9" s="84"/>
      <c r="J9" s="85"/>
      <c r="K9" s="56"/>
      <c r="L9" s="56"/>
      <c r="M9" s="56"/>
      <c r="N9" s="56"/>
      <c r="O9" s="56"/>
      <c r="P9" s="56"/>
      <c r="Q9" s="56"/>
      <c r="R9" s="56"/>
      <c r="S9" s="56"/>
      <c r="T9" s="56"/>
      <c r="U9" s="56"/>
      <c r="V9" s="56"/>
      <c r="W9" s="56"/>
      <c r="X9" s="56"/>
      <c r="Y9" s="56"/>
      <c r="Z9" s="56"/>
    </row>
    <row r="10" spans="1:26" ht="57" customHeight="1" x14ac:dyDescent="0.3">
      <c r="A10" s="86" t="str">
        <f t="shared" ref="A10:A12" si="0">IF(AND(E10=""),"","["&amp;TEXT($B$1,"##")&amp;"-"&amp;TEXT(ROW()-9- COUNTBLANK($E$8:E9) +1,"##")&amp;"]")</f>
        <v>[Import File-1]</v>
      </c>
      <c r="B10" s="136" t="s">
        <v>53</v>
      </c>
      <c r="C10" s="87"/>
      <c r="D10" s="134" t="s">
        <v>57</v>
      </c>
      <c r="E10" s="135" t="s">
        <v>76</v>
      </c>
      <c r="F10" s="88" t="s">
        <v>39</v>
      </c>
      <c r="G10" s="86"/>
      <c r="H10" s="89" t="str">
        <f>$B$3</f>
        <v>Phùng Thu Huyền</v>
      </c>
      <c r="I10" s="90"/>
      <c r="J10" s="91"/>
      <c r="K10" s="91"/>
      <c r="L10" s="91"/>
      <c r="M10" s="91"/>
      <c r="N10" s="91"/>
      <c r="O10" s="91"/>
      <c r="P10" s="91"/>
      <c r="Q10" s="91"/>
      <c r="R10" s="91"/>
      <c r="S10" s="91"/>
      <c r="T10" s="91"/>
      <c r="U10" s="91"/>
      <c r="V10" s="91"/>
      <c r="W10" s="91"/>
      <c r="X10" s="91"/>
      <c r="Y10" s="91"/>
      <c r="Z10" s="91"/>
    </row>
    <row r="11" spans="1:26" ht="54" customHeight="1" x14ac:dyDescent="0.3">
      <c r="A11" s="89" t="str">
        <f t="shared" si="0"/>
        <v>[Import File-2]</v>
      </c>
      <c r="B11" s="136" t="s">
        <v>54</v>
      </c>
      <c r="C11" s="87"/>
      <c r="D11" s="134" t="s">
        <v>57</v>
      </c>
      <c r="E11" s="136" t="s">
        <v>77</v>
      </c>
      <c r="F11" s="92" t="s">
        <v>39</v>
      </c>
      <c r="G11" s="89"/>
      <c r="H11" s="89" t="str">
        <f t="shared" ref="H11:H41" si="1">$B$3</f>
        <v>Phùng Thu Huyền</v>
      </c>
      <c r="I11" s="90"/>
      <c r="J11" s="91"/>
      <c r="K11" s="91"/>
      <c r="L11" s="91"/>
      <c r="M11" s="91"/>
      <c r="N11" s="91"/>
      <c r="O11" s="91"/>
      <c r="P11" s="91"/>
      <c r="Q11" s="91"/>
      <c r="R11" s="91"/>
      <c r="S11" s="91"/>
      <c r="T11" s="91"/>
      <c r="U11" s="91"/>
      <c r="V11" s="91"/>
      <c r="W11" s="91"/>
      <c r="X11" s="91"/>
      <c r="Y11" s="91"/>
      <c r="Z11" s="91"/>
    </row>
    <row r="12" spans="1:26" ht="27" customHeight="1" x14ac:dyDescent="0.3">
      <c r="A12" s="89" t="str">
        <f t="shared" si="0"/>
        <v>[Import File-3]</v>
      </c>
      <c r="B12" s="136" t="s">
        <v>55</v>
      </c>
      <c r="C12" s="136" t="s">
        <v>56</v>
      </c>
      <c r="D12" s="134" t="s">
        <v>94</v>
      </c>
      <c r="E12" s="136" t="s">
        <v>60</v>
      </c>
      <c r="F12" s="92" t="s">
        <v>39</v>
      </c>
      <c r="G12" s="89"/>
      <c r="H12" s="89" t="str">
        <f t="shared" si="1"/>
        <v>Phùng Thu Huyền</v>
      </c>
      <c r="I12" s="90"/>
      <c r="J12" s="91"/>
      <c r="K12" s="91"/>
      <c r="L12" s="91"/>
      <c r="M12" s="91"/>
      <c r="N12" s="91"/>
      <c r="O12" s="91"/>
      <c r="P12" s="91"/>
      <c r="Q12" s="91"/>
      <c r="R12" s="91"/>
      <c r="S12" s="91"/>
      <c r="T12" s="91"/>
      <c r="U12" s="91"/>
      <c r="V12" s="91"/>
      <c r="W12" s="91"/>
      <c r="X12" s="91"/>
      <c r="Y12" s="91"/>
      <c r="Z12" s="91"/>
    </row>
    <row r="13" spans="1:26" ht="54.6" customHeight="1" x14ac:dyDescent="0.3">
      <c r="A13" s="89" t="str">
        <f t="shared" ref="A13" si="2">IF(AND(E13=""),"","["&amp;TEXT($B$1,"##")&amp;"-"&amp;TEXT(ROW()-9- COUNTBLANK($E$8:E12) +1,"##")&amp;"]")</f>
        <v>[Import File-4]</v>
      </c>
      <c r="B13" s="136" t="s">
        <v>58</v>
      </c>
      <c r="C13" s="136" t="s">
        <v>59</v>
      </c>
      <c r="D13" s="134" t="s">
        <v>94</v>
      </c>
      <c r="E13" s="136" t="s">
        <v>130</v>
      </c>
      <c r="F13" s="92" t="s">
        <v>39</v>
      </c>
      <c r="G13" s="89"/>
      <c r="H13" s="89" t="str">
        <f t="shared" si="1"/>
        <v>Phùng Thu Huyền</v>
      </c>
      <c r="I13" s="90"/>
      <c r="J13" s="91"/>
      <c r="K13" s="91"/>
      <c r="L13" s="91"/>
      <c r="M13" s="91"/>
      <c r="N13" s="91"/>
      <c r="O13" s="91"/>
      <c r="P13" s="91"/>
      <c r="Q13" s="91"/>
      <c r="R13" s="91"/>
      <c r="S13" s="91"/>
      <c r="T13" s="91"/>
      <c r="U13" s="91"/>
      <c r="V13" s="91"/>
      <c r="W13" s="91"/>
      <c r="X13" s="91"/>
      <c r="Y13" s="91"/>
      <c r="Z13" s="91"/>
    </row>
    <row r="14" spans="1:26" ht="54.6" customHeight="1" x14ac:dyDescent="0.3">
      <c r="A14" s="89" t="str">
        <f>IF(AND(E14=""),"","["&amp;TEXT($B$1,"##")&amp;"-"&amp;TEXT(ROW()-9- COUNTBLANK($E$8:E12) +1,"##")&amp;"]")</f>
        <v>[Import File-5]</v>
      </c>
      <c r="B14" s="136" t="s">
        <v>61</v>
      </c>
      <c r="C14" s="136" t="s">
        <v>56</v>
      </c>
      <c r="D14" s="134" t="s">
        <v>102</v>
      </c>
      <c r="E14" s="136" t="s">
        <v>62</v>
      </c>
      <c r="F14" s="92" t="s">
        <v>39</v>
      </c>
      <c r="G14" s="89"/>
      <c r="H14" s="89" t="str">
        <f t="shared" si="1"/>
        <v>Phùng Thu Huyền</v>
      </c>
      <c r="I14" s="90"/>
      <c r="J14" s="91"/>
      <c r="K14" s="91"/>
      <c r="L14" s="91"/>
      <c r="M14" s="91"/>
      <c r="N14" s="91"/>
      <c r="O14" s="91"/>
      <c r="P14" s="91"/>
      <c r="Q14" s="91"/>
      <c r="R14" s="91"/>
      <c r="S14" s="91"/>
      <c r="T14" s="91"/>
      <c r="U14" s="91"/>
      <c r="V14" s="91"/>
      <c r="W14" s="91"/>
      <c r="X14" s="91"/>
      <c r="Y14" s="91"/>
      <c r="Z14" s="91"/>
    </row>
    <row r="15" spans="1:26" ht="54.6" customHeight="1" x14ac:dyDescent="0.3">
      <c r="A15" s="89" t="str">
        <f>IF(AND(E15=""),"","["&amp;TEXT($B$1,"##")&amp;"-"&amp;TEXT(ROW()-9- COUNTBLANK($E$8:E12) +1,"##")&amp;"]")</f>
        <v>[Import File-6]</v>
      </c>
      <c r="B15" s="136" t="s">
        <v>63</v>
      </c>
      <c r="C15" s="136" t="s">
        <v>56</v>
      </c>
      <c r="D15" s="134" t="s">
        <v>101</v>
      </c>
      <c r="E15" s="136" t="s">
        <v>64</v>
      </c>
      <c r="F15" s="92" t="s">
        <v>39</v>
      </c>
      <c r="G15" s="89"/>
      <c r="H15" s="89" t="str">
        <f t="shared" si="1"/>
        <v>Phùng Thu Huyền</v>
      </c>
      <c r="I15" s="90"/>
      <c r="J15" s="91"/>
      <c r="K15" s="91"/>
      <c r="L15" s="91"/>
      <c r="M15" s="91"/>
      <c r="N15" s="91"/>
      <c r="O15" s="91"/>
      <c r="P15" s="91"/>
      <c r="Q15" s="91"/>
      <c r="R15" s="91"/>
      <c r="S15" s="91"/>
      <c r="T15" s="91"/>
      <c r="U15" s="91"/>
      <c r="V15" s="91"/>
      <c r="W15" s="91"/>
      <c r="X15" s="91"/>
      <c r="Y15" s="91"/>
      <c r="Z15" s="91"/>
    </row>
    <row r="16" spans="1:26" ht="54.6" customHeight="1" x14ac:dyDescent="0.3">
      <c r="A16" s="89" t="str">
        <f>IF(AND(E16=""),"","["&amp;TEXT($B$1,"##")&amp;"-"&amp;TEXT(ROW()-9- COUNTBLANK($E$8:E13) +1,"##")&amp;"]")</f>
        <v>[Import File-7]</v>
      </c>
      <c r="B16" s="136" t="s">
        <v>65</v>
      </c>
      <c r="C16" s="136" t="s">
        <v>56</v>
      </c>
      <c r="D16" s="134" t="s">
        <v>100</v>
      </c>
      <c r="E16" s="136" t="s">
        <v>64</v>
      </c>
      <c r="F16" s="92" t="s">
        <v>39</v>
      </c>
      <c r="G16" s="89"/>
      <c r="H16" s="89" t="str">
        <f t="shared" si="1"/>
        <v>Phùng Thu Huyền</v>
      </c>
      <c r="I16" s="90"/>
      <c r="J16" s="91"/>
      <c r="K16" s="91"/>
      <c r="L16" s="91"/>
      <c r="M16" s="91"/>
      <c r="N16" s="91"/>
      <c r="O16" s="91"/>
      <c r="P16" s="91"/>
      <c r="Q16" s="91"/>
      <c r="R16" s="91"/>
      <c r="S16" s="91"/>
      <c r="T16" s="91"/>
      <c r="U16" s="91"/>
      <c r="V16" s="91"/>
      <c r="W16" s="91"/>
      <c r="X16" s="91"/>
      <c r="Y16" s="91"/>
      <c r="Z16" s="91"/>
    </row>
    <row r="17" spans="1:26" ht="54.6" customHeight="1" x14ac:dyDescent="0.3">
      <c r="A17" s="89" t="str">
        <f>IF(AND(E17=""),"","["&amp;TEXT($B$1,"##")&amp;"-"&amp;TEXT(ROW()-9- COUNTBLANK($E$8:E14) +1,"##")&amp;"]")</f>
        <v>[Import File-8]</v>
      </c>
      <c r="B17" s="136" t="s">
        <v>66</v>
      </c>
      <c r="C17" s="136" t="s">
        <v>56</v>
      </c>
      <c r="D17" s="134" t="s">
        <v>85</v>
      </c>
      <c r="E17" s="136" t="s">
        <v>67</v>
      </c>
      <c r="F17" s="92" t="s">
        <v>39</v>
      </c>
      <c r="G17" s="89"/>
      <c r="H17" s="89" t="str">
        <f t="shared" si="1"/>
        <v>Phùng Thu Huyền</v>
      </c>
      <c r="I17" s="90"/>
      <c r="J17" s="91"/>
      <c r="K17" s="91"/>
      <c r="L17" s="91"/>
      <c r="M17" s="91"/>
      <c r="N17" s="91"/>
      <c r="O17" s="91"/>
      <c r="P17" s="91"/>
      <c r="Q17" s="91"/>
      <c r="R17" s="91"/>
      <c r="S17" s="91"/>
      <c r="T17" s="91"/>
      <c r="U17" s="91"/>
      <c r="V17" s="91"/>
      <c r="W17" s="91"/>
      <c r="X17" s="91"/>
      <c r="Y17" s="91"/>
      <c r="Z17" s="91"/>
    </row>
    <row r="18" spans="1:26" ht="102.6" customHeight="1" x14ac:dyDescent="0.3">
      <c r="A18" s="89" t="str">
        <f>IF(AND(E18=""),"","["&amp;TEXT($B$1,"##")&amp;"-"&amp;TEXT(ROW()-9- COUNTBLANK($E$8:E15) +1,"##")&amp;"]")</f>
        <v>[Import File-9]</v>
      </c>
      <c r="B18" s="136" t="s">
        <v>68</v>
      </c>
      <c r="C18" s="136" t="s">
        <v>56</v>
      </c>
      <c r="D18" s="134" t="s">
        <v>70</v>
      </c>
      <c r="E18" s="136" t="s">
        <v>69</v>
      </c>
      <c r="F18" s="92" t="s">
        <v>39</v>
      </c>
      <c r="G18" s="89"/>
      <c r="H18" s="89" t="str">
        <f t="shared" si="1"/>
        <v>Phùng Thu Huyền</v>
      </c>
      <c r="I18" s="90"/>
      <c r="J18" s="91"/>
      <c r="K18" s="91"/>
      <c r="L18" s="91"/>
      <c r="M18" s="91"/>
      <c r="N18" s="91"/>
      <c r="O18" s="91"/>
      <c r="P18" s="91"/>
      <c r="Q18" s="91"/>
      <c r="R18" s="91"/>
      <c r="S18" s="91"/>
      <c r="T18" s="91"/>
      <c r="U18" s="91"/>
      <c r="V18" s="91"/>
      <c r="W18" s="91"/>
      <c r="X18" s="91"/>
      <c r="Y18" s="91"/>
      <c r="Z18" s="91"/>
    </row>
    <row r="19" spans="1:26" ht="54.6" customHeight="1" x14ac:dyDescent="0.3">
      <c r="A19" s="89" t="str">
        <f>IF(AND(E19=""),"","["&amp;TEXT($B$1,"##")&amp;"-"&amp;TEXT(ROW()-9- COUNTBLANK($E$8:E15) +1,"##")&amp;"]")</f>
        <v>[Import File-10]</v>
      </c>
      <c r="B19" s="136" t="s">
        <v>72</v>
      </c>
      <c r="C19" s="136" t="s">
        <v>56</v>
      </c>
      <c r="D19" s="134" t="s">
        <v>99</v>
      </c>
      <c r="E19" s="136" t="s">
        <v>73</v>
      </c>
      <c r="F19" s="92" t="s">
        <v>39</v>
      </c>
      <c r="G19" s="89"/>
      <c r="H19" s="89" t="str">
        <f t="shared" si="1"/>
        <v>Phùng Thu Huyền</v>
      </c>
      <c r="I19" s="90"/>
      <c r="J19" s="91"/>
      <c r="K19" s="91"/>
      <c r="L19" s="91"/>
      <c r="M19" s="91"/>
      <c r="N19" s="91"/>
      <c r="O19" s="91"/>
      <c r="P19" s="91"/>
      <c r="Q19" s="91"/>
      <c r="R19" s="91"/>
      <c r="S19" s="91"/>
      <c r="T19" s="91"/>
      <c r="U19" s="91"/>
      <c r="V19" s="91"/>
      <c r="W19" s="91"/>
      <c r="X19" s="91"/>
      <c r="Y19" s="91"/>
      <c r="Z19" s="91"/>
    </row>
    <row r="20" spans="1:26" ht="105" customHeight="1" x14ac:dyDescent="0.3">
      <c r="A20" s="89" t="str">
        <f>IF(AND(E20=""),"","["&amp;TEXT($B$1,"##")&amp;"-"&amp;TEXT(ROW()-9- COUNTBLANK($E$8:E16) +1,"##")&amp;"]")</f>
        <v>[Import File-11]</v>
      </c>
      <c r="B20" s="136" t="s">
        <v>74</v>
      </c>
      <c r="C20" s="136" t="s">
        <v>56</v>
      </c>
      <c r="D20" s="134" t="s">
        <v>99</v>
      </c>
      <c r="E20" s="136" t="s">
        <v>75</v>
      </c>
      <c r="F20" s="92" t="s">
        <v>39</v>
      </c>
      <c r="G20" s="89"/>
      <c r="H20" s="89" t="str">
        <f t="shared" si="1"/>
        <v>Phùng Thu Huyền</v>
      </c>
      <c r="I20" s="90"/>
      <c r="J20" s="91"/>
      <c r="K20" s="91"/>
      <c r="L20" s="91"/>
      <c r="M20" s="91"/>
      <c r="N20" s="91"/>
      <c r="O20" s="91"/>
      <c r="P20" s="91"/>
      <c r="Q20" s="91"/>
      <c r="R20" s="91"/>
      <c r="S20" s="91"/>
      <c r="T20" s="91"/>
      <c r="U20" s="91"/>
      <c r="V20" s="91"/>
      <c r="W20" s="91"/>
      <c r="X20" s="91"/>
      <c r="Y20" s="91"/>
      <c r="Z20" s="91"/>
    </row>
    <row r="21" spans="1:26" ht="90" customHeight="1" x14ac:dyDescent="0.3">
      <c r="A21" s="89" t="str">
        <f>IF(AND(E21=""),"","["&amp;TEXT($B$1,"##")&amp;"-"&amp;TEXT(ROW()-9- COUNTBLANK($E$8:E17) +1,"##")&amp;"]")</f>
        <v>[Import File-12]</v>
      </c>
      <c r="B21" s="136" t="s">
        <v>78</v>
      </c>
      <c r="C21" s="136" t="s">
        <v>56</v>
      </c>
      <c r="D21" s="134" t="s">
        <v>99</v>
      </c>
      <c r="E21" s="136" t="s">
        <v>79</v>
      </c>
      <c r="F21" s="92" t="s">
        <v>39</v>
      </c>
      <c r="G21" s="89"/>
      <c r="H21" s="89" t="str">
        <f t="shared" si="1"/>
        <v>Phùng Thu Huyền</v>
      </c>
      <c r="I21" s="90"/>
      <c r="J21" s="91"/>
      <c r="K21" s="91"/>
      <c r="L21" s="91"/>
      <c r="M21" s="91"/>
      <c r="N21" s="91"/>
      <c r="O21" s="91"/>
      <c r="P21" s="91"/>
      <c r="Q21" s="91"/>
      <c r="R21" s="91"/>
      <c r="S21" s="91"/>
      <c r="T21" s="91"/>
      <c r="U21" s="91"/>
      <c r="V21" s="91"/>
      <c r="W21" s="91"/>
      <c r="X21" s="91"/>
      <c r="Y21" s="91"/>
      <c r="Z21" s="91"/>
    </row>
    <row r="22" spans="1:26" ht="14.25" customHeight="1" x14ac:dyDescent="0.3">
      <c r="A22" s="81"/>
      <c r="B22" s="137" t="s">
        <v>80</v>
      </c>
      <c r="C22" s="82"/>
      <c r="D22" s="81"/>
      <c r="E22" s="82"/>
      <c r="F22" s="83"/>
      <c r="G22" s="83"/>
      <c r="H22" s="165"/>
      <c r="I22" s="84"/>
      <c r="J22" s="85"/>
      <c r="K22" s="56"/>
      <c r="L22" s="56"/>
      <c r="M22" s="56"/>
      <c r="N22" s="56"/>
      <c r="O22" s="56"/>
      <c r="P22" s="56"/>
      <c r="Q22" s="56"/>
      <c r="R22" s="56"/>
      <c r="S22" s="56"/>
      <c r="T22" s="56"/>
      <c r="U22" s="56"/>
      <c r="V22" s="56"/>
      <c r="W22" s="56"/>
      <c r="X22" s="56"/>
      <c r="Y22" s="56"/>
      <c r="Z22" s="56"/>
    </row>
    <row r="23" spans="1:26" ht="66.599999999999994" customHeight="1" x14ac:dyDescent="0.3">
      <c r="A23" s="162" t="str">
        <f t="shared" ref="A23:A41" si="3">IF(AND(E23=""),"","["&amp;TEXT($B$1,"##")&amp;"-"&amp;TEXT(ROW()-9- COUNTBLANK($E$8:E22) +1,"##")&amp;"]")</f>
        <v>[Import File-13]</v>
      </c>
      <c r="B23" s="136" t="s">
        <v>81</v>
      </c>
      <c r="C23" s="136" t="s">
        <v>56</v>
      </c>
      <c r="D23" s="134" t="s">
        <v>98</v>
      </c>
      <c r="E23" s="136" t="s">
        <v>82</v>
      </c>
      <c r="F23" s="89" t="s">
        <v>39</v>
      </c>
      <c r="G23" s="89"/>
      <c r="H23" s="89" t="str">
        <f t="shared" si="1"/>
        <v>Phùng Thu Huyền</v>
      </c>
      <c r="I23" s="90"/>
      <c r="J23" s="91"/>
      <c r="K23" s="91"/>
      <c r="L23" s="91"/>
      <c r="M23" s="91"/>
      <c r="N23" s="91"/>
      <c r="O23" s="91"/>
      <c r="P23" s="91"/>
      <c r="Q23" s="91"/>
      <c r="R23" s="91"/>
      <c r="S23" s="91"/>
      <c r="T23" s="91"/>
      <c r="U23" s="91"/>
      <c r="V23" s="91"/>
      <c r="W23" s="91"/>
      <c r="X23" s="91"/>
      <c r="Y23" s="91"/>
      <c r="Z23" s="91"/>
    </row>
    <row r="24" spans="1:26" ht="95.4" customHeight="1" x14ac:dyDescent="0.3">
      <c r="A24" s="162" t="str">
        <f t="shared" si="3"/>
        <v>[Import File-14]</v>
      </c>
      <c r="B24" s="136" t="s">
        <v>83</v>
      </c>
      <c r="C24" s="136" t="s">
        <v>56</v>
      </c>
      <c r="D24" s="134" t="s">
        <v>97</v>
      </c>
      <c r="E24" s="136" t="s">
        <v>84</v>
      </c>
      <c r="F24" s="89" t="s">
        <v>39</v>
      </c>
      <c r="G24" s="89"/>
      <c r="H24" s="89" t="str">
        <f t="shared" si="1"/>
        <v>Phùng Thu Huyền</v>
      </c>
      <c r="I24" s="90"/>
      <c r="J24" s="91"/>
      <c r="K24" s="91"/>
      <c r="L24" s="91"/>
      <c r="M24" s="91"/>
      <c r="N24" s="91"/>
      <c r="O24" s="91"/>
      <c r="P24" s="91"/>
      <c r="Q24" s="91"/>
      <c r="R24" s="91"/>
      <c r="S24" s="91"/>
      <c r="T24" s="91"/>
      <c r="U24" s="91"/>
      <c r="V24" s="91"/>
      <c r="W24" s="91"/>
      <c r="X24" s="91"/>
      <c r="Y24" s="91"/>
      <c r="Z24" s="91"/>
    </row>
    <row r="25" spans="1:26" ht="55.8" customHeight="1" x14ac:dyDescent="0.3">
      <c r="A25" s="162" t="str">
        <f t="shared" si="3"/>
        <v>[Import File-15]</v>
      </c>
      <c r="B25" s="136" t="s">
        <v>88</v>
      </c>
      <c r="C25" s="136" t="s">
        <v>56</v>
      </c>
      <c r="D25" s="134" t="s">
        <v>96</v>
      </c>
      <c r="E25" s="136" t="s">
        <v>64</v>
      </c>
      <c r="F25" s="89" t="s">
        <v>39</v>
      </c>
      <c r="G25" s="89"/>
      <c r="H25" s="89" t="str">
        <f t="shared" si="1"/>
        <v>Phùng Thu Huyền</v>
      </c>
      <c r="I25" s="90"/>
      <c r="J25" s="91"/>
      <c r="K25" s="91"/>
      <c r="L25" s="91"/>
      <c r="M25" s="91"/>
      <c r="N25" s="91"/>
      <c r="O25" s="91"/>
      <c r="P25" s="91"/>
      <c r="Q25" s="91"/>
      <c r="R25" s="91"/>
      <c r="S25" s="91"/>
      <c r="T25" s="91"/>
      <c r="U25" s="91"/>
      <c r="V25" s="91"/>
      <c r="W25" s="91"/>
      <c r="X25" s="91"/>
      <c r="Y25" s="91"/>
      <c r="Z25" s="91"/>
    </row>
    <row r="26" spans="1:26" ht="55.8" customHeight="1" x14ac:dyDescent="0.3">
      <c r="A26" s="162" t="str">
        <f t="shared" si="3"/>
        <v>[Import File-16]</v>
      </c>
      <c r="B26" s="136" t="s">
        <v>89</v>
      </c>
      <c r="C26" s="136" t="s">
        <v>56</v>
      </c>
      <c r="D26" s="134" t="s">
        <v>93</v>
      </c>
      <c r="E26" s="136" t="s">
        <v>86</v>
      </c>
      <c r="F26" s="89" t="s">
        <v>39</v>
      </c>
      <c r="G26" s="89"/>
      <c r="H26" s="89" t="str">
        <f t="shared" si="1"/>
        <v>Phùng Thu Huyền</v>
      </c>
      <c r="I26" s="90"/>
      <c r="J26" s="91"/>
      <c r="K26" s="91"/>
      <c r="L26" s="91"/>
      <c r="M26" s="91"/>
      <c r="N26" s="91"/>
      <c r="O26" s="91"/>
      <c r="P26" s="91"/>
      <c r="Q26" s="91"/>
      <c r="R26" s="91"/>
      <c r="S26" s="91"/>
      <c r="T26" s="91"/>
      <c r="U26" s="91"/>
      <c r="V26" s="91"/>
      <c r="W26" s="91"/>
      <c r="X26" s="91"/>
      <c r="Y26" s="91"/>
      <c r="Z26" s="91"/>
    </row>
    <row r="27" spans="1:26" ht="55.8" customHeight="1" x14ac:dyDescent="0.3">
      <c r="A27" s="162" t="str">
        <f t="shared" si="3"/>
        <v>[Import File-17]</v>
      </c>
      <c r="B27" s="136" t="s">
        <v>90</v>
      </c>
      <c r="C27" s="136" t="s">
        <v>56</v>
      </c>
      <c r="D27" s="134" t="s">
        <v>92</v>
      </c>
      <c r="E27" s="136" t="s">
        <v>87</v>
      </c>
      <c r="F27" s="89" t="s">
        <v>39</v>
      </c>
      <c r="G27" s="89"/>
      <c r="H27" s="89" t="str">
        <f t="shared" si="1"/>
        <v>Phùng Thu Huyền</v>
      </c>
      <c r="I27" s="90"/>
      <c r="J27" s="91"/>
      <c r="K27" s="91"/>
      <c r="L27" s="91"/>
      <c r="M27" s="91"/>
      <c r="N27" s="91"/>
      <c r="O27" s="91"/>
      <c r="P27" s="91"/>
      <c r="Q27" s="91"/>
      <c r="R27" s="91"/>
      <c r="S27" s="91"/>
      <c r="T27" s="91"/>
      <c r="U27" s="91"/>
      <c r="V27" s="91"/>
      <c r="W27" s="91"/>
      <c r="X27" s="91"/>
      <c r="Y27" s="91"/>
      <c r="Z27" s="91"/>
    </row>
    <row r="28" spans="1:26" ht="95.4" customHeight="1" x14ac:dyDescent="0.3">
      <c r="A28" s="162" t="str">
        <f t="shared" si="3"/>
        <v>[Import File-18]</v>
      </c>
      <c r="B28" s="136" t="s">
        <v>95</v>
      </c>
      <c r="C28" s="136" t="s">
        <v>56</v>
      </c>
      <c r="D28" s="134" t="s">
        <v>91</v>
      </c>
      <c r="E28" s="136" t="s">
        <v>106</v>
      </c>
      <c r="F28" s="89" t="s">
        <v>39</v>
      </c>
      <c r="G28" s="89"/>
      <c r="H28" s="89" t="str">
        <f t="shared" si="1"/>
        <v>Phùng Thu Huyền</v>
      </c>
      <c r="I28" s="90"/>
      <c r="J28" s="91"/>
      <c r="K28" s="91"/>
      <c r="L28" s="91"/>
      <c r="M28" s="91"/>
      <c r="N28" s="91"/>
      <c r="O28" s="91"/>
      <c r="P28" s="91"/>
      <c r="Q28" s="91"/>
      <c r="R28" s="91"/>
      <c r="S28" s="91"/>
      <c r="T28" s="91"/>
      <c r="U28" s="91"/>
      <c r="V28" s="91"/>
      <c r="W28" s="91"/>
      <c r="X28" s="91"/>
      <c r="Y28" s="91"/>
      <c r="Z28" s="91"/>
    </row>
    <row r="29" spans="1:26" ht="95.4" customHeight="1" x14ac:dyDescent="0.3">
      <c r="A29" s="162" t="str">
        <f t="shared" si="3"/>
        <v>[Import File-19]</v>
      </c>
      <c r="B29" s="136" t="s">
        <v>103</v>
      </c>
      <c r="C29" s="136" t="s">
        <v>56</v>
      </c>
      <c r="D29" s="134" t="s">
        <v>104</v>
      </c>
      <c r="E29" s="136" t="s">
        <v>105</v>
      </c>
      <c r="F29" s="89" t="s">
        <v>39</v>
      </c>
      <c r="G29" s="89"/>
      <c r="H29" s="89" t="str">
        <f t="shared" si="1"/>
        <v>Phùng Thu Huyền</v>
      </c>
      <c r="I29" s="90"/>
      <c r="J29" s="91"/>
      <c r="K29" s="91"/>
      <c r="L29" s="91"/>
      <c r="M29" s="91"/>
      <c r="N29" s="91"/>
      <c r="O29" s="91"/>
      <c r="P29" s="91"/>
      <c r="Q29" s="91"/>
      <c r="R29" s="91"/>
      <c r="S29" s="91"/>
      <c r="T29" s="91"/>
      <c r="U29" s="91"/>
      <c r="V29" s="91"/>
      <c r="W29" s="91"/>
      <c r="X29" s="91"/>
      <c r="Y29" s="91"/>
      <c r="Z29" s="91"/>
    </row>
    <row r="30" spans="1:26" ht="14.25" customHeight="1" x14ac:dyDescent="0.3">
      <c r="A30" s="81"/>
      <c r="B30" s="137" t="s">
        <v>107</v>
      </c>
      <c r="C30" s="82"/>
      <c r="D30" s="81"/>
      <c r="E30" s="82"/>
      <c r="F30" s="83"/>
      <c r="G30" s="83"/>
      <c r="H30" s="165"/>
      <c r="I30" s="84"/>
      <c r="J30" s="85"/>
      <c r="K30" s="56"/>
      <c r="L30" s="56"/>
      <c r="M30" s="56"/>
      <c r="N30" s="56"/>
      <c r="O30" s="56"/>
      <c r="P30" s="56"/>
      <c r="Q30" s="56"/>
      <c r="R30" s="56"/>
      <c r="S30" s="56"/>
      <c r="T30" s="56"/>
      <c r="U30" s="56"/>
      <c r="V30" s="56"/>
      <c r="W30" s="56"/>
      <c r="X30" s="56"/>
      <c r="Y30" s="56"/>
      <c r="Z30" s="56"/>
    </row>
    <row r="31" spans="1:26" ht="41.4" customHeight="1" x14ac:dyDescent="0.3">
      <c r="A31" s="162" t="str">
        <f t="shared" si="3"/>
        <v>[Import File-20]</v>
      </c>
      <c r="B31" s="136" t="s">
        <v>110</v>
      </c>
      <c r="C31" s="136" t="s">
        <v>56</v>
      </c>
      <c r="D31" s="134" t="s">
        <v>108</v>
      </c>
      <c r="E31" s="136" t="s">
        <v>109</v>
      </c>
      <c r="F31" s="89" t="s">
        <v>39</v>
      </c>
      <c r="G31" s="89"/>
      <c r="H31" s="89" t="str">
        <f t="shared" si="1"/>
        <v>Phùng Thu Huyền</v>
      </c>
      <c r="I31" s="90"/>
      <c r="J31" s="91"/>
      <c r="K31" s="91"/>
      <c r="L31" s="91"/>
      <c r="M31" s="91"/>
      <c r="N31" s="91"/>
      <c r="O31" s="91"/>
      <c r="P31" s="91"/>
      <c r="Q31" s="91"/>
      <c r="R31" s="91"/>
      <c r="S31" s="91"/>
      <c r="T31" s="91"/>
      <c r="U31" s="91"/>
      <c r="V31" s="91"/>
      <c r="W31" s="91"/>
      <c r="X31" s="91"/>
      <c r="Y31" s="91"/>
      <c r="Z31" s="91"/>
    </row>
    <row r="32" spans="1:26" ht="95.4" customHeight="1" x14ac:dyDescent="0.3">
      <c r="A32" s="162" t="str">
        <f t="shared" si="3"/>
        <v>[Import File-21]</v>
      </c>
      <c r="B32" s="136" t="s">
        <v>111</v>
      </c>
      <c r="C32" s="136" t="s">
        <v>59</v>
      </c>
      <c r="D32" s="134" t="s">
        <v>108</v>
      </c>
      <c r="E32" s="136" t="s">
        <v>112</v>
      </c>
      <c r="F32" s="89" t="s">
        <v>39</v>
      </c>
      <c r="G32" s="89"/>
      <c r="H32" s="89" t="str">
        <f t="shared" si="1"/>
        <v>Phùng Thu Huyền</v>
      </c>
      <c r="I32" s="90"/>
      <c r="J32" s="91"/>
      <c r="K32" s="91"/>
      <c r="L32" s="91"/>
      <c r="M32" s="91"/>
      <c r="N32" s="91"/>
      <c r="O32" s="91"/>
      <c r="P32" s="91"/>
      <c r="Q32" s="91"/>
      <c r="R32" s="91"/>
      <c r="S32" s="91"/>
      <c r="T32" s="91"/>
      <c r="U32" s="91"/>
      <c r="V32" s="91"/>
      <c r="W32" s="91"/>
      <c r="X32" s="91"/>
      <c r="Y32" s="91"/>
      <c r="Z32" s="91"/>
    </row>
    <row r="33" spans="1:26" ht="43.2" customHeight="1" x14ac:dyDescent="0.3">
      <c r="A33" s="162" t="str">
        <f t="shared" si="3"/>
        <v>[Import File-22]</v>
      </c>
      <c r="B33" s="136" t="s">
        <v>113</v>
      </c>
      <c r="C33" s="136" t="s">
        <v>59</v>
      </c>
      <c r="D33" s="134" t="s">
        <v>114</v>
      </c>
      <c r="E33" s="136" t="s">
        <v>115</v>
      </c>
      <c r="F33" s="89" t="s">
        <v>39</v>
      </c>
      <c r="G33" s="89"/>
      <c r="H33" s="89" t="str">
        <f t="shared" si="1"/>
        <v>Phùng Thu Huyền</v>
      </c>
      <c r="I33" s="90"/>
      <c r="J33" s="91"/>
      <c r="K33" s="91"/>
      <c r="L33" s="91"/>
      <c r="M33" s="91"/>
      <c r="N33" s="91"/>
      <c r="O33" s="91"/>
      <c r="P33" s="91"/>
      <c r="Q33" s="91"/>
      <c r="R33" s="91"/>
      <c r="S33" s="91"/>
      <c r="T33" s="91"/>
      <c r="U33" s="91"/>
      <c r="V33" s="91"/>
      <c r="W33" s="91"/>
      <c r="X33" s="91"/>
      <c r="Y33" s="91"/>
      <c r="Z33" s="91"/>
    </row>
    <row r="34" spans="1:26" ht="55.2" customHeight="1" x14ac:dyDescent="0.3">
      <c r="A34" s="162" t="str">
        <f t="shared" si="3"/>
        <v>[Import File-23]</v>
      </c>
      <c r="B34" s="136" t="s">
        <v>116</v>
      </c>
      <c r="C34" s="136" t="s">
        <v>59</v>
      </c>
      <c r="D34" s="134" t="s">
        <v>118</v>
      </c>
      <c r="E34" s="136" t="s">
        <v>117</v>
      </c>
      <c r="F34" s="89" t="s">
        <v>39</v>
      </c>
      <c r="G34" s="89"/>
      <c r="H34" s="89" t="str">
        <f t="shared" si="1"/>
        <v>Phùng Thu Huyền</v>
      </c>
      <c r="I34" s="90"/>
      <c r="J34" s="91"/>
      <c r="K34" s="91"/>
      <c r="L34" s="91"/>
      <c r="M34" s="91"/>
      <c r="N34" s="91"/>
      <c r="O34" s="91"/>
      <c r="P34" s="91"/>
      <c r="Q34" s="91"/>
      <c r="R34" s="91"/>
      <c r="S34" s="91"/>
      <c r="T34" s="91"/>
      <c r="U34" s="91"/>
      <c r="V34" s="91"/>
      <c r="W34" s="91"/>
      <c r="X34" s="91"/>
      <c r="Y34" s="91"/>
      <c r="Z34" s="91"/>
    </row>
    <row r="35" spans="1:26" ht="43.2" customHeight="1" x14ac:dyDescent="0.3">
      <c r="A35" s="162" t="str">
        <f t="shared" si="3"/>
        <v>[Import File-24]</v>
      </c>
      <c r="B35" s="136" t="s">
        <v>119</v>
      </c>
      <c r="C35" s="136" t="s">
        <v>59</v>
      </c>
      <c r="D35" s="134" t="s">
        <v>121</v>
      </c>
      <c r="E35" s="136" t="s">
        <v>120</v>
      </c>
      <c r="F35" s="89" t="s">
        <v>39</v>
      </c>
      <c r="G35" s="89"/>
      <c r="H35" s="89" t="str">
        <f t="shared" si="1"/>
        <v>Phùng Thu Huyền</v>
      </c>
      <c r="I35" s="90"/>
      <c r="J35" s="91"/>
      <c r="K35" s="91"/>
      <c r="L35" s="91"/>
      <c r="M35" s="91"/>
      <c r="N35" s="91"/>
      <c r="O35" s="91"/>
      <c r="P35" s="91"/>
      <c r="Q35" s="91"/>
      <c r="R35" s="91"/>
      <c r="S35" s="91"/>
      <c r="T35" s="91"/>
      <c r="U35" s="91"/>
      <c r="V35" s="91"/>
      <c r="W35" s="91"/>
      <c r="X35" s="91"/>
      <c r="Y35" s="91"/>
      <c r="Z35" s="91"/>
    </row>
    <row r="36" spans="1:26" ht="43.2" customHeight="1" x14ac:dyDescent="0.3">
      <c r="A36" s="162" t="str">
        <f t="shared" si="3"/>
        <v>[Import File-25]</v>
      </c>
      <c r="B36" s="136" t="s">
        <v>122</v>
      </c>
      <c r="C36" s="136" t="s">
        <v>59</v>
      </c>
      <c r="D36" s="134" t="s">
        <v>123</v>
      </c>
      <c r="E36" s="136" t="s">
        <v>124</v>
      </c>
      <c r="F36" s="89" t="s">
        <v>39</v>
      </c>
      <c r="G36" s="89"/>
      <c r="H36" s="89" t="str">
        <f t="shared" si="1"/>
        <v>Phùng Thu Huyền</v>
      </c>
      <c r="I36" s="90"/>
      <c r="J36" s="91"/>
      <c r="K36" s="91"/>
      <c r="L36" s="91"/>
      <c r="M36" s="91"/>
      <c r="N36" s="91"/>
      <c r="O36" s="91"/>
      <c r="P36" s="91"/>
      <c r="Q36" s="91"/>
      <c r="R36" s="91"/>
      <c r="S36" s="91"/>
      <c r="T36" s="91"/>
      <c r="U36" s="91"/>
      <c r="V36" s="91"/>
      <c r="W36" s="91"/>
      <c r="X36" s="91"/>
      <c r="Y36" s="91"/>
      <c r="Z36" s="91"/>
    </row>
    <row r="37" spans="1:26" ht="62.4" customHeight="1" x14ac:dyDescent="0.3">
      <c r="A37" s="162" t="str">
        <f t="shared" si="3"/>
        <v>[Import File-26]</v>
      </c>
      <c r="B37" s="136" t="s">
        <v>125</v>
      </c>
      <c r="C37" s="136" t="s">
        <v>59</v>
      </c>
      <c r="D37" s="134" t="s">
        <v>126</v>
      </c>
      <c r="E37" s="136" t="s">
        <v>127</v>
      </c>
      <c r="F37" s="89" t="s">
        <v>39</v>
      </c>
      <c r="G37" s="89"/>
      <c r="H37" s="89" t="str">
        <f t="shared" si="1"/>
        <v>Phùng Thu Huyền</v>
      </c>
      <c r="I37" s="90"/>
      <c r="J37" s="91"/>
      <c r="K37" s="91"/>
      <c r="L37" s="91"/>
      <c r="M37" s="91"/>
      <c r="N37" s="91"/>
      <c r="O37" s="91"/>
      <c r="P37" s="91"/>
      <c r="Q37" s="91"/>
      <c r="R37" s="91"/>
      <c r="S37" s="91"/>
      <c r="T37" s="91"/>
      <c r="U37" s="91"/>
      <c r="V37" s="91"/>
      <c r="W37" s="91"/>
      <c r="X37" s="91"/>
      <c r="Y37" s="91"/>
      <c r="Z37" s="91"/>
    </row>
    <row r="38" spans="1:26" ht="62.4" customHeight="1" x14ac:dyDescent="0.3">
      <c r="A38" s="162" t="str">
        <f t="shared" si="3"/>
        <v>[Import File-27]</v>
      </c>
      <c r="B38" s="136" t="s">
        <v>132</v>
      </c>
      <c r="C38" s="136" t="s">
        <v>59</v>
      </c>
      <c r="D38" s="134" t="s">
        <v>129</v>
      </c>
      <c r="E38" s="136" t="s">
        <v>131</v>
      </c>
      <c r="F38" s="89" t="s">
        <v>39</v>
      </c>
      <c r="G38" s="89"/>
      <c r="H38" s="89" t="str">
        <f t="shared" si="1"/>
        <v>Phùng Thu Huyền</v>
      </c>
      <c r="I38" s="90"/>
      <c r="J38" s="91"/>
      <c r="K38" s="91"/>
      <c r="L38" s="91"/>
      <c r="M38" s="91"/>
      <c r="N38" s="91"/>
      <c r="O38" s="91"/>
      <c r="P38" s="91"/>
      <c r="Q38" s="91"/>
      <c r="R38" s="91"/>
      <c r="S38" s="91"/>
      <c r="T38" s="91"/>
      <c r="U38" s="91"/>
      <c r="V38" s="91"/>
      <c r="W38" s="91"/>
      <c r="X38" s="91"/>
      <c r="Y38" s="91"/>
      <c r="Z38" s="91"/>
    </row>
    <row r="39" spans="1:26" ht="79.2" customHeight="1" x14ac:dyDescent="0.3">
      <c r="A39" s="162" t="str">
        <f t="shared" si="3"/>
        <v>[Import File-28]</v>
      </c>
      <c r="B39" s="136" t="s">
        <v>128</v>
      </c>
      <c r="C39" s="136" t="s">
        <v>56</v>
      </c>
      <c r="D39" s="134" t="s">
        <v>129</v>
      </c>
      <c r="E39" s="136" t="s">
        <v>135</v>
      </c>
      <c r="F39" s="89" t="s">
        <v>39</v>
      </c>
      <c r="G39" s="89"/>
      <c r="H39" s="89" t="str">
        <f t="shared" si="1"/>
        <v>Phùng Thu Huyền</v>
      </c>
      <c r="I39" s="90"/>
      <c r="J39" s="91"/>
      <c r="K39" s="91"/>
      <c r="L39" s="91"/>
      <c r="M39" s="91"/>
      <c r="N39" s="91"/>
      <c r="O39" s="91"/>
      <c r="P39" s="91"/>
      <c r="Q39" s="91"/>
      <c r="R39" s="91"/>
      <c r="S39" s="91"/>
      <c r="T39" s="91"/>
      <c r="U39" s="91"/>
      <c r="V39" s="91"/>
      <c r="W39" s="91"/>
      <c r="X39" s="91"/>
      <c r="Y39" s="91"/>
      <c r="Z39" s="91"/>
    </row>
    <row r="40" spans="1:26" ht="102" customHeight="1" x14ac:dyDescent="0.3">
      <c r="A40" s="162" t="str">
        <f t="shared" si="3"/>
        <v>[Import File-29]</v>
      </c>
      <c r="B40" s="136" t="s">
        <v>133</v>
      </c>
      <c r="C40" s="136" t="s">
        <v>56</v>
      </c>
      <c r="D40" s="134" t="s">
        <v>134</v>
      </c>
      <c r="E40" s="136" t="s">
        <v>136</v>
      </c>
      <c r="F40" s="89" t="s">
        <v>39</v>
      </c>
      <c r="G40" s="89"/>
      <c r="H40" s="89" t="str">
        <f t="shared" si="1"/>
        <v>Phùng Thu Huyền</v>
      </c>
      <c r="I40" s="90"/>
      <c r="J40" s="91"/>
      <c r="K40" s="91"/>
      <c r="L40" s="91"/>
      <c r="M40" s="91"/>
      <c r="N40" s="91"/>
      <c r="O40" s="91"/>
      <c r="P40" s="91"/>
      <c r="Q40" s="91"/>
      <c r="R40" s="91"/>
      <c r="S40" s="91"/>
      <c r="T40" s="91"/>
      <c r="U40" s="91"/>
      <c r="V40" s="91"/>
      <c r="W40" s="91"/>
      <c r="X40" s="91"/>
      <c r="Y40" s="91"/>
      <c r="Z40" s="91"/>
    </row>
    <row r="41" spans="1:26" ht="102" customHeight="1" x14ac:dyDescent="0.3">
      <c r="A41" s="162" t="str">
        <f t="shared" si="3"/>
        <v>[Import File-30]</v>
      </c>
      <c r="B41" s="136" t="s">
        <v>137</v>
      </c>
      <c r="C41" s="136" t="s">
        <v>56</v>
      </c>
      <c r="D41" s="134" t="s">
        <v>138</v>
      </c>
      <c r="E41" s="136" t="s">
        <v>139</v>
      </c>
      <c r="F41" s="89" t="s">
        <v>39</v>
      </c>
      <c r="G41" s="89"/>
      <c r="H41" s="89" t="str">
        <f t="shared" si="1"/>
        <v>Phùng Thu Huyền</v>
      </c>
      <c r="I41" s="90"/>
      <c r="J41" s="91"/>
      <c r="K41" s="91"/>
      <c r="L41" s="91"/>
      <c r="M41" s="91"/>
      <c r="N41" s="91"/>
      <c r="O41" s="91"/>
      <c r="P41" s="91"/>
      <c r="Q41" s="91"/>
      <c r="R41" s="91"/>
      <c r="S41" s="91"/>
      <c r="T41" s="91"/>
      <c r="U41" s="91"/>
      <c r="V41" s="91"/>
      <c r="W41" s="91"/>
      <c r="X41" s="91"/>
      <c r="Y41" s="91"/>
      <c r="Z41" s="91"/>
    </row>
    <row r="42" spans="1:26" ht="14.25" customHeight="1" x14ac:dyDescent="0.3">
      <c r="B42" s="93"/>
      <c r="C42" s="94"/>
      <c r="E42" s="95"/>
      <c r="F42" s="5"/>
      <c r="G42" s="1"/>
      <c r="H42" s="1"/>
      <c r="I42" s="96"/>
    </row>
    <row r="43" spans="1:26" ht="14.25" customHeight="1" x14ac:dyDescent="0.3">
      <c r="B43" s="93"/>
      <c r="C43" s="94"/>
      <c r="E43" s="95"/>
      <c r="F43" s="5"/>
      <c r="G43" s="1"/>
      <c r="H43" s="1"/>
      <c r="I43" s="96"/>
    </row>
    <row r="44" spans="1:26" ht="14.25" customHeight="1" x14ac:dyDescent="0.3">
      <c r="B44" s="93"/>
      <c r="C44" s="94"/>
      <c r="E44" s="95"/>
      <c r="F44" s="5"/>
      <c r="G44" s="1"/>
      <c r="H44" s="1"/>
      <c r="I44" s="96"/>
    </row>
    <row r="45" spans="1:26" ht="14.25" customHeight="1" x14ac:dyDescent="0.3">
      <c r="B45" s="93"/>
      <c r="C45" s="94"/>
      <c r="E45" s="95"/>
      <c r="F45" s="5"/>
      <c r="G45" s="1"/>
      <c r="H45" s="1"/>
      <c r="I45" s="96"/>
    </row>
    <row r="46" spans="1:26" ht="14.25" customHeight="1" x14ac:dyDescent="0.3">
      <c r="B46" s="93"/>
      <c r="C46" s="94"/>
      <c r="E46" s="95"/>
      <c r="F46" s="5"/>
      <c r="G46" s="1"/>
      <c r="H46" s="1"/>
      <c r="I46" s="96"/>
    </row>
    <row r="47" spans="1:26" ht="14.25" customHeight="1" x14ac:dyDescent="0.3">
      <c r="B47" s="93"/>
      <c r="C47" s="94"/>
      <c r="E47" s="95"/>
      <c r="F47" s="5"/>
      <c r="G47" s="1"/>
      <c r="H47" s="1"/>
      <c r="I47" s="96"/>
    </row>
    <row r="48" spans="1:26"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row r="1001" spans="2:9" ht="14.25" customHeight="1" x14ac:dyDescent="0.3">
      <c r="B1001" s="93"/>
      <c r="C1001" s="94"/>
      <c r="E1001" s="95"/>
      <c r="F1001" s="5"/>
      <c r="G1001" s="1"/>
      <c r="H1001" s="1"/>
      <c r="I1001" s="96"/>
    </row>
    <row r="1002" spans="2:9" ht="14.25" customHeight="1" x14ac:dyDescent="0.3">
      <c r="B1002" s="93"/>
      <c r="C1002" s="94"/>
      <c r="E1002" s="95"/>
      <c r="F1002" s="5"/>
      <c r="G1002" s="1"/>
      <c r="H1002" s="1"/>
      <c r="I1002" s="96"/>
    </row>
    <row r="1003" spans="2:9" ht="14.25" customHeight="1" x14ac:dyDescent="0.3">
      <c r="B1003" s="93"/>
      <c r="C1003" s="94"/>
      <c r="E1003" s="95"/>
      <c r="F1003" s="5"/>
      <c r="G1003" s="1"/>
      <c r="H1003" s="1"/>
      <c r="I1003" s="96"/>
    </row>
    <row r="1004" spans="2:9" ht="14.25" customHeight="1" x14ac:dyDescent="0.3">
      <c r="B1004" s="93"/>
      <c r="C1004" s="94"/>
      <c r="E1004" s="95"/>
      <c r="F1004" s="5"/>
      <c r="G1004" s="1"/>
      <c r="H1004" s="1"/>
      <c r="I1004" s="96"/>
    </row>
    <row r="1005" spans="2:9" ht="14.25" customHeight="1" x14ac:dyDescent="0.3">
      <c r="B1005" s="93"/>
      <c r="C1005" s="94"/>
      <c r="E1005" s="95"/>
      <c r="F1005" s="5"/>
      <c r="G1005" s="1"/>
      <c r="H1005" s="1"/>
      <c r="I1005" s="96"/>
    </row>
    <row r="1006" spans="2:9" ht="14.25" customHeight="1" x14ac:dyDescent="0.3">
      <c r="B1006" s="93"/>
      <c r="C1006" s="94"/>
      <c r="E1006" s="95"/>
      <c r="F1006" s="5"/>
      <c r="G1006" s="1"/>
      <c r="H1006" s="1"/>
      <c r="I1006" s="96"/>
    </row>
    <row r="1007" spans="2:9" ht="14.25" customHeight="1" x14ac:dyDescent="0.3">
      <c r="B1007" s="93"/>
      <c r="C1007" s="94"/>
      <c r="E1007" s="95"/>
      <c r="F1007" s="5"/>
      <c r="G1007" s="1"/>
      <c r="H1007" s="1"/>
      <c r="I1007" s="96"/>
    </row>
    <row r="1008" spans="2:9" ht="14.25" customHeight="1" x14ac:dyDescent="0.3">
      <c r="B1008" s="93"/>
      <c r="C1008" s="94"/>
      <c r="E1008" s="95"/>
      <c r="F1008" s="5"/>
      <c r="G1008" s="1"/>
      <c r="H1008" s="1"/>
      <c r="I1008" s="96"/>
    </row>
    <row r="1009" spans="2:9" ht="14.25" customHeight="1" x14ac:dyDescent="0.3">
      <c r="B1009" s="93"/>
      <c r="C1009" s="94"/>
      <c r="E1009" s="95"/>
      <c r="F1009" s="5"/>
      <c r="G1009" s="1"/>
      <c r="H1009" s="1"/>
      <c r="I1009" s="96"/>
    </row>
    <row r="1010" spans="2:9" ht="14.25" customHeight="1" x14ac:dyDescent="0.3">
      <c r="B1010" s="93"/>
      <c r="C1010" s="94"/>
      <c r="E1010" s="95"/>
      <c r="F1010" s="5"/>
      <c r="G1010" s="1"/>
      <c r="H1010" s="1"/>
      <c r="I1010" s="96"/>
    </row>
    <row r="1011" spans="2:9" ht="14.25" customHeight="1" x14ac:dyDescent="0.3">
      <c r="B1011" s="93"/>
      <c r="C1011" s="94"/>
      <c r="E1011" s="95"/>
      <c r="F1011" s="5"/>
      <c r="G1011" s="1"/>
      <c r="H1011" s="1"/>
      <c r="I1011" s="96"/>
    </row>
    <row r="1012" spans="2:9" ht="14.25" customHeight="1" x14ac:dyDescent="0.3">
      <c r="B1012" s="93"/>
      <c r="C1012" s="94"/>
      <c r="E1012" s="95"/>
      <c r="F1012" s="5"/>
      <c r="G1012" s="1"/>
      <c r="H1012" s="1"/>
      <c r="I1012" s="96"/>
    </row>
    <row r="1013" spans="2:9" ht="14.25" customHeight="1" x14ac:dyDescent="0.3">
      <c r="B1013" s="93"/>
      <c r="C1013" s="94"/>
      <c r="E1013" s="95"/>
      <c r="F1013" s="5"/>
      <c r="G1013" s="1"/>
      <c r="H1013" s="1"/>
      <c r="I1013" s="96"/>
    </row>
  </sheetData>
  <autoFilter ref="A8:I26" xr:uid="{00000000-0009-0000-0000-000002000000}"/>
  <mergeCells count="3">
    <mergeCell ref="B1:E1"/>
    <mergeCell ref="B2:E2"/>
    <mergeCell ref="B3:E3"/>
  </mergeCells>
  <dataValidations count="2">
    <dataValidation type="list" allowBlank="1" showErrorMessage="1" sqref="F1:H2" xr:uid="{00000000-0002-0000-0200-000000000000}">
      <formula1>$J$1:$J$5</formula1>
    </dataValidation>
    <dataValidation type="list" allowBlank="1" showErrorMessage="1" sqref="F10:F21 F23:F29 F31:F41" xr:uid="{00000000-0002-0000-0200-000001000000}">
      <formula1>"Pass,Fail,N/A,Untested"</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workbookViewId="0"/>
  </sheetViews>
  <sheetFormatPr defaultColWidth="14.44140625" defaultRowHeight="15" customHeight="1" x14ac:dyDescent="0.3"/>
  <cols>
    <col min="1" max="4" width="20.88671875" customWidth="1"/>
    <col min="5" max="7" width="17.33203125" customWidth="1"/>
    <col min="8" max="8" width="13.109375" customWidth="1"/>
    <col min="10" max="10" width="11.44140625" customWidth="1"/>
    <col min="11" max="11" width="14.88671875" customWidth="1"/>
    <col min="12" max="26" width="34.33203125" customWidth="1"/>
  </cols>
  <sheetData>
    <row r="1" spans="1:26" ht="14.25" customHeight="1" x14ac:dyDescent="0.3">
      <c r="B1" s="97"/>
      <c r="C1" s="98"/>
      <c r="E1" s="95"/>
      <c r="F1" s="99"/>
      <c r="G1" s="100"/>
      <c r="H1" s="100"/>
      <c r="I1" s="101"/>
    </row>
    <row r="2" spans="1:26" ht="12.75" customHeight="1" x14ac:dyDescent="0.3">
      <c r="A2" s="102" t="s">
        <v>40</v>
      </c>
      <c r="B2" s="103"/>
      <c r="C2" s="103"/>
      <c r="D2" s="103"/>
      <c r="E2" s="104"/>
      <c r="F2" s="105"/>
      <c r="G2" s="105"/>
      <c r="H2" s="105"/>
      <c r="I2" s="105"/>
      <c r="J2" s="105"/>
      <c r="K2" s="105"/>
      <c r="L2" s="105"/>
      <c r="M2" s="105"/>
      <c r="N2" s="105"/>
      <c r="O2" s="105"/>
      <c r="P2" s="105"/>
      <c r="Q2" s="105"/>
      <c r="R2" s="105"/>
      <c r="S2" s="105"/>
      <c r="T2" s="105"/>
      <c r="U2" s="105"/>
      <c r="V2" s="105"/>
      <c r="W2" s="105"/>
      <c r="X2" s="105"/>
      <c r="Y2" s="105"/>
      <c r="Z2" s="105"/>
    </row>
    <row r="3" spans="1:26" ht="12.75" customHeight="1" x14ac:dyDescent="0.3">
      <c r="A3" s="106" t="s">
        <v>28</v>
      </c>
      <c r="B3" s="107"/>
      <c r="C3" s="108"/>
      <c r="D3" s="108"/>
      <c r="E3" s="109"/>
      <c r="F3" s="105"/>
      <c r="G3" s="105"/>
      <c r="H3" s="105"/>
      <c r="I3" s="105"/>
      <c r="J3" s="105"/>
      <c r="K3" s="105"/>
      <c r="L3" s="105"/>
      <c r="M3" s="105"/>
      <c r="N3" s="105"/>
      <c r="O3" s="105"/>
      <c r="P3" s="105"/>
      <c r="Q3" s="105"/>
      <c r="R3" s="105"/>
      <c r="S3" s="105"/>
      <c r="T3" s="105"/>
      <c r="U3" s="105"/>
      <c r="V3" s="105"/>
      <c r="W3" s="105"/>
      <c r="X3" s="105"/>
      <c r="Y3" s="105"/>
      <c r="Z3" s="105"/>
    </row>
    <row r="4" spans="1:26" ht="14.25" customHeight="1" x14ac:dyDescent="0.3">
      <c r="A4" s="110" t="s">
        <v>30</v>
      </c>
      <c r="B4" s="111"/>
      <c r="C4" s="112"/>
      <c r="D4" s="112"/>
      <c r="E4" s="113"/>
      <c r="F4" s="105"/>
      <c r="G4" s="105"/>
      <c r="H4" s="105"/>
      <c r="I4" s="105"/>
      <c r="J4" s="114"/>
      <c r="K4" s="105"/>
      <c r="L4" s="105"/>
      <c r="M4" s="105"/>
      <c r="N4" s="105"/>
      <c r="O4" s="105"/>
      <c r="P4" s="105"/>
      <c r="Q4" s="105"/>
      <c r="R4" s="105"/>
      <c r="S4" s="105"/>
      <c r="T4" s="105"/>
      <c r="U4" s="105"/>
      <c r="V4" s="105"/>
      <c r="W4" s="105"/>
      <c r="X4" s="105"/>
      <c r="Y4" s="105"/>
      <c r="Z4" s="105"/>
    </row>
    <row r="5" spans="1:26" ht="14.25" customHeight="1" x14ac:dyDescent="0.3">
      <c r="A5" s="115" t="s">
        <v>18</v>
      </c>
      <c r="B5" s="116" t="s">
        <v>19</v>
      </c>
      <c r="C5" s="116" t="s">
        <v>39</v>
      </c>
      <c r="D5" s="117" t="s">
        <v>21</v>
      </c>
      <c r="E5" s="116" t="s">
        <v>31</v>
      </c>
      <c r="F5" s="105"/>
      <c r="G5" s="105"/>
      <c r="H5" s="105"/>
      <c r="I5" s="105"/>
      <c r="J5" s="105"/>
      <c r="K5" s="105"/>
      <c r="L5" s="105"/>
      <c r="M5" s="105"/>
      <c r="N5" s="105"/>
      <c r="O5" s="105"/>
      <c r="P5" s="105"/>
      <c r="Q5" s="105"/>
      <c r="R5" s="105"/>
      <c r="S5" s="105"/>
      <c r="T5" s="105"/>
      <c r="U5" s="105"/>
      <c r="V5" s="105"/>
      <c r="W5" s="105"/>
      <c r="X5" s="105"/>
      <c r="Y5" s="105"/>
      <c r="Z5" s="105"/>
    </row>
    <row r="6" spans="1:26" ht="14.25" customHeight="1" x14ac:dyDescent="0.3">
      <c r="A6" s="118">
        <f t="array" ref="A6">COUNTIF(A5,C$11:$H21)</f>
        <v>0</v>
      </c>
      <c r="B6" s="118">
        <f t="array" ref="B6">COUNTIF(B5,D$11:$H21)</f>
        <v>0</v>
      </c>
      <c r="C6" s="118">
        <f t="array" ref="C6">COUNTIF(C5,E$11:$H21)</f>
        <v>0</v>
      </c>
      <c r="D6" s="118">
        <f t="array" ref="D6">COUNTIF(D5,F$11:$H21)</f>
        <v>0</v>
      </c>
      <c r="E6" s="119">
        <f>SUM(A6:D6)</f>
        <v>0</v>
      </c>
      <c r="F6" s="105"/>
      <c r="G6" s="105"/>
      <c r="H6" s="105"/>
      <c r="I6" s="105"/>
      <c r="J6" s="105"/>
      <c r="K6" s="105"/>
      <c r="L6" s="105"/>
      <c r="M6" s="105"/>
      <c r="N6" s="105"/>
      <c r="O6" s="105"/>
      <c r="P6" s="105"/>
      <c r="Q6" s="105"/>
      <c r="R6" s="105"/>
      <c r="S6" s="105"/>
      <c r="T6" s="105"/>
      <c r="U6" s="105"/>
      <c r="V6" s="105"/>
      <c r="W6" s="105"/>
      <c r="X6" s="105"/>
      <c r="Y6" s="105"/>
      <c r="Z6" s="105"/>
    </row>
    <row r="7" spans="1:26" ht="14.25" customHeight="1" x14ac:dyDescent="0.3">
      <c r="A7" s="120" t="s">
        <v>25</v>
      </c>
      <c r="B7" s="120" t="s">
        <v>25</v>
      </c>
      <c r="C7" s="120" t="s">
        <v>25</v>
      </c>
      <c r="D7" s="120" t="s">
        <v>25</v>
      </c>
      <c r="E7" s="120" t="s">
        <v>25</v>
      </c>
      <c r="F7" s="105"/>
      <c r="G7" s="105"/>
      <c r="H7" s="105"/>
      <c r="I7" s="105"/>
      <c r="J7" s="105"/>
      <c r="K7" s="105"/>
      <c r="L7" s="105"/>
      <c r="M7" s="105"/>
      <c r="N7" s="105"/>
      <c r="O7" s="105"/>
      <c r="P7" s="105"/>
      <c r="Q7" s="105"/>
      <c r="R7" s="105"/>
      <c r="S7" s="105"/>
      <c r="T7" s="105"/>
      <c r="U7" s="105"/>
      <c r="V7" s="105"/>
      <c r="W7" s="105"/>
      <c r="X7" s="105"/>
      <c r="Y7" s="105"/>
      <c r="Z7" s="105"/>
    </row>
    <row r="8" spans="1:26" ht="14.25" customHeight="1" x14ac:dyDescent="0.3">
      <c r="A8" s="105"/>
      <c r="B8" s="121"/>
      <c r="C8" s="122"/>
      <c r="D8" s="121"/>
      <c r="E8" s="123"/>
      <c r="F8" s="122"/>
      <c r="G8" s="122"/>
      <c r="H8" s="124"/>
      <c r="I8" s="105"/>
      <c r="J8" s="105"/>
      <c r="K8" s="105"/>
      <c r="L8" s="105"/>
      <c r="M8" s="105"/>
      <c r="N8" s="105"/>
      <c r="O8" s="105"/>
      <c r="P8" s="105"/>
      <c r="Q8" s="105"/>
      <c r="R8" s="105"/>
      <c r="S8" s="105"/>
      <c r="T8" s="105"/>
      <c r="U8" s="105"/>
      <c r="V8" s="105"/>
      <c r="W8" s="105"/>
      <c r="X8" s="105"/>
      <c r="Y8" s="105"/>
      <c r="Z8" s="105"/>
    </row>
    <row r="9" spans="1:26" ht="28.5" customHeight="1" x14ac:dyDescent="0.3">
      <c r="A9" s="125" t="s">
        <v>16</v>
      </c>
      <c r="B9" s="125" t="s">
        <v>41</v>
      </c>
      <c r="C9" s="126" t="s">
        <v>42</v>
      </c>
      <c r="D9" s="126" t="s">
        <v>43</v>
      </c>
      <c r="E9" s="126" t="s">
        <v>44</v>
      </c>
      <c r="F9" s="126" t="s">
        <v>45</v>
      </c>
      <c r="G9" s="126" t="s">
        <v>46</v>
      </c>
      <c r="H9" s="127" t="s">
        <v>37</v>
      </c>
      <c r="I9" s="127" t="s">
        <v>38</v>
      </c>
      <c r="J9" s="127" t="s">
        <v>30</v>
      </c>
      <c r="K9" s="127" t="s">
        <v>13</v>
      </c>
    </row>
    <row r="10" spans="1:26" ht="14.25" customHeight="1" x14ac:dyDescent="0.3">
      <c r="A10" s="128" t="s">
        <v>47</v>
      </c>
      <c r="B10" s="128"/>
      <c r="C10" s="129"/>
      <c r="D10" s="129"/>
      <c r="E10" s="129"/>
      <c r="F10" s="129"/>
      <c r="G10" s="129"/>
      <c r="H10" s="130"/>
      <c r="I10" s="128"/>
      <c r="J10" s="128"/>
      <c r="K10" s="128"/>
    </row>
    <row r="11" spans="1:26" ht="14.25" customHeight="1" x14ac:dyDescent="0.3">
      <c r="A11" s="131">
        <v>1</v>
      </c>
      <c r="B11" s="132"/>
      <c r="C11" s="133" t="s">
        <v>48</v>
      </c>
      <c r="D11" s="133" t="s">
        <v>49</v>
      </c>
      <c r="E11" s="133" t="s">
        <v>48</v>
      </c>
      <c r="F11" s="133" t="s">
        <v>49</v>
      </c>
      <c r="G11" s="133" t="s">
        <v>48</v>
      </c>
      <c r="H11" s="131"/>
      <c r="I11" s="131"/>
      <c r="J11" s="131"/>
      <c r="K11" s="131"/>
    </row>
    <row r="12" spans="1:26" ht="14.25" customHeight="1" x14ac:dyDescent="0.3">
      <c r="A12" s="131">
        <v>2</v>
      </c>
      <c r="B12" s="132"/>
      <c r="C12" s="133" t="s">
        <v>48</v>
      </c>
      <c r="D12" s="133" t="s">
        <v>49</v>
      </c>
      <c r="E12" s="133" t="s">
        <v>48</v>
      </c>
      <c r="F12" s="133" t="s">
        <v>49</v>
      </c>
      <c r="G12" s="133" t="s">
        <v>48</v>
      </c>
      <c r="H12" s="131"/>
      <c r="I12" s="131"/>
      <c r="J12" s="131"/>
      <c r="K12" s="131"/>
    </row>
    <row r="13" spans="1:26" ht="14.25" customHeight="1" x14ac:dyDescent="0.3">
      <c r="A13" s="131">
        <v>3</v>
      </c>
      <c r="B13" s="132"/>
      <c r="C13" s="133" t="s">
        <v>48</v>
      </c>
      <c r="D13" s="133" t="s">
        <v>49</v>
      </c>
      <c r="E13" s="133" t="s">
        <v>48</v>
      </c>
      <c r="F13" s="133" t="s">
        <v>49</v>
      </c>
      <c r="G13" s="133" t="s">
        <v>48</v>
      </c>
      <c r="H13" s="131"/>
      <c r="I13" s="131"/>
      <c r="J13" s="131"/>
      <c r="K13" s="131"/>
    </row>
    <row r="14" spans="1:26" ht="14.25" customHeight="1" x14ac:dyDescent="0.3">
      <c r="A14" s="131">
        <v>4</v>
      </c>
      <c r="B14" s="132"/>
      <c r="C14" s="133" t="s">
        <v>48</v>
      </c>
      <c r="D14" s="133" t="s">
        <v>49</v>
      </c>
      <c r="E14" s="133" t="s">
        <v>48</v>
      </c>
      <c r="F14" s="133" t="s">
        <v>49</v>
      </c>
      <c r="G14" s="133" t="s">
        <v>48</v>
      </c>
      <c r="H14" s="131"/>
      <c r="I14" s="131"/>
      <c r="J14" s="131"/>
      <c r="K14" s="131"/>
    </row>
    <row r="15" spans="1:26" ht="14.25" customHeight="1" x14ac:dyDescent="0.3">
      <c r="A15" s="131">
        <v>5</v>
      </c>
      <c r="B15" s="132"/>
      <c r="C15" s="133" t="s">
        <v>50</v>
      </c>
      <c r="D15" s="133"/>
      <c r="E15" s="133" t="s">
        <v>50</v>
      </c>
      <c r="F15" s="133"/>
      <c r="G15" s="133" t="s">
        <v>50</v>
      </c>
      <c r="H15" s="131"/>
      <c r="I15" s="131"/>
      <c r="J15" s="131"/>
      <c r="K15" s="131"/>
    </row>
    <row r="16" spans="1:26" ht="14.25" customHeight="1" x14ac:dyDescent="0.3">
      <c r="A16" s="128" t="s">
        <v>51</v>
      </c>
      <c r="B16" s="128"/>
      <c r="C16" s="129"/>
      <c r="D16" s="129"/>
      <c r="E16" s="129"/>
      <c r="F16" s="129"/>
      <c r="G16" s="129"/>
      <c r="H16" s="130"/>
      <c r="I16" s="128"/>
      <c r="J16" s="128"/>
      <c r="K16" s="128"/>
    </row>
    <row r="17" spans="1:11" ht="14.25" customHeight="1" x14ac:dyDescent="0.3">
      <c r="A17" s="131">
        <v>12</v>
      </c>
      <c r="B17" s="132"/>
      <c r="C17" s="133" t="s">
        <v>48</v>
      </c>
      <c r="D17" s="133" t="s">
        <v>49</v>
      </c>
      <c r="E17" s="133" t="s">
        <v>48</v>
      </c>
      <c r="F17" s="133" t="s">
        <v>49</v>
      </c>
      <c r="G17" s="133" t="s">
        <v>48</v>
      </c>
      <c r="H17" s="131"/>
      <c r="I17" s="131"/>
      <c r="J17" s="131"/>
      <c r="K17" s="131"/>
    </row>
    <row r="18" spans="1:11" ht="14.25" customHeight="1" x14ac:dyDescent="0.3">
      <c r="A18" s="131">
        <v>13</v>
      </c>
      <c r="B18" s="132"/>
      <c r="C18" s="133" t="s">
        <v>48</v>
      </c>
      <c r="D18" s="133" t="s">
        <v>49</v>
      </c>
      <c r="E18" s="133" t="s">
        <v>48</v>
      </c>
      <c r="F18" s="133" t="s">
        <v>49</v>
      </c>
      <c r="G18" s="133" t="s">
        <v>48</v>
      </c>
      <c r="H18" s="131"/>
      <c r="I18" s="131"/>
      <c r="J18" s="131"/>
      <c r="K18" s="131"/>
    </row>
    <row r="19" spans="1:11" ht="14.25" customHeight="1" x14ac:dyDescent="0.3">
      <c r="A19" s="131">
        <v>14</v>
      </c>
      <c r="B19" s="132"/>
      <c r="C19" s="133" t="s">
        <v>48</v>
      </c>
      <c r="D19" s="133" t="s">
        <v>48</v>
      </c>
      <c r="E19" s="133" t="s">
        <v>48</v>
      </c>
      <c r="F19" s="133" t="s">
        <v>48</v>
      </c>
      <c r="G19" s="133" t="s">
        <v>48</v>
      </c>
      <c r="H19" s="131"/>
      <c r="I19" s="131"/>
      <c r="J19" s="131"/>
      <c r="K19" s="131"/>
    </row>
    <row r="20" spans="1:11" ht="14.25" customHeight="1" x14ac:dyDescent="0.3">
      <c r="A20" s="131">
        <v>15</v>
      </c>
      <c r="B20" s="132"/>
      <c r="C20" s="133" t="s">
        <v>48</v>
      </c>
      <c r="D20" s="133" t="s">
        <v>48</v>
      </c>
      <c r="E20" s="133" t="s">
        <v>48</v>
      </c>
      <c r="F20" s="133" t="s">
        <v>48</v>
      </c>
      <c r="G20" s="133" t="s">
        <v>48</v>
      </c>
      <c r="H20" s="131"/>
      <c r="I20" s="131"/>
      <c r="J20" s="131"/>
      <c r="K20" s="131"/>
    </row>
    <row r="21" spans="1:11" ht="14.25" customHeight="1" x14ac:dyDescent="0.3">
      <c r="A21" s="131">
        <v>16</v>
      </c>
      <c r="B21" s="132"/>
      <c r="C21" s="133" t="s">
        <v>48</v>
      </c>
      <c r="D21" s="133" t="s">
        <v>48</v>
      </c>
      <c r="E21" s="133" t="s">
        <v>48</v>
      </c>
      <c r="F21" s="133" t="s">
        <v>48</v>
      </c>
      <c r="G21" s="133" t="s">
        <v>48</v>
      </c>
      <c r="H21" s="131"/>
      <c r="I21" s="131"/>
      <c r="J21" s="131"/>
      <c r="K21" s="131"/>
    </row>
    <row r="22" spans="1:11" ht="14.25" customHeight="1" x14ac:dyDescent="0.3"/>
    <row r="23" spans="1:11" ht="14.25" customHeight="1" x14ac:dyDescent="0.3"/>
    <row r="24" spans="1:11" ht="14.25" customHeight="1" x14ac:dyDescent="0.3"/>
    <row r="25" spans="1:11" ht="14.25" customHeight="1" x14ac:dyDescent="0.3"/>
    <row r="26" spans="1:11" ht="14.25" customHeight="1" x14ac:dyDescent="0.3"/>
    <row r="27" spans="1:11" ht="14.25" customHeight="1" x14ac:dyDescent="0.3"/>
    <row r="28" spans="1:11" ht="14.25" customHeight="1" x14ac:dyDescent="0.3"/>
    <row r="29" spans="1:11" ht="14.25" customHeight="1" x14ac:dyDescent="0.3"/>
    <row r="30" spans="1:11" ht="14.25" customHeight="1" x14ac:dyDescent="0.3"/>
    <row r="31" spans="1:11" ht="14.25" customHeight="1" x14ac:dyDescent="0.3"/>
    <row r="32" spans="1:11"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dataValidations count="1">
    <dataValidation type="list" allowBlank="1" showErrorMessage="1" sqref="H11:H15 H17:H21"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Phung Thu Huyen</cp:lastModifiedBy>
  <dcterms:created xsi:type="dcterms:W3CDTF">2019-04-08T09:14:46Z</dcterms:created>
  <dcterms:modified xsi:type="dcterms:W3CDTF">2023-08-14T09:27:24Z</dcterms:modified>
</cp:coreProperties>
</file>