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filterPrivacy="1" autoCompressPictures="0"/>
  <xr:revisionPtr revIDLastSave="0" documentId="13_ncr:1_{7213D712-277B-4752-8BDD-EAA33CCA69A2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(PeriodInActual*(PROJFUNCTIONS!$H1&gt;0))*PeriodInPlan</definedName>
    <definedName name="ActualBeyond">PeriodInActual*(PROJFUNCTIONS!$H1&gt;0)</definedName>
    <definedName name="PercentComplete">PercentCompleteBeyond*PeriodInPlan</definedName>
    <definedName name="PercentCompleteBeyond">(PROJFUNCTIONS!A$6=MEDIAN(PROJFUNCTIONS!A$6,PROJFUNCTIONS!$H1,PROJFUNCTIONS!$H1+PROJFUNCTIONS!$I1)*(PROJFUNCTIONS!$H1&gt;0))*((PROJFUNCTIONS!A$6&lt;(INT(PROJFUNCTIONS!$H1+PROJFUNCTIONS!$I1*PROJFUNCTIONS!$J1)))+(PROJFUNCTIONS!A$6=PROJFUNCTIONS!$H1))*(PROJFUNCTIONS!$J1&gt;0)</definedName>
    <definedName name="period_selected">PROJFUNCTIONS!$Q$2</definedName>
    <definedName name="PeriodInActual">PROJFUNCTIONS!A$6=MEDIAN(PROJFUNCTIONS!A$6,PROJFUNCTIONS!$H1,PROJFUNCTIONS!$H1+PROJFUNCTIONS!$I1-1)</definedName>
    <definedName name="PeriodInPlan">PROJFUNCTIONS!A$6=MEDIAN(PROJFUNCTIONS!A$6,PROJFUNCTIONS!$F1,PROJFUNCTIONS!$F1+PROJFUNCTIONS!$G1-1)</definedName>
    <definedName name="Plan">PeriodInPlan*(PROJFUNCTIONS!$F1&gt;0)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E8" i="1" l="1"/>
  <c r="E48" i="1" l="1"/>
  <c r="E40" i="1"/>
  <c r="E34" i="1"/>
  <c r="E22" i="1"/>
  <c r="E14" i="1"/>
  <c r="D48" i="1"/>
  <c r="D40" i="1"/>
  <c r="D34" i="1"/>
  <c r="D22" i="1"/>
  <c r="D14" i="1"/>
  <c r="D8" i="1"/>
  <c r="E54" i="1" l="1"/>
  <c r="D54" i="1"/>
</calcChain>
</file>

<file path=xl/sharedStrings.xml><?xml version="1.0" encoding="utf-8"?>
<sst xmlns="http://schemas.openxmlformats.org/spreadsheetml/2006/main" count="157" uniqueCount="148">
  <si>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</si>
  <si>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</si>
  <si>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</si>
  <si>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</si>
  <si>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</si>
  <si>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</si>
  <si>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</si>
  <si>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</si>
  <si>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</si>
  <si>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</si>
  <si>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</si>
  <si>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</si>
  <si>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</si>
  <si>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</si>
  <si>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</si>
  <si>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</si>
  <si>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</si>
  <si>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</si>
  <si>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</si>
  <si>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</si>
  <si>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</si>
  <si>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</si>
  <si>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</si>
  <si>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</si>
  <si>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</si>
  <si>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</si>
  <si>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</si>
  <si>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</si>
  <si>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Project Information</t>
  </si>
  <si>
    <t>Team Name:</t>
  </si>
  <si>
    <t>Member List: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</si>
  <si>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</si>
  <si>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</si>
  <si>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</si>
  <si>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</si>
  <si>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</si>
  <si>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t>Hiển thị lịch phân công tổng quan theo các chức năng</t>
  </si>
  <si>
    <t>Hiện thị thông tin Project</t>
  </si>
  <si>
    <t>Tên của thành viên được phân công</t>
  </si>
  <si>
    <t>Activity</t>
  </si>
  <si>
    <t>Code</t>
  </si>
  <si>
    <t>Description</t>
  </si>
  <si>
    <t>Ghi chú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</si>
  <si>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</si>
  <si>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</si>
  <si>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</si>
  <si>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</si>
  <si>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</si>
  <si>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</si>
  <si>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</si>
  <si>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</si>
  <si>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</si>
  <si>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</si>
  <si>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</si>
  <si>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</si>
  <si>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</si>
  <si>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</si>
  <si>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</si>
  <si>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</si>
  <si>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</si>
  <si>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</si>
  <si>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</si>
  <si>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</si>
  <si>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</si>
  <si>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</si>
  <si>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</si>
  <si>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</si>
  <si>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</si>
  <si>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</si>
  <si>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</si>
  <si>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</si>
  <si>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</si>
  <si>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</si>
  <si>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</si>
  <si>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</si>
  <si>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</si>
  <si>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</si>
  <si>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</si>
  <si>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</si>
  <si>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</si>
  <si>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</si>
  <si>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</si>
  <si>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</si>
  <si>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</si>
  <si>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</si>
  <si>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</si>
  <si>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</si>
  <si>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</si>
  <si>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</si>
  <si>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</si>
  <si>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</si>
  <si>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</si>
  <si>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</si>
  <si>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</si>
  <si>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</si>
  <si>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</si>
  <si>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</si>
  <si>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*From a semester, import courses such as CTT008, CTT010 from a csv file. 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</si>
  <si>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</si>
  <si>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</si>
  <si>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</si>
  <si>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TỔNG ĐIỂM</t>
  </si>
  <si>
    <t>35 điểm tương đương 10 điểm</t>
  </si>
  <si>
    <t>Add a specific student to a course.</t>
  </si>
  <si>
    <t>Remove a specific student from a course.</t>
  </si>
  <si>
    <t>*Import scoreboard of a course (midterm, final, lab, bonus) from a csv file.</t>
  </si>
  <si>
    <t>Manually add a new student to a class. </t>
  </si>
  <si>
    <t>*Check-in.</t>
  </si>
  <si>
    <t>Thiếu &gt;=2 chức năng có dấu *, 0đ</t>
  </si>
  <si>
    <t>Ko login được, 0đ</t>
  </si>
  <si>
    <t>Chức năng nào ko có data để demo, 0đ</t>
  </si>
  <si>
    <t>Project Planner &amp; Evaluation</t>
  </si>
  <si>
    <t>STUDENT SELF-EVALUATION!!!</t>
  </si>
  <si>
    <t>COST</t>
  </si>
  <si>
    <t>CODE</t>
  </si>
  <si>
    <t>MARK SCHEME</t>
  </si>
  <si>
    <t>STUDENT ID</t>
  </si>
  <si>
    <t>FULL NAME</t>
  </si>
  <si>
    <t>EMAIL</t>
  </si>
  <si>
    <t>PHONE NUMBER</t>
  </si>
  <si>
    <t xml:space="preserve"> % CONTRIBUTION</t>
  </si>
  <si>
    <t>NUMBER OF GIT COMMITS</t>
  </si>
  <si>
    <t>CS162-KTLT Final Project</t>
  </si>
  <si>
    <t>Student Management System</t>
  </si>
  <si>
    <t>Tổng % Contribution của các thành viên, ko được vượt quá 100%</t>
  </si>
  <si>
    <t>% Contribution của các thành viên ko được đều nhau</t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</si>
  <si>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</t>
    </r>
  </si>
  <si>
    <r>
      <rPr>
        <sz val="12"/>
        <color theme="1" tint="0.24994659260841701"/>
        <rFont val="Arial"/>
        <family val="2"/>
      </rPr>
      <t>Actual (beyond plan</t>
    </r>
    <r>
      <rPr>
        <sz val="11"/>
        <color theme="1" tint="0.24994659260841701"/>
        <rFont val="Arial"/>
        <family val="2"/>
      </rPr>
      <t>)</t>
    </r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</si>
  <si>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 (beyond plan)</t>
    </r>
  </si>
  <si>
    <r>
      <t xml:space="preserve">Sheet </t>
    </r>
    <r>
      <rPr>
        <b/>
        <sz val="11"/>
        <color rgb="FFC00000"/>
        <rFont val="Arial"/>
        <family val="2"/>
      </rPr>
      <t>Project Information</t>
    </r>
    <r>
      <rPr>
        <sz val="11"/>
        <color rgb="FFC00000"/>
        <rFont val="Arial"/>
        <family val="2"/>
      </rPr>
      <t>:</t>
    </r>
  </si>
  <si>
    <r>
      <rPr>
        <sz val="12"/>
        <color rgb="FFC00000"/>
        <rFont val="Arial"/>
        <family val="2"/>
      </rPr>
      <t xml:space="preserve">Sheet </t>
    </r>
    <r>
      <rPr>
        <b/>
        <sz val="12"/>
        <color rgb="FFC00000"/>
        <rFont val="Arial"/>
        <family val="2"/>
      </rPr>
      <t>Project Function:</t>
    </r>
  </si>
  <si>
    <r>
      <rPr>
        <sz val="12"/>
        <color rgb="FFC00000"/>
        <rFont val="Arial"/>
        <family val="2"/>
      </rPr>
      <t>Note Details</t>
    </r>
    <r>
      <rPr>
        <b/>
        <sz val="12"/>
        <color rgb="FFC00000"/>
        <rFont val="Arial"/>
        <family val="2"/>
      </rPr>
      <t>:</t>
    </r>
  </si>
  <si>
    <r>
      <t xml:space="preserve">Phần trăm đánh giá của </t>
    </r>
    <r>
      <rPr>
        <b/>
        <sz val="11"/>
        <color theme="1" tint="0.24994659260841701"/>
        <rFont val="Arial"/>
        <family val="2"/>
      </rPr>
      <t>Cá nhân</t>
    </r>
    <r>
      <rPr>
        <sz val="11"/>
        <color theme="1" tint="0.24994659260841701"/>
        <rFont val="Arial"/>
        <family val="2"/>
      </rPr>
      <t xml:space="preserve"> cho công việc. Mặc định công việc chưa hoàn thành thì ghi 0%</t>
    </r>
  </si>
  <si>
    <t>Tất cả thành viên đều phải có mặt trong lúc vấn đáp</t>
  </si>
  <si>
    <t>Đi trễ, mỗi lần gọi trừ 1/10 điểm, gọi quá 3 lần thì 0đ.</t>
  </si>
  <si>
    <t>Ko có self-evaluation, 0đ</t>
  </si>
  <si>
    <t>Lê Minh Huy</t>
  </si>
  <si>
    <t>19127157@student.hcmus.edu.vn</t>
  </si>
  <si>
    <t>"0905083642"</t>
  </si>
  <si>
    <t>Phan Minh Hiếu</t>
  </si>
  <si>
    <t>19127141@student.hcmus.edu.vn</t>
  </si>
  <si>
    <t>"0975094096"</t>
  </si>
  <si>
    <t xml:space="preserve">Nguyễn Hứa Hùng </t>
  </si>
  <si>
    <t>19127150@student.hcmus.edu.vn</t>
  </si>
  <si>
    <t>"0817974822"</t>
  </si>
  <si>
    <t>Bạch Minh Khôi</t>
  </si>
  <si>
    <t>19127181@student.hcmus.edu.vn</t>
  </si>
  <si>
    <t>"0339594367"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</si>
</sst>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dd\ mmm\ yy"/>
    <numFmt numFmtId="166" formatCode="yyyy/mm/dd;@"/>
  </numFmts>
  <fonts count="3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u/>
      <sz val="11"/>
      <color theme="10"/>
      <name val="Corbel"/>
      <family val="2"/>
      <scheme val="major"/>
    </font>
    <font>
      <sz val="11"/>
      <color theme="1" tint="0.24994659260841701"/>
      <name val="Arial"/>
      <family val="2"/>
    </font>
    <font>
      <b/>
      <sz val="42"/>
      <color rgb="FFC00000"/>
      <name val="Arial"/>
      <family val="2"/>
    </font>
    <font>
      <b/>
      <sz val="11"/>
      <color theme="1" tint="0.24994659260841701"/>
      <name val="Arial"/>
      <family val="2"/>
    </font>
    <font>
      <sz val="14"/>
      <color theme="7"/>
      <name val="Arial"/>
      <family val="2"/>
    </font>
    <font>
      <sz val="12"/>
      <color theme="1" tint="0.24994659260841701"/>
      <name val="Arial"/>
      <family val="2"/>
    </font>
    <font>
      <b/>
      <sz val="9.5"/>
      <color theme="1" tint="0.499984740745262"/>
      <name val="Arial"/>
      <family val="2"/>
    </font>
    <font>
      <b/>
      <sz val="9"/>
      <color rgb="FF00B050"/>
      <name val="Arial"/>
      <family val="2"/>
    </font>
    <font>
      <b/>
      <sz val="9"/>
      <color rgb="FFC00000"/>
      <name val="Arial"/>
      <family val="2"/>
    </font>
    <font>
      <b/>
      <sz val="9"/>
      <color rgb="FF0070C0"/>
      <name val="Arial"/>
      <family val="2"/>
    </font>
    <font>
      <b/>
      <sz val="8"/>
      <color rgb="FF0070C0"/>
      <name val="Arial"/>
      <family val="2"/>
    </font>
    <font>
      <b/>
      <sz val="10"/>
      <color theme="4"/>
      <name val="Arial"/>
      <family val="2"/>
    </font>
    <font>
      <sz val="12"/>
      <color rgb="FFFF0000"/>
      <name val="Arial"/>
      <family val="2"/>
    </font>
    <font>
      <b/>
      <sz val="12"/>
      <color rgb="FFC00000"/>
      <name val="Arial"/>
      <family val="2"/>
    </font>
    <font>
      <b/>
      <sz val="13"/>
      <color theme="7"/>
      <name val="Arial"/>
      <family val="2"/>
    </font>
    <font>
      <i/>
      <sz val="10"/>
      <name val="Arial"/>
      <family val="2"/>
    </font>
    <font>
      <sz val="12"/>
      <color rgb="FF000000"/>
      <name val="Arial"/>
      <family val="2"/>
    </font>
    <font>
      <b/>
      <sz val="10"/>
      <color theme="1" tint="0.24994659260841701"/>
      <name val="Arial"/>
      <family val="2"/>
    </font>
    <font>
      <b/>
      <sz val="13"/>
      <color theme="1" tint="0.24994659260841701"/>
      <name val="Arial"/>
      <family val="2"/>
    </font>
    <font>
      <i/>
      <sz val="10"/>
      <color rgb="FFFF0000"/>
      <name val="Arial"/>
      <family val="2"/>
    </font>
    <font>
      <b/>
      <sz val="12"/>
      <color rgb="FF000000"/>
      <name val="Arial"/>
      <family val="2"/>
    </font>
    <font>
      <sz val="11"/>
      <color rgb="FFC00000"/>
      <name val="Arial"/>
      <family val="2"/>
    </font>
    <font>
      <b/>
      <sz val="11"/>
      <color rgb="FFC00000"/>
      <name val="Arial"/>
      <family val="2"/>
    </font>
    <font>
      <sz val="12"/>
      <color rgb="FFC00000"/>
      <name val="Arial"/>
      <family val="2"/>
    </font>
    <font>
      <b/>
      <sz val="11"/>
      <color theme="9" tint="-0.249977111117893"/>
      <name val="Arial"/>
      <family val="2"/>
    </font>
    <font>
      <b/>
      <sz val="11"/>
      <color rgb="FF0070C0"/>
      <name val="Arial"/>
      <family val="2"/>
    </font>
    <font>
      <sz val="11"/>
      <color rgb="FF0070C0"/>
      <name val="Arial"/>
      <family val="2"/>
    </font>
    <font>
      <u/>
      <sz val="11"/>
      <color theme="10"/>
      <name val="Arial"/>
      <family val="2"/>
    </font>
    <font>
      <b/>
      <sz val="16"/>
      <color rgb="FF2F5496"/>
      <name val="Arial"/>
      <family val="2"/>
    </font>
    <font>
      <b/>
      <sz val="12"/>
      <color rgb="FFFF0000"/>
      <name val="Arial"/>
      <family val="2"/>
    </font>
    <font>
      <b/>
      <sz val="10"/>
      <color rgb="FF404040"/>
      <name val="Arial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  <xf numFmtId="0" fontId="7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8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0" borderId="0" xfId="5" applyFont="1">
      <alignment horizontal="left" vertical="center"/>
    </xf>
    <xf numFmtId="0" fontId="8" fillId="5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13" fillId="0" borderId="0" xfId="4" applyFont="1">
      <alignment horizontal="center"/>
    </xf>
    <xf numFmtId="0" fontId="14" fillId="0" borderId="0" xfId="4" applyFont="1">
      <alignment horizontal="center"/>
    </xf>
    <xf numFmtId="0" fontId="15" fillId="0" borderId="0" xfId="4" applyFont="1">
      <alignment horizontal="center"/>
    </xf>
    <xf numFmtId="0" fontId="16" fillId="0" borderId="0" xfId="4" applyFont="1">
      <alignment horizontal="center"/>
    </xf>
    <xf numFmtId="165" fontId="17" fillId="0" borderId="0" xfId="4" quotePrefix="1" applyNumberFormat="1" applyFont="1">
      <alignment horizontal="center"/>
    </xf>
    <xf numFmtId="164" fontId="17" fillId="0" borderId="0" xfId="4" applyNumberFormat="1" applyFont="1">
      <alignment horizontal="center"/>
    </xf>
    <xf numFmtId="164" fontId="17" fillId="0" borderId="0" xfId="0" applyNumberFormat="1" applyFont="1" applyAlignment="1">
      <alignment horizontal="center"/>
    </xf>
    <xf numFmtId="15" fontId="17" fillId="0" borderId="0" xfId="4" quotePrefix="1" applyNumberFormat="1" applyFont="1">
      <alignment horizontal="center"/>
    </xf>
    <xf numFmtId="0" fontId="18" fillId="0" borderId="0" xfId="4" applyFont="1" applyAlignment="1">
      <alignment horizontal="left" vertical="center"/>
    </xf>
    <xf numFmtId="0" fontId="18" fillId="0" borderId="0" xfId="4" applyFont="1" applyAlignment="1">
      <alignment vertical="center"/>
    </xf>
    <xf numFmtId="0" fontId="18" fillId="0" borderId="0" xfId="4" applyFont="1" applyAlignment="1">
      <alignment horizontal="left" vertical="center" wrapText="1"/>
    </xf>
    <xf numFmtId="164" fontId="13" fillId="0" borderId="0" xfId="4" applyNumberFormat="1" applyFont="1">
      <alignment horizontal="center"/>
    </xf>
    <xf numFmtId="164" fontId="17" fillId="0" borderId="0" xfId="0" applyNumberFormat="1" applyFont="1">
      <alignment vertical="center"/>
    </xf>
    <xf numFmtId="3" fontId="13" fillId="0" borderId="3" xfId="3" applyFont="1">
      <alignment horizontal="center"/>
    </xf>
    <xf numFmtId="3" fontId="13" fillId="0" borderId="0" xfId="3" applyFont="1" applyBorder="1" applyAlignment="1"/>
    <xf numFmtId="3" fontId="13" fillId="0" borderId="0" xfId="3" applyFont="1" applyBorder="1">
      <alignment horizontal="center"/>
    </xf>
    <xf numFmtId="0" fontId="19" fillId="0" borderId="0" xfId="0" applyFont="1" applyAlignment="1">
      <alignment horizontal="left" vertical="center"/>
    </xf>
    <xf numFmtId="0" fontId="20" fillId="0" borderId="0" xfId="2" applyFont="1">
      <alignment horizontal="left"/>
    </xf>
    <xf numFmtId="0" fontId="12" fillId="0" borderId="6" xfId="0" applyFont="1" applyBorder="1" applyAlignment="1">
      <alignment horizontal="center"/>
    </xf>
    <xf numFmtId="0" fontId="20" fillId="0" borderId="5" xfId="2" applyFont="1" applyBorder="1">
      <alignment horizontal="left"/>
    </xf>
    <xf numFmtId="0" fontId="12" fillId="0" borderId="0" xfId="0" applyFont="1" applyAlignment="1">
      <alignment horizontal="center"/>
    </xf>
    <xf numFmtId="9" fontId="21" fillId="0" borderId="0" xfId="6" applyFont="1">
      <alignment horizontal="center" vertical="center"/>
    </xf>
    <xf numFmtId="0" fontId="22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4" fillId="0" borderId="0" xfId="2" applyFont="1">
      <alignment horizontal="left"/>
    </xf>
    <xf numFmtId="0" fontId="24" fillId="0" borderId="0" xfId="2" applyFont="1" applyAlignment="1">
      <alignment horizontal="left"/>
    </xf>
    <xf numFmtId="0" fontId="20" fillId="0" borderId="0" xfId="2" applyFont="1" applyAlignment="1">
      <alignment horizontal="left" wrapText="1"/>
    </xf>
    <xf numFmtId="0" fontId="25" fillId="0" borderId="0" xfId="2" applyFont="1">
      <alignment horizontal="left"/>
    </xf>
    <xf numFmtId="0" fontId="20" fillId="0" borderId="4" xfId="2" applyFont="1" applyBorder="1">
      <alignment horizontal="left"/>
    </xf>
    <xf numFmtId="0" fontId="26" fillId="0" borderId="0" xfId="0" applyFont="1" applyAlignment="1">
      <alignment horizontal="left" vertical="center"/>
    </xf>
    <xf numFmtId="0" fontId="25" fillId="9" borderId="7" xfId="2" applyFont="1" applyFill="1" applyBorder="1">
      <alignment horizontal="left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0" fillId="0" borderId="0" xfId="0" applyFont="1">
      <alignment vertical="center"/>
    </xf>
    <xf numFmtId="0" fontId="12" fillId="0" borderId="0" xfId="0" applyFo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8" fillId="0" borderId="0" xfId="0" applyFont="1" applyAlignment="1"/>
    <xf numFmtId="0" fontId="31" fillId="0" borderId="0" xfId="0" applyFont="1" applyAlignment="1"/>
    <xf numFmtId="0" fontId="31" fillId="0" borderId="0" xfId="0" quotePrefix="1" applyFont="1" applyAlignment="1"/>
    <xf numFmtId="0" fontId="32" fillId="0" borderId="0" xfId="0" applyFont="1" applyAlignment="1"/>
    <xf numFmtId="0" fontId="33" fillId="0" borderId="0" xfId="0" quotePrefix="1" applyFont="1" applyAlignment="1"/>
    <xf numFmtId="0" fontId="10" fillId="0" borderId="0" xfId="0" applyFont="1">
      <alignment vertical="center"/>
    </xf>
    <xf numFmtId="0" fontId="32" fillId="0" borderId="0" xfId="0" applyFont="1">
      <alignment vertical="center"/>
    </xf>
    <xf numFmtId="0" fontId="34" fillId="0" borderId="0" xfId="8" applyFont="1">
      <alignment vertical="center"/>
    </xf>
    <xf numFmtId="0" fontId="29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10" fillId="8" borderId="0" xfId="0" applyFont="1" applyFill="1">
      <alignment vertical="center"/>
    </xf>
    <xf numFmtId="0" fontId="37" fillId="0" borderId="0" xfId="0" applyFont="1" applyAlignment="1">
      <alignment horizontal="left"/>
    </xf>
    <xf numFmtId="0" fontId="8" fillId="0" borderId="0" xfId="0" quotePrefix="1" applyFont="1">
      <alignment vertical="center"/>
    </xf>
    <xf numFmtId="0" fontId="7" fillId="0" borderId="0" xfId="8">
      <alignment vertical="center"/>
    </xf>
    <xf numFmtId="166" fontId="28" fillId="0" borderId="0" xfId="0" quotePrefix="1" applyNumberFormat="1" applyFont="1" applyAlignment="1">
      <alignment horizontal="center" vertical="center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1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</xdr:row>
          <xdr:rowOff>19050</xdr:rowOff>
        </xdr:from>
        <xdr:to>
          <xdr:col>17</xdr:col>
          <xdr:colOff>190500</xdr:colOff>
          <xdr:row>1</xdr:row>
          <xdr:rowOff>247650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H11" totalsRowShown="0" headerRowDxfId="17" dataDxfId="16">
  <autoFilter ref="C6:H11" xr:uid="{00000000-0009-0000-0100-000001000000}"/>
  <tableColumns count="6">
    <tableColumn id="1" xr3:uid="{00000000-0010-0000-0000-000001000000}" name="STUDENT ID" dataDxfId="15"/>
    <tableColumn id="3" xr3:uid="{00000000-0010-0000-0000-000003000000}" name="FULL NAME" dataDxfId="14"/>
    <tableColumn id="4" xr3:uid="{00000000-0010-0000-0000-000004000000}" name="EMAIL" dataDxfId="13"/>
    <tableColumn id="2" xr3:uid="{0E6AA203-A562-47F1-A98F-70894F727552}" name="PHONE NUMBER" dataDxfId="12"/>
    <tableColumn id="5" xr3:uid="{94CF678C-C93F-E14A-A294-210CDDAF0D2C}" name=" % CONTRIBUTION" dataDxfId="11"/>
    <tableColumn id="6" xr3:uid="{A50B1A6A-4A25-2944-B964-62AD0EAEB0D4}" name="NUMBER OF GIT COMMITS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9127181@student.hcmus.edu.vn" TargetMode="External"/><Relationship Id="rId1" Type="http://schemas.openxmlformats.org/officeDocument/2006/relationships/hyperlink" Target="mailto:19127150@student.hcmus.edu.vn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zoomScale="85" zoomScaleNormal="85" workbookViewId="0">
      <selection activeCell="E22" sqref="E22"/>
    </sheetView>
  </sheetViews>
  <sheetFormatPr defaultColWidth="8.75" defaultRowHeight="14.25" x14ac:dyDescent="0.25"/>
  <cols>
    <col min="1" max="1" width="22.75" style="3" customWidth="1"/>
    <col min="2" max="2" width="16.125" style="3" customWidth="1"/>
    <col min="3" max="3" width="52.125" style="3" customWidth="1"/>
    <col min="4" max="4" width="14.75" style="3" customWidth="1"/>
    <col min="5" max="5" width="6.5" style="3" customWidth="1"/>
    <col min="6" max="16384" width="8.75" style="3"/>
  </cols>
  <sheetData>
    <row r="1" spans="1:8" ht="15" customHeight="1" x14ac:dyDescent="0.25">
      <c r="A1" s="66" t="s">
        <v>11</v>
      </c>
      <c r="B1" s="66"/>
      <c r="C1" s="66"/>
      <c r="D1" s="66"/>
      <c r="E1" s="66"/>
      <c r="F1" s="66"/>
      <c r="G1" s="66"/>
      <c r="H1" s="66"/>
    </row>
    <row r="2" spans="1:8" ht="15" customHeight="1" x14ac:dyDescent="0.25">
      <c r="A2" s="66"/>
      <c r="B2" s="66"/>
      <c r="C2" s="66"/>
      <c r="D2" s="66"/>
      <c r="E2" s="66"/>
      <c r="F2" s="66"/>
      <c r="G2" s="66"/>
      <c r="H2" s="66"/>
    </row>
    <row r="3" spans="1:8" ht="15" customHeight="1" x14ac:dyDescent="0.25">
      <c r="A3" s="66"/>
      <c r="B3" s="66"/>
      <c r="C3" s="66"/>
      <c r="D3" s="66"/>
      <c r="E3" s="66"/>
      <c r="F3" s="66"/>
      <c r="G3" s="66"/>
      <c r="H3" s="66"/>
    </row>
    <row r="6" spans="1:8" ht="19.5" customHeight="1" x14ac:dyDescent="0.25">
      <c r="A6" s="45" t="s">
        <v>129</v>
      </c>
      <c r="B6" s="3" t="s">
        <v>37</v>
      </c>
    </row>
    <row r="7" spans="1:8" ht="19.5" customHeight="1" x14ac:dyDescent="0.25">
      <c r="A7" s="46" t="s">
        <v>130</v>
      </c>
      <c r="B7" s="47" t="s">
        <v>36</v>
      </c>
    </row>
    <row r="8" spans="1:8" ht="19.5" customHeight="1" x14ac:dyDescent="0.25">
      <c r="A8" s="46" t="s">
        <v>131</v>
      </c>
      <c r="B8" s="47" t="s">
        <v>49</v>
      </c>
    </row>
    <row r="10" spans="1:8" s="50" customFormat="1" ht="21" customHeight="1" x14ac:dyDescent="0.25">
      <c r="A10" s="48" t="s">
        <v>12</v>
      </c>
      <c r="B10" s="49" t="s">
        <v>13</v>
      </c>
      <c r="C10" s="50" t="s">
        <v>25</v>
      </c>
      <c r="E10" s="51" t="s">
        <v>24</v>
      </c>
      <c r="F10" s="52" t="s">
        <v>26</v>
      </c>
    </row>
    <row r="11" spans="1:8" s="50" customFormat="1" ht="21" customHeight="1" x14ac:dyDescent="0.25">
      <c r="B11" s="49" t="s">
        <v>14</v>
      </c>
      <c r="C11" s="50" t="s">
        <v>38</v>
      </c>
      <c r="F11" s="52" t="s">
        <v>27</v>
      </c>
    </row>
    <row r="12" spans="1:8" s="50" customFormat="1" ht="21" customHeight="1" x14ac:dyDescent="0.25">
      <c r="B12" s="49" t="s">
        <v>15</v>
      </c>
      <c r="C12" s="50" t="s">
        <v>20</v>
      </c>
      <c r="F12" s="52" t="s">
        <v>35</v>
      </c>
    </row>
    <row r="13" spans="1:8" s="50" customFormat="1" ht="21" customHeight="1" x14ac:dyDescent="0.25">
      <c r="B13" s="49" t="s">
        <v>16</v>
      </c>
      <c r="C13" s="50" t="s">
        <v>23</v>
      </c>
      <c r="E13" s="53"/>
      <c r="F13" s="54"/>
    </row>
    <row r="14" spans="1:8" s="50" customFormat="1" ht="21" customHeight="1" x14ac:dyDescent="0.25">
      <c r="B14" s="49" t="s">
        <v>17</v>
      </c>
      <c r="C14" s="50" t="s">
        <v>21</v>
      </c>
      <c r="F14" s="54"/>
    </row>
    <row r="15" spans="1:8" s="50" customFormat="1" ht="21" customHeight="1" x14ac:dyDescent="0.25">
      <c r="B15" s="49" t="s">
        <v>18</v>
      </c>
      <c r="C15" s="50" t="s">
        <v>22</v>
      </c>
    </row>
    <row r="16" spans="1:8" s="50" customFormat="1" ht="21" customHeight="1" x14ac:dyDescent="0.25">
      <c r="B16" s="49" t="s">
        <v>19</v>
      </c>
      <c r="C16" s="50" t="s">
        <v>132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H30"/>
  <sheetViews>
    <sheetView showGridLines="0" zoomScaleNormal="100" workbookViewId="0">
      <selection activeCell="F16" sqref="F16"/>
    </sheetView>
  </sheetViews>
  <sheetFormatPr defaultColWidth="8.75" defaultRowHeight="14.25" x14ac:dyDescent="0.25"/>
  <cols>
    <col min="1" max="1" width="8.75" style="3"/>
    <col min="2" max="2" width="20.625" style="3" customWidth="1"/>
    <col min="3" max="3" width="15.75" style="3" customWidth="1"/>
    <col min="4" max="4" width="27.5" style="3" customWidth="1"/>
    <col min="5" max="5" width="16.75" style="3" customWidth="1"/>
    <col min="6" max="6" width="19.5" style="3" customWidth="1"/>
    <col min="7" max="7" width="25.625" style="3" customWidth="1"/>
    <col min="8" max="8" width="26.375" style="3" bestFit="1" customWidth="1"/>
    <col min="9" max="16384" width="8.75" style="3"/>
  </cols>
  <sheetData>
    <row r="1" spans="1:8" x14ac:dyDescent="0.25">
      <c r="A1" s="66" t="s">
        <v>28</v>
      </c>
      <c r="B1" s="66"/>
      <c r="C1" s="66"/>
      <c r="D1" s="66"/>
      <c r="E1" s="66"/>
      <c r="F1" s="66"/>
      <c r="G1" s="66"/>
    </row>
    <row r="2" spans="1:8" x14ac:dyDescent="0.25">
      <c r="A2" s="66"/>
      <c r="B2" s="66"/>
      <c r="C2" s="66"/>
      <c r="D2" s="66"/>
      <c r="E2" s="66"/>
      <c r="F2" s="66"/>
      <c r="G2" s="66"/>
    </row>
    <row r="3" spans="1:8" ht="19.149999999999999" customHeight="1" x14ac:dyDescent="0.25">
      <c r="A3" s="66"/>
      <c r="B3" s="66"/>
      <c r="C3" s="66"/>
      <c r="D3" s="66"/>
      <c r="E3" s="66"/>
      <c r="F3" s="66"/>
      <c r="G3" s="66"/>
    </row>
    <row r="4" spans="1:8" ht="15" x14ac:dyDescent="0.25">
      <c r="B4" s="55" t="s">
        <v>29</v>
      </c>
      <c r="C4" s="56"/>
    </row>
    <row r="5" spans="1:8" ht="15" x14ac:dyDescent="0.25">
      <c r="B5" s="55"/>
    </row>
    <row r="6" spans="1:8" ht="15" x14ac:dyDescent="0.25">
      <c r="B6" s="55" t="s">
        <v>30</v>
      </c>
      <c r="C6" s="3" t="s">
        <v>116</v>
      </c>
      <c r="D6" s="3" t="s">
        <v>117</v>
      </c>
      <c r="E6" s="3" t="s">
        <v>118</v>
      </c>
      <c r="F6" s="3" t="s">
        <v>119</v>
      </c>
      <c r="G6" s="3" t="s">
        <v>120</v>
      </c>
      <c r="H6" s="3" t="s">
        <v>121</v>
      </c>
    </row>
    <row r="7" spans="1:8" ht="15" x14ac:dyDescent="0.25">
      <c r="B7" s="55"/>
      <c r="C7" s="3">
        <v>19127157</v>
      </c>
      <c r="D7" s="57" t="s">
        <v>136</v>
      </c>
      <c r="E7" s="3" t="s">
        <v>137</v>
      </c>
      <c r="F7" s="3" t="s">
        <v>138</v>
      </c>
      <c r="G7" s="3">
        <v>30</v>
      </c>
      <c r="H7" s="3">
        <v>399</v>
      </c>
    </row>
    <row r="8" spans="1:8" ht="15" x14ac:dyDescent="0.25">
      <c r="B8" s="55"/>
      <c r="C8" s="3">
        <v>19127141</v>
      </c>
      <c r="D8" s="57" t="s">
        <v>139</v>
      </c>
      <c r="E8" s="3" t="s">
        <v>140</v>
      </c>
      <c r="F8" s="63" t="s">
        <v>141</v>
      </c>
      <c r="G8" s="3">
        <v>26</v>
      </c>
      <c r="H8" s="3">
        <v>387</v>
      </c>
    </row>
    <row r="9" spans="1:8" ht="15" x14ac:dyDescent="0.25">
      <c r="B9" s="55"/>
      <c r="C9" s="3">
        <v>19127150</v>
      </c>
      <c r="D9" s="57" t="s">
        <v>142</v>
      </c>
      <c r="E9" s="64" t="s">
        <v>143</v>
      </c>
      <c r="F9" s="3" t="s">
        <v>144</v>
      </c>
      <c r="G9" s="3">
        <v>24</v>
      </c>
      <c r="H9" s="3">
        <v>364</v>
      </c>
    </row>
    <row r="10" spans="1:8" ht="15" x14ac:dyDescent="0.25">
      <c r="B10" s="55"/>
      <c r="C10" s="3">
        <v>19127181</v>
      </c>
      <c r="D10" s="57" t="s">
        <v>145</v>
      </c>
      <c r="E10" s="64" t="s">
        <v>146</v>
      </c>
      <c r="F10" s="3" t="s">
        <v>147</v>
      </c>
      <c r="G10" s="3">
        <v>20</v>
      </c>
      <c r="H10" s="3">
        <v>413</v>
      </c>
    </row>
    <row r="11" spans="1:8" ht="15" x14ac:dyDescent="0.25">
      <c r="B11" s="55"/>
      <c r="D11" s="57"/>
    </row>
    <row r="12" spans="1:8" ht="15" x14ac:dyDescent="0.25">
      <c r="B12" s="55"/>
    </row>
    <row r="13" spans="1:8" ht="15" x14ac:dyDescent="0.25">
      <c r="B13" s="55" t="s">
        <v>31</v>
      </c>
      <c r="C13" s="58" t="s">
        <v>122</v>
      </c>
      <c r="E13" s="55" t="s">
        <v>34</v>
      </c>
      <c r="F13" s="65">
        <v>43927</v>
      </c>
    </row>
    <row r="14" spans="1:8" ht="15" x14ac:dyDescent="0.25">
      <c r="B14" s="55" t="s">
        <v>32</v>
      </c>
      <c r="C14" s="58" t="s">
        <v>123</v>
      </c>
      <c r="E14" s="55" t="s">
        <v>33</v>
      </c>
      <c r="F14" s="65">
        <v>43994</v>
      </c>
    </row>
    <row r="15" spans="1:8" ht="15" x14ac:dyDescent="0.25">
      <c r="B15" s="55"/>
      <c r="C15" s="45"/>
    </row>
    <row r="21" spans="3:3" ht="20.25" x14ac:dyDescent="0.25">
      <c r="C21" s="59" t="s">
        <v>91</v>
      </c>
    </row>
    <row r="22" spans="3:3" ht="15.75" x14ac:dyDescent="0.25">
      <c r="C22" s="44" t="s">
        <v>92</v>
      </c>
    </row>
    <row r="23" spans="3:3" ht="15.75" x14ac:dyDescent="0.25">
      <c r="C23" s="44" t="s">
        <v>94</v>
      </c>
    </row>
    <row r="24" spans="3:3" ht="15.75" x14ac:dyDescent="0.25">
      <c r="C24" s="44" t="s">
        <v>95</v>
      </c>
    </row>
    <row r="25" spans="3:3" ht="15.75" x14ac:dyDescent="0.25">
      <c r="C25" s="44" t="s">
        <v>93</v>
      </c>
    </row>
    <row r="27" spans="3:3" ht="15.75" x14ac:dyDescent="0.25">
      <c r="C27" s="60" t="s">
        <v>100</v>
      </c>
    </row>
    <row r="29" spans="3:3" ht="15.75" x14ac:dyDescent="0.25">
      <c r="C29" s="60" t="s">
        <v>124</v>
      </c>
    </row>
    <row r="30" spans="3:3" ht="15.75" x14ac:dyDescent="0.25">
      <c r="C30" s="60" t="s">
        <v>125</v>
      </c>
    </row>
  </sheetData>
  <mergeCells count="1">
    <mergeCell ref="A1:G3"/>
  </mergeCells>
  <hyperlinks>
    <hyperlink ref="E9" r:id="rId1" xr:uid="{107ED6AE-DF8F-4017-8B2C-C2EDECD9D15C}"/>
    <hyperlink ref="E10" r:id="rId2" xr:uid="{C7505BC1-8416-4590-A37A-B21DFDF191FF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P81"/>
  <sheetViews>
    <sheetView showGridLines="0" tabSelected="1" zoomScale="85" zoomScaleNormal="85" workbookViewId="0">
      <pane xSplit="11" ySplit="6" topLeftCell="T14" activePane="bottomRight" state="frozen"/>
      <selection activeCell="K7" sqref="K7"/>
      <selection pane="topRight" activeCell="K7" sqref="K7"/>
      <selection pane="bottomLeft" activeCell="K7" sqref="K7"/>
      <selection pane="bottomRight" activeCell="F41" sqref="F41"/>
    </sheetView>
  </sheetViews>
  <sheetFormatPr defaultColWidth="2.75" defaultRowHeight="16.5" x14ac:dyDescent="0.25"/>
  <cols>
    <col min="1" max="1" width="6" style="1" customWidth="1"/>
    <col min="2" max="2" width="46.625" style="40" customWidth="1"/>
    <col min="3" max="3" width="12" style="40" customWidth="1"/>
    <col min="4" max="4" width="13.125" style="40" customWidth="1"/>
    <col min="5" max="5" width="15.625" style="40" customWidth="1"/>
    <col min="6" max="6" width="7.375" style="2" customWidth="1"/>
    <col min="7" max="7" width="7.625" style="2" customWidth="1"/>
    <col min="8" max="8" width="7" style="2" customWidth="1"/>
    <col min="9" max="9" width="8" style="2" customWidth="1"/>
    <col min="10" max="10" width="8.375" style="34" customWidth="1"/>
    <col min="11" max="11" width="4.125" style="2" customWidth="1"/>
    <col min="12" max="12" width="7" style="2" customWidth="1"/>
    <col min="13" max="13" width="5.125" style="2" customWidth="1"/>
    <col min="14" max="14" width="3" style="2" bestFit="1" customWidth="1"/>
    <col min="15" max="15" width="4.125" style="2" bestFit="1" customWidth="1"/>
    <col min="16" max="16" width="4.375" style="2" bestFit="1" customWidth="1"/>
    <col min="17" max="17" width="4" style="2" bestFit="1" customWidth="1"/>
    <col min="18" max="18" width="6.375" style="2" customWidth="1"/>
    <col min="19" max="19" width="8" style="2" customWidth="1"/>
    <col min="20" max="20" width="4.125" style="2" bestFit="1" customWidth="1"/>
    <col min="21" max="24" width="3.125" style="2" bestFit="1" customWidth="1"/>
    <col min="25" max="25" width="4" style="2" bestFit="1" customWidth="1"/>
    <col min="26" max="26" width="8.625" style="2" customWidth="1"/>
    <col min="27" max="31" width="3.125" style="2" bestFit="1" customWidth="1"/>
    <col min="32" max="32" width="4.125" style="3" bestFit="1" customWidth="1"/>
    <col min="33" max="33" width="8.5" style="3" customWidth="1"/>
    <col min="34" max="38" width="3.125" style="3" bestFit="1" customWidth="1"/>
    <col min="39" max="39" width="4" style="3" bestFit="1" customWidth="1"/>
    <col min="40" max="40" width="7.125" style="3" customWidth="1"/>
    <col min="41" max="45" width="3.125" style="3" bestFit="1" customWidth="1"/>
    <col min="46" max="46" width="4" style="3" bestFit="1" customWidth="1"/>
    <col min="47" max="47" width="7.75" style="3" bestFit="1" customWidth="1"/>
    <col min="48" max="53" width="3.125" style="3" bestFit="1" customWidth="1"/>
    <col min="54" max="54" width="7.75" style="3" bestFit="1" customWidth="1"/>
    <col min="55" max="60" width="3.125" style="3" bestFit="1" customWidth="1"/>
    <col min="61" max="61" width="7.75" style="3" bestFit="1" customWidth="1"/>
    <col min="62" max="67" width="3.125" style="3" bestFit="1" customWidth="1"/>
    <col min="68" max="68" width="7.375" style="3" bestFit="1" customWidth="1"/>
    <col min="69" max="16384" width="2.75" style="3"/>
  </cols>
  <sheetData>
    <row r="1" spans="1:68" ht="14.25" x14ac:dyDescent="0.2">
      <c r="B1" s="67" t="s">
        <v>111</v>
      </c>
      <c r="C1" s="67"/>
      <c r="D1" s="67"/>
      <c r="E1" s="67"/>
      <c r="F1" s="67"/>
      <c r="G1" s="67"/>
      <c r="H1" s="67"/>
      <c r="I1" s="67"/>
      <c r="J1" s="67"/>
    </row>
    <row r="2" spans="1:68" ht="21" customHeight="1" x14ac:dyDescent="0.2">
      <c r="B2" s="67"/>
      <c r="C2" s="67"/>
      <c r="D2" s="67"/>
      <c r="E2" s="67"/>
      <c r="F2" s="67"/>
      <c r="G2" s="67"/>
      <c r="H2" s="67"/>
      <c r="I2" s="67"/>
      <c r="J2" s="67"/>
      <c r="L2" s="4" t="s">
        <v>10</v>
      </c>
      <c r="M2" s="4"/>
      <c r="N2" s="4"/>
      <c r="O2" s="4"/>
      <c r="P2" s="4"/>
      <c r="Q2" s="5">
        <v>1</v>
      </c>
      <c r="R2" s="4"/>
      <c r="T2" s="6"/>
      <c r="U2" s="7" t="s">
        <v>0</v>
      </c>
      <c r="W2" s="8"/>
      <c r="X2" s="7" t="s">
        <v>1</v>
      </c>
      <c r="AA2" s="9"/>
      <c r="AB2" s="10" t="s">
        <v>126</v>
      </c>
      <c r="AF2" s="11"/>
      <c r="AG2" s="10" t="s">
        <v>127</v>
      </c>
      <c r="AJ2" s="2"/>
      <c r="AK2" s="2"/>
      <c r="AL2" s="2"/>
      <c r="AM2" s="2"/>
      <c r="AN2" s="12"/>
      <c r="AO2" s="10" t="s">
        <v>128</v>
      </c>
    </row>
    <row r="3" spans="1:68" ht="18.75" customHeight="1" x14ac:dyDescent="0.2">
      <c r="B3" s="67"/>
      <c r="C3" s="67"/>
      <c r="D3" s="67"/>
      <c r="E3" s="67"/>
      <c r="F3" s="67"/>
      <c r="G3" s="67"/>
      <c r="H3" s="67"/>
      <c r="I3" s="67"/>
      <c r="J3" s="67"/>
      <c r="AW3" s="2"/>
      <c r="AX3" s="2"/>
      <c r="AY3" s="2"/>
      <c r="AZ3" s="2"/>
      <c r="BA3" s="2"/>
    </row>
    <row r="4" spans="1:68" ht="14.25" x14ac:dyDescent="0.2">
      <c r="B4" s="13"/>
      <c r="C4" s="13"/>
      <c r="D4" s="13"/>
      <c r="E4" s="13"/>
      <c r="F4" s="14" t="s">
        <v>2</v>
      </c>
      <c r="G4" s="14" t="s">
        <v>2</v>
      </c>
      <c r="H4" s="15" t="s">
        <v>5</v>
      </c>
      <c r="I4" s="15" t="s">
        <v>5</v>
      </c>
      <c r="J4" s="16" t="s">
        <v>6</v>
      </c>
      <c r="K4" s="13"/>
      <c r="L4" s="17">
        <v>43927</v>
      </c>
      <c r="M4" s="18"/>
      <c r="N4" s="19"/>
      <c r="O4" s="19"/>
      <c r="P4" s="19"/>
      <c r="Q4" s="19"/>
      <c r="S4" s="17">
        <v>43934</v>
      </c>
      <c r="T4" s="19"/>
      <c r="U4" s="19"/>
      <c r="V4" s="19"/>
      <c r="W4" s="19"/>
      <c r="X4" s="20"/>
      <c r="Y4" s="19"/>
      <c r="Z4" s="17">
        <v>43941</v>
      </c>
      <c r="AA4" s="18"/>
      <c r="AB4" s="19"/>
      <c r="AC4" s="19"/>
      <c r="AD4" s="19"/>
      <c r="AE4" s="19"/>
      <c r="AF4" s="2"/>
      <c r="AG4" s="17">
        <v>43948</v>
      </c>
      <c r="AH4" s="19"/>
      <c r="AI4" s="19"/>
      <c r="AJ4" s="19"/>
      <c r="AK4" s="19"/>
      <c r="AL4" s="20"/>
      <c r="AM4" s="19"/>
      <c r="AN4" s="17">
        <v>43955</v>
      </c>
      <c r="AO4" s="18"/>
      <c r="AP4" s="19"/>
      <c r="AQ4" s="19"/>
      <c r="AR4" s="19"/>
      <c r="AS4" s="19"/>
      <c r="AT4" s="2"/>
      <c r="AU4" s="17">
        <v>43962</v>
      </c>
      <c r="AV4" s="19"/>
      <c r="AW4" s="19"/>
      <c r="AX4" s="19"/>
      <c r="AY4" s="19"/>
      <c r="AZ4" s="20"/>
      <c r="BA4" s="19"/>
      <c r="BB4" s="17">
        <v>43969</v>
      </c>
      <c r="BC4" s="18"/>
      <c r="BD4" s="19"/>
      <c r="BE4" s="19"/>
      <c r="BF4" s="19"/>
      <c r="BG4" s="19"/>
      <c r="BH4" s="2"/>
      <c r="BI4" s="17">
        <v>43976</v>
      </c>
      <c r="BJ4" s="19"/>
      <c r="BK4" s="19"/>
      <c r="BL4" s="19"/>
      <c r="BM4" s="19"/>
      <c r="BN4" s="20"/>
      <c r="BO4" s="19"/>
      <c r="BP4" s="17">
        <v>43983</v>
      </c>
    </row>
    <row r="5" spans="1:68" ht="25.5" x14ac:dyDescent="0.2">
      <c r="A5" s="21" t="s">
        <v>114</v>
      </c>
      <c r="B5" s="21" t="s">
        <v>9</v>
      </c>
      <c r="C5" s="22" t="s">
        <v>113</v>
      </c>
      <c r="D5" s="21" t="s">
        <v>115</v>
      </c>
      <c r="E5" s="23" t="s">
        <v>112</v>
      </c>
      <c r="F5" s="14" t="s">
        <v>3</v>
      </c>
      <c r="G5" s="14" t="s">
        <v>4</v>
      </c>
      <c r="H5" s="15" t="s">
        <v>3</v>
      </c>
      <c r="I5" s="15" t="s">
        <v>4</v>
      </c>
      <c r="J5" s="16" t="s">
        <v>7</v>
      </c>
      <c r="K5" s="13"/>
      <c r="L5" s="24" t="s">
        <v>8</v>
      </c>
      <c r="M5" s="18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5"/>
      <c r="AG5" s="19"/>
      <c r="AH5" s="25"/>
      <c r="AI5" s="25"/>
      <c r="AJ5" s="25"/>
      <c r="AK5" s="25"/>
      <c r="AL5" s="25"/>
      <c r="AM5" s="19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19"/>
      <c r="BB5" s="25"/>
      <c r="BC5" s="25"/>
      <c r="BD5" s="25"/>
      <c r="BE5" s="25"/>
      <c r="BF5" s="25"/>
      <c r="BG5" s="19"/>
      <c r="BH5" s="25"/>
      <c r="BI5" s="25"/>
      <c r="BJ5" s="25"/>
      <c r="BK5" s="25"/>
      <c r="BL5" s="25"/>
      <c r="BM5" s="25"/>
      <c r="BN5" s="25"/>
      <c r="BO5" s="19"/>
      <c r="BP5" s="25"/>
    </row>
    <row r="6" spans="1:68" ht="15.75" customHeight="1" x14ac:dyDescent="0.2">
      <c r="B6" s="26"/>
      <c r="C6" s="27" t="s">
        <v>45</v>
      </c>
      <c r="D6" s="26"/>
      <c r="E6" s="26"/>
      <c r="F6" s="26" t="s">
        <v>43</v>
      </c>
      <c r="G6" s="26" t="s">
        <v>44</v>
      </c>
      <c r="H6" s="26" t="s">
        <v>43</v>
      </c>
      <c r="I6" s="26" t="s">
        <v>44</v>
      </c>
      <c r="J6" s="26"/>
      <c r="K6" s="26"/>
      <c r="L6" s="26">
        <v>1</v>
      </c>
      <c r="M6" s="26">
        <v>2</v>
      </c>
      <c r="N6" s="26">
        <v>3</v>
      </c>
      <c r="O6" s="26">
        <v>4</v>
      </c>
      <c r="P6" s="26">
        <v>5</v>
      </c>
      <c r="Q6" s="26">
        <v>6</v>
      </c>
      <c r="R6" s="26">
        <v>7</v>
      </c>
      <c r="S6" s="26">
        <v>8</v>
      </c>
      <c r="T6" s="26">
        <v>9</v>
      </c>
      <c r="U6" s="26">
        <v>10</v>
      </c>
      <c r="V6" s="26">
        <v>11</v>
      </c>
      <c r="W6" s="26">
        <v>12</v>
      </c>
      <c r="X6" s="26">
        <v>13</v>
      </c>
      <c r="Y6" s="26">
        <v>14</v>
      </c>
      <c r="Z6" s="26">
        <v>15</v>
      </c>
      <c r="AA6" s="26">
        <v>16</v>
      </c>
      <c r="AB6" s="26">
        <v>17</v>
      </c>
      <c r="AC6" s="26">
        <v>18</v>
      </c>
      <c r="AD6" s="26">
        <v>19</v>
      </c>
      <c r="AE6" s="26">
        <v>20</v>
      </c>
      <c r="AF6" s="26">
        <v>21</v>
      </c>
      <c r="AG6" s="26">
        <v>22</v>
      </c>
      <c r="AH6" s="26">
        <v>23</v>
      </c>
      <c r="AI6" s="26">
        <v>24</v>
      </c>
      <c r="AJ6" s="26">
        <v>25</v>
      </c>
      <c r="AK6" s="26">
        <v>26</v>
      </c>
      <c r="AL6" s="26">
        <v>27</v>
      </c>
      <c r="AM6" s="26">
        <v>28</v>
      </c>
      <c r="AN6" s="26">
        <v>29</v>
      </c>
      <c r="AO6" s="26">
        <v>30</v>
      </c>
      <c r="AP6" s="26">
        <v>31</v>
      </c>
      <c r="AQ6" s="26">
        <v>32</v>
      </c>
      <c r="AR6" s="26">
        <v>33</v>
      </c>
      <c r="AS6" s="26">
        <v>34</v>
      </c>
      <c r="AT6" s="26">
        <v>35</v>
      </c>
      <c r="AU6" s="26">
        <v>36</v>
      </c>
      <c r="AV6" s="26">
        <v>37</v>
      </c>
      <c r="AW6" s="26">
        <v>38</v>
      </c>
      <c r="AX6" s="26">
        <v>39</v>
      </c>
      <c r="AY6" s="26">
        <v>40</v>
      </c>
      <c r="AZ6" s="26">
        <v>41</v>
      </c>
      <c r="BA6" s="26">
        <v>42</v>
      </c>
      <c r="BB6" s="26">
        <v>43</v>
      </c>
      <c r="BC6" s="26">
        <v>44</v>
      </c>
      <c r="BD6" s="26">
        <v>45</v>
      </c>
      <c r="BE6" s="26">
        <v>46</v>
      </c>
      <c r="BF6" s="26">
        <v>47</v>
      </c>
      <c r="BG6" s="26">
        <v>48</v>
      </c>
      <c r="BH6" s="26">
        <v>49</v>
      </c>
      <c r="BI6" s="26">
        <v>50</v>
      </c>
      <c r="BJ6" s="26">
        <v>51</v>
      </c>
      <c r="BK6" s="26">
        <v>52</v>
      </c>
      <c r="BL6" s="26">
        <v>53</v>
      </c>
      <c r="BM6" s="26">
        <v>54</v>
      </c>
      <c r="BN6" s="26">
        <v>55</v>
      </c>
      <c r="BO6" s="26">
        <v>56</v>
      </c>
      <c r="BP6" s="26">
        <v>57</v>
      </c>
    </row>
    <row r="7" spans="1:68" ht="15.75" customHeight="1" thickBot="1" x14ac:dyDescent="0.25">
      <c r="B7" s="26"/>
      <c r="C7" s="28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</row>
    <row r="8" spans="1:68" ht="19.149999999999999" customHeight="1" x14ac:dyDescent="0.25">
      <c r="A8" s="29">
        <v>1</v>
      </c>
      <c r="B8" s="30" t="s">
        <v>50</v>
      </c>
      <c r="C8" s="31"/>
      <c r="D8" s="32">
        <f>SUM(D9:D13)</f>
        <v>5</v>
      </c>
      <c r="E8" s="32">
        <f>SUM(E9:E13)</f>
        <v>5</v>
      </c>
      <c r="F8" s="33"/>
      <c r="G8" s="33"/>
      <c r="H8" s="33"/>
      <c r="I8" s="33"/>
    </row>
    <row r="9" spans="1:68" ht="18.75" customHeight="1" x14ac:dyDescent="0.2">
      <c r="A9" s="35">
        <v>1.1000000000000001</v>
      </c>
      <c r="B9" s="36" t="s">
        <v>51</v>
      </c>
      <c r="C9" s="37"/>
      <c r="D9" s="38">
        <v>1</v>
      </c>
      <c r="E9" s="38">
        <v>1</v>
      </c>
      <c r="F9" s="33">
        <v>2</v>
      </c>
      <c r="G9" s="33">
        <v>2</v>
      </c>
      <c r="H9" s="33">
        <v>2</v>
      </c>
      <c r="I9" s="33">
        <v>2</v>
      </c>
      <c r="J9" s="34">
        <v>1</v>
      </c>
    </row>
    <row r="10" spans="1:68" ht="18.75" customHeight="1" x14ac:dyDescent="0.2">
      <c r="A10" s="35">
        <v>1.2</v>
      </c>
      <c r="B10" s="36" t="s">
        <v>52</v>
      </c>
      <c r="C10" s="37"/>
      <c r="D10" s="38">
        <v>1</v>
      </c>
      <c r="E10" s="38">
        <v>1</v>
      </c>
      <c r="F10" s="33">
        <f>G9+F9</f>
        <v>4</v>
      </c>
      <c r="G10" s="33">
        <v>1</v>
      </c>
      <c r="H10" s="33">
        <f>I9+H9</f>
        <v>4</v>
      </c>
      <c r="I10" s="33">
        <v>1</v>
      </c>
      <c r="J10" s="34">
        <v>1</v>
      </c>
    </row>
    <row r="11" spans="1:68" ht="19.149999999999999" customHeight="1" x14ac:dyDescent="0.2">
      <c r="A11" s="35">
        <v>1.3</v>
      </c>
      <c r="B11" s="36" t="s">
        <v>53</v>
      </c>
      <c r="C11" s="37"/>
      <c r="D11" s="38">
        <v>1</v>
      </c>
      <c r="E11" s="38">
        <v>1</v>
      </c>
      <c r="F11" s="33">
        <f t="shared" ref="F11:F52" si="0">G10+F10</f>
        <v>5</v>
      </c>
      <c r="G11" s="33">
        <v>1</v>
      </c>
      <c r="H11" s="33">
        <f t="shared" ref="H11:H52" si="1">I10+H10</f>
        <v>5</v>
      </c>
      <c r="I11" s="33">
        <v>1</v>
      </c>
      <c r="J11" s="34">
        <v>1</v>
      </c>
    </row>
    <row r="12" spans="1:68" ht="19.149999999999999" customHeight="1" x14ac:dyDescent="0.2">
      <c r="A12" s="35">
        <v>1.4</v>
      </c>
      <c r="B12" s="36" t="s">
        <v>54</v>
      </c>
      <c r="C12" s="37"/>
      <c r="D12" s="38">
        <v>1</v>
      </c>
      <c r="E12" s="38">
        <v>1</v>
      </c>
      <c r="F12" s="33">
        <f t="shared" si="0"/>
        <v>6</v>
      </c>
      <c r="G12" s="33">
        <v>1</v>
      </c>
      <c r="H12" s="33">
        <f t="shared" si="1"/>
        <v>6</v>
      </c>
      <c r="I12" s="33">
        <v>1</v>
      </c>
      <c r="J12" s="34">
        <v>1</v>
      </c>
    </row>
    <row r="13" spans="1:68" ht="19.149999999999999" customHeight="1" thickBot="1" x14ac:dyDescent="0.25">
      <c r="A13" s="35">
        <v>1.5</v>
      </c>
      <c r="B13" s="36" t="s">
        <v>55</v>
      </c>
      <c r="C13" s="37"/>
      <c r="D13" s="38">
        <v>1</v>
      </c>
      <c r="E13" s="38">
        <v>1</v>
      </c>
      <c r="F13" s="33">
        <f t="shared" si="0"/>
        <v>7</v>
      </c>
      <c r="G13" s="33">
        <v>1</v>
      </c>
      <c r="H13" s="33">
        <f t="shared" si="1"/>
        <v>7</v>
      </c>
      <c r="I13" s="33">
        <v>1</v>
      </c>
      <c r="J13" s="34">
        <v>1</v>
      </c>
    </row>
    <row r="14" spans="1:68" ht="19.149999999999999" customHeight="1" x14ac:dyDescent="0.25">
      <c r="A14" s="29">
        <v>2</v>
      </c>
      <c r="B14" s="39" t="s">
        <v>86</v>
      </c>
      <c r="C14" s="37"/>
      <c r="D14" s="32">
        <f>SUM(D15:D21)</f>
        <v>9</v>
      </c>
      <c r="E14" s="32">
        <f>SUM(E15:E21)</f>
        <v>9</v>
      </c>
      <c r="F14" s="33">
        <f t="shared" si="0"/>
        <v>8</v>
      </c>
      <c r="G14" s="33"/>
      <c r="H14" s="33">
        <f t="shared" si="1"/>
        <v>8</v>
      </c>
      <c r="I14" s="33"/>
    </row>
    <row r="15" spans="1:68" ht="19.149999999999999" customHeight="1" x14ac:dyDescent="0.2">
      <c r="A15" s="35">
        <v>2.1</v>
      </c>
      <c r="B15" s="44" t="s">
        <v>96</v>
      </c>
      <c r="C15" s="37"/>
      <c r="D15" s="38">
        <v>3</v>
      </c>
      <c r="E15" s="38">
        <v>3</v>
      </c>
      <c r="F15" s="33">
        <f t="shared" si="0"/>
        <v>8</v>
      </c>
      <c r="G15" s="33">
        <v>2</v>
      </c>
      <c r="H15" s="33">
        <f t="shared" si="1"/>
        <v>8</v>
      </c>
      <c r="I15" s="33">
        <v>2</v>
      </c>
      <c r="J15" s="34">
        <v>1</v>
      </c>
    </row>
    <row r="16" spans="1:68" ht="19.149999999999999" customHeight="1" x14ac:dyDescent="0.2">
      <c r="A16" s="35">
        <v>2.2000000000000002</v>
      </c>
      <c r="B16" s="36" t="s">
        <v>106</v>
      </c>
      <c r="C16" s="37"/>
      <c r="D16" s="38">
        <v>1</v>
      </c>
      <c r="E16" s="38">
        <v>1</v>
      </c>
      <c r="F16" s="33">
        <f t="shared" si="0"/>
        <v>10</v>
      </c>
      <c r="G16" s="33">
        <v>2</v>
      </c>
      <c r="H16" s="33">
        <f t="shared" si="1"/>
        <v>10</v>
      </c>
      <c r="I16" s="33">
        <v>2</v>
      </c>
      <c r="J16" s="34">
        <v>1</v>
      </c>
    </row>
    <row r="17" spans="1:10" ht="19.149999999999999" customHeight="1" x14ac:dyDescent="0.2">
      <c r="A17" s="35">
        <v>2.2999999999999998</v>
      </c>
      <c r="B17" s="36" t="s">
        <v>59</v>
      </c>
      <c r="C17" s="37"/>
      <c r="D17" s="38">
        <v>1</v>
      </c>
      <c r="E17" s="38">
        <v>1</v>
      </c>
      <c r="F17" s="33">
        <f t="shared" si="0"/>
        <v>12</v>
      </c>
      <c r="G17" s="33">
        <v>1</v>
      </c>
      <c r="H17" s="33">
        <f t="shared" si="1"/>
        <v>12</v>
      </c>
      <c r="I17" s="33">
        <v>1</v>
      </c>
      <c r="J17" s="34">
        <v>1</v>
      </c>
    </row>
    <row r="18" spans="1:10" ht="19.149999999999999" customHeight="1" x14ac:dyDescent="0.2">
      <c r="A18" s="35">
        <v>2.4</v>
      </c>
      <c r="B18" s="36" t="s">
        <v>60</v>
      </c>
      <c r="C18" s="37"/>
      <c r="D18" s="38">
        <v>1</v>
      </c>
      <c r="E18" s="38">
        <v>1</v>
      </c>
      <c r="F18" s="33">
        <f t="shared" si="0"/>
        <v>13</v>
      </c>
      <c r="G18" s="33">
        <v>2</v>
      </c>
      <c r="H18" s="33">
        <f t="shared" si="1"/>
        <v>13</v>
      </c>
      <c r="I18" s="33">
        <v>2</v>
      </c>
      <c r="J18" s="34">
        <v>1</v>
      </c>
    </row>
    <row r="19" spans="1:10" ht="19.149999999999999" customHeight="1" x14ac:dyDescent="0.2">
      <c r="A19" s="35">
        <v>2.5</v>
      </c>
      <c r="B19" s="36" t="s">
        <v>61</v>
      </c>
      <c r="C19" s="37"/>
      <c r="D19" s="38">
        <v>1</v>
      </c>
      <c r="E19" s="38">
        <v>1</v>
      </c>
      <c r="F19" s="33">
        <f t="shared" si="0"/>
        <v>15</v>
      </c>
      <c r="G19" s="33">
        <v>2</v>
      </c>
      <c r="H19" s="33">
        <f t="shared" si="1"/>
        <v>15</v>
      </c>
      <c r="I19" s="33">
        <v>2</v>
      </c>
      <c r="J19" s="34">
        <v>1</v>
      </c>
    </row>
    <row r="20" spans="1:10" ht="19.149999999999999" customHeight="1" x14ac:dyDescent="0.2">
      <c r="A20" s="35">
        <v>2.6</v>
      </c>
      <c r="B20" s="36" t="s">
        <v>62</v>
      </c>
      <c r="C20" s="37"/>
      <c r="D20" s="38">
        <v>1</v>
      </c>
      <c r="E20" s="38">
        <v>1</v>
      </c>
      <c r="F20" s="33">
        <f t="shared" si="0"/>
        <v>17</v>
      </c>
      <c r="G20" s="33">
        <v>1</v>
      </c>
      <c r="H20" s="33">
        <f t="shared" si="1"/>
        <v>17</v>
      </c>
      <c r="I20" s="33">
        <v>1</v>
      </c>
      <c r="J20" s="34">
        <v>1</v>
      </c>
    </row>
    <row r="21" spans="1:10" ht="19.149999999999999" customHeight="1" thickBot="1" x14ac:dyDescent="0.25">
      <c r="A21" s="35">
        <v>2.7</v>
      </c>
      <c r="B21" s="36" t="s">
        <v>63</v>
      </c>
      <c r="C21" s="37"/>
      <c r="D21" s="38">
        <v>1</v>
      </c>
      <c r="E21" s="38">
        <v>1</v>
      </c>
      <c r="F21" s="33">
        <f t="shared" si="0"/>
        <v>18</v>
      </c>
      <c r="G21" s="33">
        <v>1</v>
      </c>
      <c r="H21" s="33">
        <f t="shared" si="1"/>
        <v>18</v>
      </c>
      <c r="I21" s="33">
        <v>1</v>
      </c>
      <c r="J21" s="34">
        <v>1</v>
      </c>
    </row>
    <row r="22" spans="1:10" ht="19.149999999999999" customHeight="1" thickBot="1" x14ac:dyDescent="0.3">
      <c r="A22" s="29">
        <v>3</v>
      </c>
      <c r="B22" s="39" t="s">
        <v>87</v>
      </c>
      <c r="D22" s="41">
        <f>SUM(D23:D33)</f>
        <v>13</v>
      </c>
      <c r="E22" s="41">
        <f>SUM(E23:E33)</f>
        <v>11.5</v>
      </c>
      <c r="F22" s="33">
        <f t="shared" si="0"/>
        <v>19</v>
      </c>
      <c r="G22" s="33"/>
      <c r="H22" s="33">
        <f t="shared" si="1"/>
        <v>19</v>
      </c>
      <c r="I22" s="33"/>
    </row>
    <row r="23" spans="1:10" ht="19.149999999999999" customHeight="1" x14ac:dyDescent="0.2">
      <c r="A23" s="35">
        <v>3.1</v>
      </c>
      <c r="B23" s="36" t="s">
        <v>64</v>
      </c>
      <c r="C23" s="37"/>
      <c r="D23" s="38">
        <v>1</v>
      </c>
      <c r="E23" s="38">
        <v>0.5</v>
      </c>
      <c r="F23" s="33">
        <f t="shared" si="0"/>
        <v>19</v>
      </c>
      <c r="G23" s="33">
        <v>5</v>
      </c>
      <c r="H23" s="33">
        <f t="shared" si="1"/>
        <v>19</v>
      </c>
      <c r="I23" s="33">
        <v>7</v>
      </c>
      <c r="J23" s="34">
        <f>E23/D23</f>
        <v>0.5</v>
      </c>
    </row>
    <row r="24" spans="1:10" ht="19.149999999999999" customHeight="1" x14ac:dyDescent="0.2">
      <c r="A24" s="35">
        <v>3.2</v>
      </c>
      <c r="B24" s="44" t="s">
        <v>97</v>
      </c>
      <c r="C24" s="37"/>
      <c r="D24" s="38">
        <v>3</v>
      </c>
      <c r="E24" s="38">
        <v>3</v>
      </c>
      <c r="F24" s="33">
        <f t="shared" si="0"/>
        <v>24</v>
      </c>
      <c r="G24" s="33">
        <v>1</v>
      </c>
      <c r="H24" s="33">
        <f t="shared" si="1"/>
        <v>26</v>
      </c>
      <c r="I24" s="33">
        <v>1</v>
      </c>
      <c r="J24" s="34">
        <v>1</v>
      </c>
    </row>
    <row r="25" spans="1:10" ht="19.149999999999999" customHeight="1" x14ac:dyDescent="0.2">
      <c r="A25" s="35">
        <v>3.3</v>
      </c>
      <c r="B25" s="36" t="s">
        <v>67</v>
      </c>
      <c r="C25" s="37"/>
      <c r="D25" s="38">
        <v>1</v>
      </c>
      <c r="E25" s="38">
        <v>1</v>
      </c>
      <c r="F25" s="33">
        <f t="shared" si="0"/>
        <v>25</v>
      </c>
      <c r="G25" s="33">
        <v>1</v>
      </c>
      <c r="H25" s="33">
        <f t="shared" si="1"/>
        <v>27</v>
      </c>
      <c r="I25" s="33">
        <v>1</v>
      </c>
      <c r="J25" s="34">
        <v>1</v>
      </c>
    </row>
    <row r="26" spans="1:10" ht="19.149999999999999" customHeight="1" x14ac:dyDescent="0.2">
      <c r="A26" s="35">
        <v>3.4</v>
      </c>
      <c r="B26" s="36" t="s">
        <v>68</v>
      </c>
      <c r="C26" s="37"/>
      <c r="D26" s="38">
        <v>1</v>
      </c>
      <c r="E26" s="38">
        <v>1</v>
      </c>
      <c r="F26" s="33">
        <f t="shared" si="0"/>
        <v>26</v>
      </c>
      <c r="G26" s="33">
        <v>2</v>
      </c>
      <c r="H26" s="33">
        <f t="shared" si="1"/>
        <v>28</v>
      </c>
      <c r="I26" s="33">
        <v>2</v>
      </c>
      <c r="J26" s="34">
        <v>1</v>
      </c>
    </row>
    <row r="27" spans="1:10" ht="19.149999999999999" customHeight="1" x14ac:dyDescent="0.2">
      <c r="A27" s="35">
        <v>3.5</v>
      </c>
      <c r="B27" s="36" t="s">
        <v>69</v>
      </c>
      <c r="C27" s="37"/>
      <c r="D27" s="38">
        <v>1</v>
      </c>
      <c r="E27" s="38">
        <v>1</v>
      </c>
      <c r="F27" s="33">
        <f t="shared" si="0"/>
        <v>28</v>
      </c>
      <c r="G27" s="33">
        <v>2</v>
      </c>
      <c r="H27" s="33">
        <f t="shared" si="1"/>
        <v>30</v>
      </c>
      <c r="I27" s="33">
        <v>2</v>
      </c>
      <c r="J27" s="34">
        <v>1</v>
      </c>
    </row>
    <row r="28" spans="1:10" ht="19.149999999999999" customHeight="1" x14ac:dyDescent="0.2">
      <c r="A28" s="35">
        <v>3.6</v>
      </c>
      <c r="B28" s="36" t="s">
        <v>104</v>
      </c>
      <c r="C28" s="37"/>
      <c r="D28" s="38">
        <v>1</v>
      </c>
      <c r="E28" s="38">
        <v>1</v>
      </c>
      <c r="F28" s="33">
        <f t="shared" si="0"/>
        <v>30</v>
      </c>
      <c r="G28" s="33">
        <v>2</v>
      </c>
      <c r="H28" s="33">
        <f t="shared" si="1"/>
        <v>32</v>
      </c>
      <c r="I28" s="33">
        <v>2</v>
      </c>
      <c r="J28" s="34">
        <v>1</v>
      </c>
    </row>
    <row r="29" spans="1:10" ht="19.149999999999999" customHeight="1" x14ac:dyDescent="0.2">
      <c r="A29" s="35">
        <v>3.7</v>
      </c>
      <c r="B29" s="36" t="s">
        <v>103</v>
      </c>
      <c r="C29" s="37"/>
      <c r="D29" s="38">
        <v>1</v>
      </c>
      <c r="E29" s="38">
        <v>0</v>
      </c>
      <c r="F29" s="33">
        <f t="shared" si="0"/>
        <v>32</v>
      </c>
      <c r="G29" s="33">
        <v>2</v>
      </c>
      <c r="H29" s="33">
        <f t="shared" si="1"/>
        <v>34</v>
      </c>
      <c r="I29" s="33">
        <v>2</v>
      </c>
      <c r="J29" s="34">
        <v>0</v>
      </c>
    </row>
    <row r="30" spans="1:10" ht="19.149999999999999" customHeight="1" x14ac:dyDescent="0.2">
      <c r="A30" s="35">
        <v>3.8</v>
      </c>
      <c r="B30" s="36" t="s">
        <v>72</v>
      </c>
      <c r="C30" s="37"/>
      <c r="D30" s="38">
        <v>1</v>
      </c>
      <c r="E30" s="38">
        <v>1</v>
      </c>
      <c r="F30" s="33">
        <f t="shared" si="0"/>
        <v>34</v>
      </c>
      <c r="G30" s="33">
        <v>1</v>
      </c>
      <c r="H30" s="33">
        <f t="shared" si="1"/>
        <v>36</v>
      </c>
      <c r="I30" s="33">
        <v>1</v>
      </c>
      <c r="J30" s="34">
        <v>1</v>
      </c>
    </row>
    <row r="31" spans="1:10" ht="19.149999999999999" customHeight="1" x14ac:dyDescent="0.2">
      <c r="A31" s="35">
        <v>3.9</v>
      </c>
      <c r="B31" s="36" t="s">
        <v>73</v>
      </c>
      <c r="C31" s="37"/>
      <c r="D31" s="38">
        <v>1</v>
      </c>
      <c r="E31" s="38">
        <v>1</v>
      </c>
      <c r="F31" s="33">
        <f t="shared" si="0"/>
        <v>35</v>
      </c>
      <c r="G31" s="33">
        <v>1</v>
      </c>
      <c r="H31" s="33">
        <f t="shared" si="1"/>
        <v>37</v>
      </c>
      <c r="I31" s="33">
        <v>1</v>
      </c>
      <c r="J31" s="34">
        <v>1</v>
      </c>
    </row>
    <row r="32" spans="1:10" ht="19.149999999999999" customHeight="1" x14ac:dyDescent="0.2">
      <c r="A32" s="35">
        <v>3.1</v>
      </c>
      <c r="B32" s="36" t="s">
        <v>74</v>
      </c>
      <c r="C32" s="37"/>
      <c r="D32" s="38">
        <v>1</v>
      </c>
      <c r="E32" s="38">
        <v>1</v>
      </c>
      <c r="F32" s="33">
        <f t="shared" si="0"/>
        <v>36</v>
      </c>
      <c r="G32" s="33">
        <v>1</v>
      </c>
      <c r="H32" s="33">
        <f t="shared" si="1"/>
        <v>38</v>
      </c>
      <c r="I32" s="33">
        <v>1</v>
      </c>
      <c r="J32" s="34">
        <v>1</v>
      </c>
    </row>
    <row r="33" spans="1:10" ht="19.149999999999999" customHeight="1" thickBot="1" x14ac:dyDescent="0.25">
      <c r="A33" s="35">
        <v>3.11</v>
      </c>
      <c r="B33" s="36" t="s">
        <v>75</v>
      </c>
      <c r="C33" s="37"/>
      <c r="D33" s="38">
        <v>1</v>
      </c>
      <c r="E33" s="38">
        <v>1</v>
      </c>
      <c r="F33" s="33">
        <f t="shared" si="0"/>
        <v>37</v>
      </c>
      <c r="G33" s="33">
        <v>3</v>
      </c>
      <c r="H33" s="33">
        <f t="shared" si="1"/>
        <v>39</v>
      </c>
      <c r="I33" s="33">
        <v>3</v>
      </c>
      <c r="J33" s="34">
        <v>1</v>
      </c>
    </row>
    <row r="34" spans="1:10" ht="19.149999999999999" customHeight="1" thickBot="1" x14ac:dyDescent="0.3">
      <c r="A34" s="29">
        <v>4</v>
      </c>
      <c r="B34" s="39" t="s">
        <v>88</v>
      </c>
      <c r="D34" s="41">
        <f>SUM(D35:D39)</f>
        <v>4</v>
      </c>
      <c r="E34" s="41">
        <f>SUM(E35:E39)</f>
        <v>4</v>
      </c>
      <c r="F34" s="33">
        <f t="shared" si="0"/>
        <v>40</v>
      </c>
      <c r="G34" s="33"/>
      <c r="H34" s="33">
        <f t="shared" si="1"/>
        <v>42</v>
      </c>
      <c r="I34" s="33"/>
    </row>
    <row r="35" spans="1:10" ht="19.149999999999999" customHeight="1" x14ac:dyDescent="0.2">
      <c r="A35" s="35">
        <v>4.0999999999999996</v>
      </c>
      <c r="B35" s="36" t="s">
        <v>76</v>
      </c>
      <c r="C35" s="37"/>
      <c r="D35" s="38">
        <v>1</v>
      </c>
      <c r="E35" s="38">
        <v>1</v>
      </c>
      <c r="F35" s="33">
        <f t="shared" si="0"/>
        <v>40</v>
      </c>
      <c r="G35" s="33">
        <v>2</v>
      </c>
      <c r="H35" s="33">
        <f t="shared" si="1"/>
        <v>42</v>
      </c>
      <c r="I35" s="33">
        <v>2</v>
      </c>
      <c r="J35" s="34">
        <v>1</v>
      </c>
    </row>
    <row r="36" spans="1:10" ht="19.149999999999999" customHeight="1" x14ac:dyDescent="0.2">
      <c r="A36" s="35">
        <v>4.2</v>
      </c>
      <c r="B36" s="36" t="s">
        <v>77</v>
      </c>
      <c r="C36" s="37"/>
      <c r="D36" s="38">
        <v>1</v>
      </c>
      <c r="E36" s="38">
        <v>1</v>
      </c>
      <c r="F36" s="33">
        <f t="shared" si="0"/>
        <v>42</v>
      </c>
      <c r="G36" s="33">
        <v>2</v>
      </c>
      <c r="H36" s="33">
        <f t="shared" si="1"/>
        <v>44</v>
      </c>
      <c r="I36" s="33">
        <v>2</v>
      </c>
      <c r="J36" s="34">
        <v>1</v>
      </c>
    </row>
    <row r="37" spans="1:10" ht="19.149999999999999" customHeight="1" x14ac:dyDescent="0.25">
      <c r="A37" s="29">
        <v>5</v>
      </c>
      <c r="B37" s="39" t="s">
        <v>89</v>
      </c>
      <c r="C37" s="37"/>
      <c r="D37" s="38"/>
      <c r="E37" s="38"/>
      <c r="F37" s="33">
        <f t="shared" si="0"/>
        <v>44</v>
      </c>
      <c r="G37" s="33"/>
      <c r="H37" s="33">
        <f t="shared" si="1"/>
        <v>46</v>
      </c>
      <c r="I37" s="33"/>
    </row>
    <row r="38" spans="1:10" ht="19.149999999999999" customHeight="1" x14ac:dyDescent="0.2">
      <c r="A38" s="35">
        <v>5.0999999999999996</v>
      </c>
      <c r="B38" s="36" t="s">
        <v>78</v>
      </c>
      <c r="C38" s="37"/>
      <c r="D38" s="38">
        <v>1</v>
      </c>
      <c r="E38" s="38">
        <v>1</v>
      </c>
      <c r="F38" s="33">
        <f t="shared" si="0"/>
        <v>44</v>
      </c>
      <c r="G38" s="33">
        <v>2</v>
      </c>
      <c r="H38" s="33">
        <f t="shared" si="1"/>
        <v>46</v>
      </c>
      <c r="I38" s="33">
        <v>2</v>
      </c>
      <c r="J38" s="34">
        <v>1</v>
      </c>
    </row>
    <row r="39" spans="1:10" ht="19.149999999999999" customHeight="1" thickBot="1" x14ac:dyDescent="0.25">
      <c r="A39" s="35">
        <v>5.2</v>
      </c>
      <c r="B39" s="36" t="s">
        <v>79</v>
      </c>
      <c r="C39" s="37"/>
      <c r="D39" s="38">
        <v>1</v>
      </c>
      <c r="E39" s="38">
        <v>1</v>
      </c>
      <c r="F39" s="33">
        <f t="shared" si="0"/>
        <v>46</v>
      </c>
      <c r="G39" s="33">
        <v>1</v>
      </c>
      <c r="H39" s="33">
        <f t="shared" si="1"/>
        <v>48</v>
      </c>
      <c r="I39" s="33">
        <v>1</v>
      </c>
      <c r="J39" s="34">
        <v>1</v>
      </c>
    </row>
    <row r="40" spans="1:10" ht="19.149999999999999" customHeight="1" thickBot="1" x14ac:dyDescent="0.3">
      <c r="A40" s="29">
        <v>6</v>
      </c>
      <c r="B40" s="39" t="s">
        <v>90</v>
      </c>
      <c r="D40" s="41">
        <f>SUM(D41:D47)</f>
        <v>8</v>
      </c>
      <c r="E40" s="41">
        <f>SUM(E41:E47)</f>
        <v>8</v>
      </c>
      <c r="F40" s="33">
        <f t="shared" si="0"/>
        <v>47</v>
      </c>
      <c r="G40" s="33"/>
      <c r="H40" s="33">
        <f t="shared" si="1"/>
        <v>49</v>
      </c>
      <c r="I40" s="33"/>
    </row>
    <row r="41" spans="1:10" ht="19.149999999999999" customHeight="1" x14ac:dyDescent="0.2">
      <c r="A41" s="35">
        <v>6.1</v>
      </c>
      <c r="B41" s="36" t="s">
        <v>72</v>
      </c>
      <c r="C41" s="37"/>
      <c r="D41" s="38">
        <v>1</v>
      </c>
      <c r="E41" s="38">
        <v>1</v>
      </c>
      <c r="F41" s="33">
        <f t="shared" si="0"/>
        <v>47</v>
      </c>
      <c r="G41" s="33">
        <v>1</v>
      </c>
      <c r="H41" s="33">
        <f t="shared" si="1"/>
        <v>49</v>
      </c>
      <c r="I41" s="33">
        <v>1</v>
      </c>
      <c r="J41" s="34">
        <v>1</v>
      </c>
    </row>
    <row r="42" spans="1:10" ht="19.149999999999999" customHeight="1" x14ac:dyDescent="0.2">
      <c r="A42" s="35">
        <v>6.2</v>
      </c>
      <c r="B42" s="36" t="s">
        <v>73</v>
      </c>
      <c r="C42" s="37"/>
      <c r="D42" s="38">
        <v>1</v>
      </c>
      <c r="E42" s="38">
        <v>1</v>
      </c>
      <c r="F42" s="33">
        <f t="shared" si="0"/>
        <v>48</v>
      </c>
      <c r="G42" s="33">
        <v>1</v>
      </c>
      <c r="H42" s="33">
        <f t="shared" si="1"/>
        <v>50</v>
      </c>
      <c r="I42" s="33">
        <v>1</v>
      </c>
      <c r="J42" s="34">
        <v>1</v>
      </c>
    </row>
    <row r="43" spans="1:10" ht="19.149999999999999" customHeight="1" x14ac:dyDescent="0.2">
      <c r="A43" s="35">
        <v>6.3</v>
      </c>
      <c r="B43" s="36" t="s">
        <v>74</v>
      </c>
      <c r="C43" s="37"/>
      <c r="D43" s="38">
        <v>1</v>
      </c>
      <c r="E43" s="38">
        <v>1</v>
      </c>
      <c r="F43" s="33">
        <f t="shared" si="0"/>
        <v>49</v>
      </c>
      <c r="G43" s="33">
        <v>1</v>
      </c>
      <c r="H43" s="33">
        <f t="shared" si="1"/>
        <v>51</v>
      </c>
      <c r="I43" s="33">
        <v>1</v>
      </c>
      <c r="J43" s="34">
        <v>1</v>
      </c>
    </row>
    <row r="44" spans="1:10" ht="19.149999999999999" customHeight="1" x14ac:dyDescent="0.2">
      <c r="A44" s="35">
        <v>6.4</v>
      </c>
      <c r="B44" s="36" t="s">
        <v>80</v>
      </c>
      <c r="C44" s="37"/>
      <c r="D44" s="38">
        <v>1</v>
      </c>
      <c r="E44" s="38">
        <v>1</v>
      </c>
      <c r="F44" s="33">
        <f t="shared" si="0"/>
        <v>50</v>
      </c>
      <c r="G44" s="33">
        <v>2</v>
      </c>
      <c r="H44" s="33">
        <f t="shared" si="1"/>
        <v>52</v>
      </c>
      <c r="I44" s="33">
        <v>2</v>
      </c>
      <c r="J44" s="34">
        <v>1</v>
      </c>
    </row>
    <row r="45" spans="1:10" ht="19.149999999999999" customHeight="1" x14ac:dyDescent="0.2">
      <c r="A45" s="35">
        <v>6.5</v>
      </c>
      <c r="B45" s="44" t="s">
        <v>105</v>
      </c>
      <c r="C45" s="37"/>
      <c r="D45" s="38">
        <v>2</v>
      </c>
      <c r="E45" s="38">
        <v>2</v>
      </c>
      <c r="F45" s="33">
        <f t="shared" si="0"/>
        <v>52</v>
      </c>
      <c r="G45" s="33">
        <v>4</v>
      </c>
      <c r="H45" s="33">
        <f t="shared" si="1"/>
        <v>54</v>
      </c>
      <c r="I45" s="33">
        <v>4</v>
      </c>
      <c r="J45" s="34">
        <v>1</v>
      </c>
    </row>
    <row r="46" spans="1:10" ht="19.149999999999999" customHeight="1" x14ac:dyDescent="0.2">
      <c r="A46" s="35">
        <v>6.6</v>
      </c>
      <c r="B46" s="36" t="s">
        <v>81</v>
      </c>
      <c r="C46" s="37"/>
      <c r="D46" s="38">
        <v>1</v>
      </c>
      <c r="E46" s="38">
        <v>1</v>
      </c>
      <c r="F46" s="33">
        <f t="shared" si="0"/>
        <v>56</v>
      </c>
      <c r="G46" s="33">
        <v>3</v>
      </c>
      <c r="H46" s="33">
        <f t="shared" si="1"/>
        <v>58</v>
      </c>
      <c r="I46" s="33">
        <v>3</v>
      </c>
      <c r="J46" s="34">
        <v>1</v>
      </c>
    </row>
    <row r="47" spans="1:10" ht="19.149999999999999" customHeight="1" thickBot="1" x14ac:dyDescent="0.25">
      <c r="A47" s="35">
        <v>6.7</v>
      </c>
      <c r="B47" s="36" t="s">
        <v>82</v>
      </c>
      <c r="C47" s="37"/>
      <c r="D47" s="38">
        <v>1</v>
      </c>
      <c r="E47" s="38">
        <v>1</v>
      </c>
      <c r="F47" s="33">
        <f t="shared" si="0"/>
        <v>59</v>
      </c>
      <c r="G47" s="33">
        <v>1</v>
      </c>
      <c r="H47" s="33">
        <f t="shared" si="1"/>
        <v>61</v>
      </c>
      <c r="I47" s="33">
        <v>1</v>
      </c>
      <c r="J47" s="34">
        <v>1</v>
      </c>
    </row>
    <row r="48" spans="1:10" ht="19.149999999999999" customHeight="1" thickBot="1" x14ac:dyDescent="0.3">
      <c r="A48" s="29">
        <v>7</v>
      </c>
      <c r="B48" s="39" t="s">
        <v>99</v>
      </c>
      <c r="D48" s="41">
        <f>SUM(D49:D52)</f>
        <v>6</v>
      </c>
      <c r="E48" s="41">
        <f>SUM(E49:E52)</f>
        <v>6</v>
      </c>
      <c r="F48" s="33">
        <f t="shared" si="0"/>
        <v>60</v>
      </c>
      <c r="G48" s="33"/>
      <c r="H48" s="33">
        <f t="shared" si="1"/>
        <v>62</v>
      </c>
      <c r="I48" s="33"/>
    </row>
    <row r="49" spans="1:10" ht="19.149999999999999" customHeight="1" x14ac:dyDescent="0.2">
      <c r="A49" s="35">
        <v>7.1</v>
      </c>
      <c r="B49" s="44" t="s">
        <v>107</v>
      </c>
      <c r="C49" s="37"/>
      <c r="D49" s="38">
        <v>3</v>
      </c>
      <c r="E49" s="38">
        <v>3</v>
      </c>
      <c r="F49" s="33">
        <f t="shared" si="0"/>
        <v>60</v>
      </c>
      <c r="G49" s="33">
        <v>2</v>
      </c>
      <c r="H49" s="33">
        <f t="shared" si="1"/>
        <v>62</v>
      </c>
      <c r="I49" s="33">
        <v>2</v>
      </c>
      <c r="J49" s="34">
        <v>1</v>
      </c>
    </row>
    <row r="50" spans="1:10" ht="19.149999999999999" customHeight="1" x14ac:dyDescent="0.2">
      <c r="A50" s="35">
        <v>7.2</v>
      </c>
      <c r="B50" s="36" t="s">
        <v>83</v>
      </c>
      <c r="C50" s="37"/>
      <c r="D50" s="38">
        <v>1</v>
      </c>
      <c r="E50" s="38">
        <v>1</v>
      </c>
      <c r="F50" s="33">
        <f t="shared" si="0"/>
        <v>62</v>
      </c>
      <c r="G50" s="33">
        <v>1</v>
      </c>
      <c r="H50" s="33">
        <f t="shared" si="1"/>
        <v>64</v>
      </c>
      <c r="I50" s="33">
        <v>1</v>
      </c>
      <c r="J50" s="34">
        <v>1</v>
      </c>
    </row>
    <row r="51" spans="1:10" ht="19.149999999999999" customHeight="1" x14ac:dyDescent="0.2">
      <c r="A51" s="35">
        <v>7.3</v>
      </c>
      <c r="B51" s="36" t="s">
        <v>84</v>
      </c>
      <c r="C51" s="37"/>
      <c r="D51" s="38">
        <v>1</v>
      </c>
      <c r="E51" s="38">
        <v>1</v>
      </c>
      <c r="F51" s="33">
        <f t="shared" si="0"/>
        <v>63</v>
      </c>
      <c r="G51" s="33">
        <v>1</v>
      </c>
      <c r="H51" s="33">
        <f t="shared" si="1"/>
        <v>65</v>
      </c>
      <c r="I51" s="33">
        <v>1</v>
      </c>
      <c r="J51" s="34">
        <v>1</v>
      </c>
    </row>
    <row r="52" spans="1:10" ht="19.149999999999999" customHeight="1" x14ac:dyDescent="0.2">
      <c r="A52" s="35">
        <v>7.4</v>
      </c>
      <c r="B52" s="36" t="s">
        <v>85</v>
      </c>
      <c r="C52" s="37"/>
      <c r="D52" s="38">
        <v>1</v>
      </c>
      <c r="E52" s="38">
        <v>1</v>
      </c>
      <c r="F52" s="33">
        <f t="shared" si="0"/>
        <v>64</v>
      </c>
      <c r="G52" s="33">
        <v>2</v>
      </c>
      <c r="H52" s="33">
        <f t="shared" si="1"/>
        <v>66</v>
      </c>
      <c r="I52" s="33">
        <v>2</v>
      </c>
      <c r="J52" s="34">
        <v>1</v>
      </c>
    </row>
    <row r="53" spans="1:10" x14ac:dyDescent="0.25">
      <c r="A53" s="42"/>
    </row>
    <row r="54" spans="1:10" x14ac:dyDescent="0.25">
      <c r="A54" s="42"/>
      <c r="B54" s="43" t="s">
        <v>101</v>
      </c>
      <c r="C54" s="43"/>
      <c r="D54" s="43">
        <f>SUM(D8,D14,D22,D34,D40,D48)</f>
        <v>45</v>
      </c>
      <c r="E54" s="43">
        <f>SUM(E8,E14,E22,E34,E40,E48)</f>
        <v>43.5</v>
      </c>
    </row>
    <row r="55" spans="1:10" x14ac:dyDescent="0.25">
      <c r="A55" s="42"/>
      <c r="B55" s="40" t="s">
        <v>102</v>
      </c>
    </row>
    <row r="56" spans="1:10" x14ac:dyDescent="0.25">
      <c r="B56" s="40" t="s">
        <v>135</v>
      </c>
    </row>
    <row r="57" spans="1:10" x14ac:dyDescent="0.25">
      <c r="B57" s="40" t="s">
        <v>109</v>
      </c>
    </row>
    <row r="58" spans="1:10" x14ac:dyDescent="0.25">
      <c r="B58" s="40" t="s">
        <v>108</v>
      </c>
    </row>
    <row r="59" spans="1:10" x14ac:dyDescent="0.25">
      <c r="B59" s="40" t="s">
        <v>110</v>
      </c>
    </row>
    <row r="60" spans="1:10" x14ac:dyDescent="0.25">
      <c r="B60" s="40" t="s">
        <v>133</v>
      </c>
    </row>
    <row r="61" spans="1:10" x14ac:dyDescent="0.25">
      <c r="B61" s="40" t="s">
        <v>134</v>
      </c>
    </row>
    <row r="79" spans="2:2" x14ac:dyDescent="0.25">
      <c r="B79" s="40" t="s">
        <v>46</v>
      </c>
    </row>
    <row r="80" spans="2:2" x14ac:dyDescent="0.25">
      <c r="B80" s="40" t="s">
        <v>48</v>
      </c>
    </row>
    <row r="81" spans="2:2" x14ac:dyDescent="0.25">
      <c r="B81" s="40" t="s">
        <v>47</v>
      </c>
    </row>
  </sheetData>
  <mergeCells count="1">
    <mergeCell ref="B1:J3"/>
  </mergeCells>
  <conditionalFormatting sqref="L8:BP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L$6=period_selected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P53">
    <cfRule type="expression" dxfId="1" priority="3502">
      <formula>TRUE</formula>
    </cfRule>
  </conditionalFormatting>
  <conditionalFormatting sqref="L6:BP7">
    <cfRule type="expression" dxfId="0" priority="3508">
      <formula>L$6=period_selected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17</xdr:col>
                    <xdr:colOff>57150</xdr:colOff>
                    <xdr:row>1</xdr:row>
                    <xdr:rowOff>19050</xdr:rowOff>
                  </from>
                  <to>
                    <xdr:col>17</xdr:col>
                    <xdr:colOff>190500</xdr:colOff>
                    <xdr:row>1</xdr:row>
                    <xdr:rowOff>247650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3"/>
  <sheetViews>
    <sheetView zoomScale="70" zoomScaleNormal="70" workbookViewId="0">
      <selection activeCell="C4" sqref="C4"/>
    </sheetView>
  </sheetViews>
  <sheetFormatPr defaultColWidth="8.75" defaultRowHeight="14.25" x14ac:dyDescent="0.25"/>
  <cols>
    <col min="1" max="1" width="8.75" style="3"/>
    <col min="2" max="2" width="17.125" style="3" customWidth="1"/>
    <col min="3" max="3" width="125.75" style="3" bestFit="1" customWidth="1"/>
    <col min="4" max="4" width="58.5" style="3" customWidth="1"/>
    <col min="5" max="16384" width="8.75" style="3"/>
  </cols>
  <sheetData>
    <row r="2" spans="1:4" ht="15" x14ac:dyDescent="0.25">
      <c r="A2" s="61" t="s">
        <v>40</v>
      </c>
      <c r="B2" s="61" t="s">
        <v>39</v>
      </c>
      <c r="C2" s="61" t="s">
        <v>41</v>
      </c>
      <c r="D2" s="61" t="s">
        <v>42</v>
      </c>
    </row>
    <row r="3" spans="1:4" ht="15" x14ac:dyDescent="0.25">
      <c r="A3" s="55">
        <v>2.1</v>
      </c>
      <c r="B3" s="55"/>
      <c r="C3" s="36" t="s">
        <v>98</v>
      </c>
    </row>
    <row r="4" spans="1:4" ht="15" x14ac:dyDescent="0.25">
      <c r="C4" s="36" t="s">
        <v>56</v>
      </c>
    </row>
    <row r="5" spans="1:4" ht="15" x14ac:dyDescent="0.25">
      <c r="A5" s="55">
        <v>2.2000000000000002</v>
      </c>
      <c r="C5" s="36" t="s">
        <v>57</v>
      </c>
    </row>
    <row r="6" spans="1:4" ht="15" x14ac:dyDescent="0.25">
      <c r="C6" s="36" t="s">
        <v>58</v>
      </c>
    </row>
    <row r="7" spans="1:4" ht="15" x14ac:dyDescent="0.25">
      <c r="A7" s="55">
        <v>3.2</v>
      </c>
      <c r="C7" s="36" t="s">
        <v>65</v>
      </c>
    </row>
    <row r="8" spans="1:4" ht="15" x14ac:dyDescent="0.25">
      <c r="C8" s="36" t="s">
        <v>66</v>
      </c>
    </row>
    <row r="9" spans="1:4" ht="15" x14ac:dyDescent="0.25">
      <c r="A9" s="55">
        <v>3.6</v>
      </c>
      <c r="C9" s="36" t="s">
        <v>70</v>
      </c>
    </row>
    <row r="10" spans="1:4" ht="15" x14ac:dyDescent="0.25">
      <c r="A10" s="55">
        <v>3.7</v>
      </c>
      <c r="C10" s="36" t="s">
        <v>71</v>
      </c>
    </row>
    <row r="20" spans="1:2" ht="15" x14ac:dyDescent="0.25">
      <c r="A20" s="55"/>
      <c r="B20" s="55"/>
    </row>
    <row r="23" spans="1:2" ht="15" x14ac:dyDescent="0.2">
      <c r="A23" s="55"/>
      <c r="B23" s="6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2020-06-14T07:53:20Z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