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eue\OneDrive\Máy tính\linh tinh\data_coffe_shop\"/>
    </mc:Choice>
  </mc:AlternateContent>
  <xr:revisionPtr revIDLastSave="0" documentId="13_ncr:1_{9A7AD64B-62E8-4BF7-8BF8-69C0C8F9E160}" xr6:coauthVersionLast="47" xr6:coauthVersionMax="47" xr10:uidLastSave="{00000000-0000-0000-0000-000000000000}"/>
  <bookViews>
    <workbookView xWindow="28680" yWindow="0" windowWidth="29040" windowHeight="15840" xr2:uid="{D0619439-CACB-4FD5-88D1-AEDDCAF2C02F}"/>
  </bookViews>
  <sheets>
    <sheet name="category_table" sheetId="1" r:id="rId1"/>
    <sheet name="product_table" sheetId="2" r:id="rId2"/>
    <sheet name="discount" sheetId="3" r:id="rId3"/>
    <sheet name="product_category" sheetId="4" r:id="rId4"/>
    <sheet name="product_rat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2" i="5"/>
  <c r="B2" i="5"/>
  <c r="B3" i="5"/>
  <c r="B4" i="5"/>
  <c r="B10" i="5"/>
  <c r="B11" i="5"/>
  <c r="B14" i="5"/>
  <c r="B15" i="5"/>
  <c r="B5" i="5"/>
  <c r="B6" i="5"/>
  <c r="B7" i="5"/>
  <c r="B8" i="5"/>
  <c r="B9" i="5"/>
  <c r="B12" i="5"/>
  <c r="B13" i="5"/>
  <c r="C3" i="4"/>
  <c r="D3" i="4" s="1"/>
  <c r="C4" i="4"/>
  <c r="D4" i="4" s="1"/>
  <c r="C5" i="4"/>
  <c r="C6" i="4"/>
  <c r="C7" i="4"/>
  <c r="C8" i="4"/>
  <c r="C9" i="4"/>
  <c r="C10" i="4"/>
  <c r="C11" i="4"/>
  <c r="C12" i="4"/>
  <c r="D12" i="4" s="1"/>
  <c r="C13" i="4"/>
  <c r="D13" i="4" s="1"/>
  <c r="C14" i="4"/>
  <c r="D14" i="4" s="1"/>
  <c r="C15" i="4"/>
  <c r="C16" i="4"/>
  <c r="C17" i="4"/>
  <c r="C18" i="4"/>
  <c r="C19" i="4"/>
  <c r="C20" i="4"/>
  <c r="C21" i="4"/>
  <c r="C22" i="4"/>
  <c r="D22" i="4" s="1"/>
  <c r="C23" i="4"/>
  <c r="D23" i="4" s="1"/>
  <c r="C24" i="4"/>
  <c r="C25" i="4"/>
  <c r="D25" i="4" s="1"/>
  <c r="C26" i="4"/>
  <c r="D26" i="4" s="1"/>
  <c r="C27" i="4"/>
  <c r="C28" i="4"/>
  <c r="C29" i="4"/>
  <c r="C30" i="4"/>
  <c r="C31" i="4"/>
  <c r="D5" i="4"/>
  <c r="D6" i="4"/>
  <c r="D7" i="4"/>
  <c r="D8" i="4"/>
  <c r="D9" i="4"/>
  <c r="D10" i="4"/>
  <c r="D11" i="4"/>
  <c r="D15" i="4"/>
  <c r="D16" i="4"/>
  <c r="D17" i="4"/>
  <c r="D18" i="4"/>
  <c r="D19" i="4"/>
  <c r="D20" i="4"/>
  <c r="D21" i="4"/>
  <c r="D24" i="4"/>
  <c r="D27" i="4"/>
  <c r="D28" i="4"/>
  <c r="D29" i="4"/>
  <c r="D30" i="4"/>
  <c r="D31" i="4"/>
  <c r="C2" i="4"/>
  <c r="D2" i="4" s="1"/>
  <c r="C2" i="1"/>
  <c r="E3" i="3"/>
  <c r="E4" i="3"/>
  <c r="E5" i="3"/>
  <c r="E6" i="3"/>
  <c r="E2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C3" i="1"/>
  <c r="C4" i="1"/>
  <c r="C5" i="1"/>
  <c r="C6" i="1"/>
</calcChain>
</file>

<file path=xl/sharedStrings.xml><?xml version="1.0" encoding="utf-8"?>
<sst xmlns="http://schemas.openxmlformats.org/spreadsheetml/2006/main" count="275" uniqueCount="125">
  <si>
    <t>Coffee</t>
  </si>
  <si>
    <t>Tea</t>
  </si>
  <si>
    <t>Milk tea</t>
  </si>
  <si>
    <t>Fruit juice</t>
  </si>
  <si>
    <t>ecdf2adf-efc2-4805-a2e0-b000911dcd73</t>
  </si>
  <si>
    <t>783042ac-d75e-400f-819a-2d8e8116666d</t>
  </si>
  <si>
    <t>9568692a-22a3-419d-b64f-140bed0642c0</t>
  </si>
  <si>
    <t>b3a5adc3-7180-43c2-a5f9-22b6f0996598</t>
  </si>
  <si>
    <t>9ba61a6d-e64a-44db-aa7b-320930e0c56a</t>
  </si>
  <si>
    <t>id</t>
  </si>
  <si>
    <t>name</t>
  </si>
  <si>
    <t>16ee6743-5f35-4c35-8226-25a9e7ea5474</t>
  </si>
  <si>
    <t>99db7b76-000a-4eb3-93b5-2c93e34881d7</t>
  </si>
  <si>
    <t>f53905d4-8f95-497d-bff7-2a9bdfbcdda2</t>
  </si>
  <si>
    <t>99710d93-8de7-4ea7-8a17-b3454a5cd726</t>
  </si>
  <si>
    <t>d07b4343-3984-4c3f-a05a-e1770860a361</t>
  </si>
  <si>
    <t>6d5a95d8-a1d4-4e88-b05b-baf224a4e9d2</t>
  </si>
  <si>
    <t>1b5d044e-42c3-4500-9171-4917fcfccf04</t>
  </si>
  <si>
    <t>78999982-ff34-4742-b2fa-cbfd6cc8f33d</t>
  </si>
  <si>
    <t>d1861ee7-a4a9-494a-b488-ffa7e1a7402c</t>
  </si>
  <si>
    <t>206444c7-5ee6-4ecb-a42e-6e04a42bcb49</t>
  </si>
  <si>
    <t>fd63f4ee-0b4f-4bec-aba6-1e03c3ff4d59</t>
  </si>
  <si>
    <t>dde6ad94-439b-4c3c-b552-138f572797e3</t>
  </si>
  <si>
    <t>1977d368-61b7-4713-8e4a-cae95ce37a37</t>
  </si>
  <si>
    <t>29cf6d7b-bb65-45b7-bbed-0142d2b8d355</t>
  </si>
  <si>
    <t>02c15516-0a5d-4f2e-b3fe-43b707a84024</t>
  </si>
  <si>
    <t>1d009b21-e1d0-4686-9e85-ac6a63e6f9a7</t>
  </si>
  <si>
    <t>6dcadbfc-5300-484c-b58a-228974efb09e</t>
  </si>
  <si>
    <t>77080847-46e7-44d1-900e-ffcb754a83af</t>
  </si>
  <si>
    <t>37c18857-bd2d-419f-a1e4-f9b82d6a2e34</t>
  </si>
  <si>
    <t>8366c3f7-6ba1-49d2-8380-c4c267caa4ea</t>
  </si>
  <si>
    <t>ae823e2f-6c64-40d2-b845-2318c58ec98d</t>
  </si>
  <si>
    <t>b13336cf-24f9-4ff5-9d30-879465b1106f</t>
  </si>
  <si>
    <t>36fc349a-866a-4486-ba9b-88bc6d701cae</t>
  </si>
  <si>
    <t>c39f2884-0fc8-4239-9972-77caf29e51cf</t>
  </si>
  <si>
    <t>600da386-9ea1-4a2e-91fe-e2db43b2eadf</t>
  </si>
  <si>
    <t>5de298df-5a13-4dbd-ad7e-94a8d892aa09</t>
  </si>
  <si>
    <t>8447b877-4a40-4ed8-a6fd-15a632a8ae20</t>
  </si>
  <si>
    <t>57ac9ac4-e079-4620-bfff-87f177842a66</t>
  </si>
  <si>
    <t>292bc851-c639-4927-b971-bf6c5e10c79f</t>
  </si>
  <si>
    <t>9c1f5fe2-f40c-457f-bae6-be9977e6f00c</t>
  </si>
  <si>
    <t>uuid</t>
  </si>
  <si>
    <t>price</t>
  </si>
  <si>
    <t>description</t>
  </si>
  <si>
    <t>discountId</t>
  </si>
  <si>
    <t>createAt</t>
  </si>
  <si>
    <t>updateAt</t>
  </si>
  <si>
    <t>current_timestamp()</t>
  </si>
  <si>
    <t>ebadbe70-395e-40d8-98f9-26f764b55997</t>
  </si>
  <si>
    <t>cb736409-5a60-44ac-b0a3-eb8a0e69dbb1</t>
  </si>
  <si>
    <t>8066044a-6be6-4770-85bd-e49341b6ef19</t>
  </si>
  <si>
    <t>eb4cd0eb-4d4a-4a0d-8511-8f06be057ca5</t>
  </si>
  <si>
    <t>180b0521-2daa-445a-86af-2f2acc90dee7</t>
  </si>
  <si>
    <t>Instant coffee</t>
  </si>
  <si>
    <t>Decaf coffee</t>
  </si>
  <si>
    <t>Egg coffee</t>
  </si>
  <si>
    <t>Phin coffee</t>
  </si>
  <si>
    <t>Weasel coffee</t>
  </si>
  <si>
    <t>Espresso </t>
  </si>
  <si>
    <t>Americano</t>
  </si>
  <si>
    <t>Cappuccino</t>
  </si>
  <si>
    <t>Latte</t>
  </si>
  <si>
    <t>Macchiato</t>
  </si>
  <si>
    <t>Mocha</t>
  </si>
  <si>
    <t>Green tea</t>
  </si>
  <si>
    <t>Black tea</t>
  </si>
  <si>
    <t>Earl Grey tea</t>
  </si>
  <si>
    <t>Olong tea</t>
  </si>
  <si>
    <t>Herbal tea </t>
  </si>
  <si>
    <t>Fruit tea</t>
  </si>
  <si>
    <t>Monster</t>
  </si>
  <si>
    <t>Number 1</t>
  </si>
  <si>
    <t>Black coffee</t>
  </si>
  <si>
    <t>White coffee</t>
  </si>
  <si>
    <t>Iced tea</t>
  </si>
  <si>
    <t>Pineapple juice</t>
  </si>
  <si>
    <t>Orange juice</t>
  </si>
  <si>
    <t>Tomato juice</t>
  </si>
  <si>
    <t>Coca cola</t>
  </si>
  <si>
    <t>Sprite</t>
  </si>
  <si>
    <t>Pepsi</t>
  </si>
  <si>
    <t>Red bull</t>
  </si>
  <si>
    <t>Fanta orange</t>
  </si>
  <si>
    <t>percent</t>
  </si>
  <si>
    <t>active</t>
  </si>
  <si>
    <t>endDate</t>
  </si>
  <si>
    <t>2021-08-11 07:55:37'</t>
  </si>
  <si>
    <t>('99710d93-8de7-4ea7-8a17-b3454a5cd726','Decaf coffee',40000),</t>
  </si>
  <si>
    <t>('d07b4343-3984-4c3f-a05a-e1770860a361','Egg coffee',50000),</t>
  </si>
  <si>
    <t>('1b5d044e-42c3-4500-9171-4917fcfccf04','Weasel coffee',65000),</t>
  </si>
  <si>
    <t>('78999982-ff34-4742-b2fa-cbfd6cc8f33d','Espresso ',45000),</t>
  </si>
  <si>
    <t>('d1861ee7-a4a9-494a-b488-ffa7e1a7402c','Americano',40000),</t>
  </si>
  <si>
    <t>('fd63f4ee-0b4f-4bec-aba6-1e03c3ff4d59','Latte',40000),</t>
  </si>
  <si>
    <t>('dde6ad94-439b-4c3c-b552-138f572797e3','Macchiato',40000),</t>
  </si>
  <si>
    <t>('1977d368-61b7-4713-8e4a-cae95ce37a37','Mocha',40000),</t>
  </si>
  <si>
    <t>('29cf6d7b-bb65-45b7-bbed-0142d2b8d355','Green tea',30000),</t>
  </si>
  <si>
    <t>('02c15516-0a5d-4f2e-b3fe-43b707a84024','Black tea',35000),</t>
  </si>
  <si>
    <t>('1d009b21-e1d0-4686-9e85-ac6a63e6f9a7','Earl Grey tea',45000),</t>
  </si>
  <si>
    <t>('77080847-46e7-44d1-900e-ffcb754a83af','Herbal tea ',50000),</t>
  </si>
  <si>
    <t>('37c18857-bd2d-419f-a1e4-f9b82d6a2e34','Fruit tea',35000),</t>
  </si>
  <si>
    <t>('8366c3f7-6ba1-49d2-8380-c4c267caa4ea','Iced tea',65000),</t>
  </si>
  <si>
    <t>('ae823e2f-6c64-40d2-b845-2318c58ec98d','Pineapple juice',45000),</t>
  </si>
  <si>
    <t>('b13336cf-24f9-4ff5-9d30-879465b1106f','Orange juice',40000),</t>
  </si>
  <si>
    <t>('36fc349a-866a-4486-ba9b-88bc6d701cae','Tomato juice',40000),</t>
  </si>
  <si>
    <t>('f53905d4-8f95-497d-bff7-2a9bdfbcdda2','Instant coffee',45000,'8066044a-6be6-4770-85bd-e49341b6ef19'),</t>
  </si>
  <si>
    <t>('6d5a95d8-a1d4-4e88-b05b-baf224a4e9d2','Phin coffee',35000,'ebadbe70-395e-40d8-98f9-26f764b55997'),</t>
  </si>
  <si>
    <t>('206444c7-5ee6-4ecb-a42e-6e04a42bcb49','Cappuccino',40000,'eb4cd0eb-4d4a-4a0d-8511-8f06be057ca5'),</t>
  </si>
  <si>
    <t>('6dcadbfc-5300-484c-b58a-228974efb09e','Olong tea',40000,'180b0521-2daa-445a-86af-2f2acc90dee7'),</t>
  </si>
  <si>
    <t>('600da386-9ea1-4a2e-91fe-e2db43b2eadf','Sprite',40000,'cb736409-5a60-44ac-b0a3-eb8a0e69dbb1');</t>
  </si>
  <si>
    <t>('16ee6743-5f35-4c35-8226-25a9e7ea5474','Black coffee',30000),</t>
  </si>
  <si>
    <t>('99db7b76-000a-4eb3-93b5-2c93e34881d7','White coffee',35000),</t>
  </si>
  <si>
    <t>('c39f2884-0fc8-4239-9972-77caf29e51cf','Coca cola',40000),</t>
  </si>
  <si>
    <t>('5de298df-5a13-4dbd-ad7e-94a8d892aa09','Pepsi',40000),</t>
  </si>
  <si>
    <t>('8447b877-4a40-4ed8-a6fd-15a632a8ae20','Monster',40000),</t>
  </si>
  <si>
    <t>('57ac9ac4-e079-4620-bfff-87f177842a66','Red bull',30000),</t>
  </si>
  <si>
    <t>('292bc851-c639-4927-b971-bf6c5e10c79f','Fanta orange',35000),</t>
  </si>
  <si>
    <t>('9c1f5fe2-f40c-457f-bae6-be9977e6f00c','Number 1',35000);</t>
  </si>
  <si>
    <t>product</t>
  </si>
  <si>
    <t>category</t>
  </si>
  <si>
    <t>query</t>
  </si>
  <si>
    <t>INSERT INTO `heroku_a51da3167c7e5af`.`product_category` (categoryId,productId) VALUES</t>
  </si>
  <si>
    <t>productid</t>
  </si>
  <si>
    <t>totalstar</t>
  </si>
  <si>
    <t>totalrating</t>
  </si>
  <si>
    <t>Sparkling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</si>
</sst>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1" fillId="4" borderId="0" xfId="0" applyFont="1" applyFill="1"/>
    <xf numFmtId="0" fontId="2" fillId="4" borderId="0" xfId="0" applyFont="1" applyFill="1"/>
    <xf numFmtId="0" fontId="4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2" fillId="6" borderId="0" xfId="0" applyFont="1" applyFill="1"/>
    <xf numFmtId="0" fontId="0" fillId="0" borderId="0" xfId="0" quotePrefix="1"/>
    <xf numFmtId="0" fontId="3" fillId="4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2" fillId="3" borderId="0" xfId="0" applyFont="1" applyFill="1"/>
    <xf numFmtId="0" fontId="3" fillId="5" borderId="1" xfId="0" applyFont="1" applyFill="1" applyBorder="1" applyAlignment="1">
      <alignment wrapText="1"/>
    </xf>
    <xf numFmtId="0" fontId="2" fillId="5" borderId="0" xfId="0" applyFont="1" applyFill="1"/>
    <xf numFmtId="0" fontId="3" fillId="7" borderId="1" xfId="0" applyFont="1" applyFill="1" applyBorder="1" applyAlignment="1">
      <alignment wrapText="1"/>
    </xf>
    <xf numFmtId="0" fontId="2" fillId="7" borderId="0" xfId="0" applyFont="1" applyFill="1"/>
    <xf numFmtId="1" fontId="0" fillId="0" borderId="0" xfId="0" applyNumberForma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8AF61-E87C-449D-8550-58F06EAF5C9F}">
  <dimension ref="A1:C6"/>
  <sheetViews>
    <sheetView tabSelected="1" workbookViewId="0">
      <selection activeCell="C12" sqref="C12"/>
    </sheetView>
  </sheetViews>
  <sheetFormatPr defaultRowHeight="15" x14ac:dyDescent="0.25"/>
  <cols>
    <col min="1" max="1" width="53.7109375" customWidth="1"/>
    <col min="2" max="2" width="17.42578125" customWidth="1"/>
    <col min="3" max="3" width="62.5703125" customWidth="1"/>
    <col min="4" max="4" width="35.140625" customWidth="1"/>
    <col min="5" max="5" width="54.5703125" customWidth="1"/>
  </cols>
  <sheetData>
    <row r="1" spans="1:3" x14ac:dyDescent="0.25">
      <c r="A1" s="2" t="s">
        <v>9</v>
      </c>
      <c r="B1" s="2" t="s">
        <v>10</v>
      </c>
      <c r="C1" t="s">
        <v>119</v>
      </c>
    </row>
    <row r="2" spans="1:3" ht="15.75" x14ac:dyDescent="0.25">
      <c r="A2" s="2" t="s">
        <v>4</v>
      </c>
      <c r="B2" s="1" t="s">
        <v>0</v>
      </c>
      <c r="C2" s="2" t="str">
        <f>"('"&amp;A2&amp;"','"&amp;B2&amp;"'),"</f>
        <v>('ecdf2adf-efc2-4805-a2e0-b000911dcd73','Coffee'),</v>
      </c>
    </row>
    <row r="3" spans="1:3" x14ac:dyDescent="0.25">
      <c r="A3" s="2" t="s">
        <v>5</v>
      </c>
      <c r="B3" s="2" t="s">
        <v>1</v>
      </c>
      <c r="C3" s="2" t="str">
        <f t="shared" ref="C3:C6" si="0">"('"&amp;A3&amp;"','"&amp;B3&amp;"'),"</f>
        <v>('783042ac-d75e-400f-819a-2d8e8116666d','Tea'),</v>
      </c>
    </row>
    <row r="4" spans="1:3" x14ac:dyDescent="0.25">
      <c r="A4" s="2" t="s">
        <v>6</v>
      </c>
      <c r="B4" s="2" t="s">
        <v>2</v>
      </c>
      <c r="C4" s="2" t="str">
        <f t="shared" si="0"/>
        <v>('9568692a-22a3-419d-b64f-140bed0642c0','Milk tea'),</v>
      </c>
    </row>
    <row r="5" spans="1:3" x14ac:dyDescent="0.25">
      <c r="A5" s="2" t="s">
        <v>7</v>
      </c>
      <c r="B5" s="2" t="s">
        <v>3</v>
      </c>
      <c r="C5" s="2" t="str">
        <f t="shared" si="0"/>
        <v>('b3a5adc3-7180-43c2-a5f9-22b6f0996598','Fruit juice'),</v>
      </c>
    </row>
    <row r="6" spans="1:3" x14ac:dyDescent="0.25">
      <c r="A6" s="2" t="s">
        <v>8</v>
      </c>
      <c r="B6" s="2" t="s">
        <v>124</v>
      </c>
      <c r="C6" s="2" t="str">
        <f t="shared" si="0"/>
        <v>('9ba61a6d-e64a-44db-aa7b-320930e0c56a','Sparkling water'),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D03A4-ACEA-4FF7-95E6-F97941E5CF2F}">
  <dimension ref="A1:I31"/>
  <sheetViews>
    <sheetView topLeftCell="A16" zoomScale="85" zoomScaleNormal="85" workbookViewId="0">
      <selection activeCell="C6" sqref="C6"/>
    </sheetView>
  </sheetViews>
  <sheetFormatPr defaultRowHeight="15" x14ac:dyDescent="0.25"/>
  <cols>
    <col min="1" max="1" width="33" style="2" customWidth="1"/>
    <col min="2" max="2" width="24" style="2" customWidth="1"/>
    <col min="3" max="3" width="28" style="2" customWidth="1"/>
    <col min="4" max="4" width="29.85546875" style="2" customWidth="1"/>
    <col min="5" max="5" width="53.140625" style="2" customWidth="1"/>
    <col min="6" max="6" width="22.42578125" style="2" customWidth="1"/>
    <col min="7" max="7" width="21.28515625" style="2" customWidth="1"/>
    <col min="8" max="8" width="188.85546875" style="2" customWidth="1"/>
    <col min="9" max="9" width="81.28515625" style="2" customWidth="1"/>
    <col min="10" max="16384" width="9.140625" style="2"/>
  </cols>
  <sheetData>
    <row r="1" spans="1:9" ht="15.75" thickBot="1" x14ac:dyDescent="0.3">
      <c r="A1" s="2" t="s">
        <v>41</v>
      </c>
      <c r="B1" s="2" t="s">
        <v>10</v>
      </c>
      <c r="C1" s="2" t="s">
        <v>42</v>
      </c>
      <c r="D1" s="2" t="s">
        <v>43</v>
      </c>
      <c r="E1" s="2" t="s">
        <v>44</v>
      </c>
      <c r="F1" s="2" t="s">
        <v>46</v>
      </c>
      <c r="G1" s="2" t="s">
        <v>45</v>
      </c>
      <c r="H1" t="s">
        <v>119</v>
      </c>
      <c r="I1" t="s">
        <v>119</v>
      </c>
    </row>
    <row r="2" spans="1:9" ht="30" thickBot="1" x14ac:dyDescent="0.3">
      <c r="A2" s="3" t="s">
        <v>11</v>
      </c>
      <c r="B2" s="4" t="s">
        <v>72</v>
      </c>
      <c r="C2" s="2">
        <v>30000</v>
      </c>
      <c r="F2" s="2" t="s">
        <v>47</v>
      </c>
      <c r="G2" s="2" t="s">
        <v>47</v>
      </c>
      <c r="H2" s="2" t="str">
        <f>"('"&amp;A2&amp;"','"&amp;B2&amp;"',"&amp;C2&amp;",'"&amp;E2&amp;"',"&amp;F2&amp;","&amp;G2&amp;"),"</f>
        <v>('16ee6743-5f35-4c35-8226-25a9e7ea5474','Black coffee',30000,'',current_timestamp(),current_timestamp()),</v>
      </c>
      <c r="I2" s="2" t="s">
        <v>104</v>
      </c>
    </row>
    <row r="3" spans="1:9" ht="30" thickBot="1" x14ac:dyDescent="0.3">
      <c r="A3" s="3" t="s">
        <v>12</v>
      </c>
      <c r="B3" s="4" t="s">
        <v>73</v>
      </c>
      <c r="C3" s="2">
        <v>35000</v>
      </c>
      <c r="F3" s="2" t="s">
        <v>47</v>
      </c>
      <c r="G3" s="2" t="s">
        <v>47</v>
      </c>
      <c r="H3" s="2" t="str">
        <f t="shared" ref="H3:H31" si="0">"('"&amp;A3&amp;"','"&amp;B3&amp;"',"&amp;C3&amp;",'"&amp;E3&amp;"',"&amp;F3&amp;","&amp;G3&amp;"),"</f>
        <v>('99db7b76-000a-4eb3-93b5-2c93e34881d7','White coffee',35000,'',current_timestamp(),current_timestamp()),</v>
      </c>
      <c r="I3" s="2" t="s">
        <v>105</v>
      </c>
    </row>
    <row r="4" spans="1:9" ht="30" thickBot="1" x14ac:dyDescent="0.3">
      <c r="A4" s="3" t="s">
        <v>13</v>
      </c>
      <c r="B4" s="4" t="s">
        <v>53</v>
      </c>
      <c r="C4" s="2">
        <v>45000</v>
      </c>
      <c r="E4" s="2" t="s">
        <v>50</v>
      </c>
      <c r="F4" s="2" t="s">
        <v>47</v>
      </c>
      <c r="G4" s="2" t="s">
        <v>47</v>
      </c>
      <c r="H4" s="2" t="str">
        <f t="shared" si="0"/>
        <v>('f53905d4-8f95-497d-bff7-2a9bdfbcdda2','Instant coffee',45000,'8066044a-6be6-4770-85bd-e49341b6ef19',current_timestamp(),current_timestamp()),</v>
      </c>
      <c r="I4" s="2" t="s">
        <v>106</v>
      </c>
    </row>
    <row r="5" spans="1:9" ht="30" thickBot="1" x14ac:dyDescent="0.3">
      <c r="A5" s="3" t="s">
        <v>14</v>
      </c>
      <c r="B5" s="4" t="s">
        <v>54</v>
      </c>
      <c r="C5" s="2">
        <v>40000</v>
      </c>
      <c r="F5" s="2" t="s">
        <v>47</v>
      </c>
      <c r="G5" s="2" t="s">
        <v>47</v>
      </c>
      <c r="H5" s="2" t="str">
        <f t="shared" si="0"/>
        <v>('99710d93-8de7-4ea7-8a17-b3454a5cd726','Decaf coffee',40000,'',current_timestamp(),current_timestamp()),</v>
      </c>
      <c r="I5" s="2" t="s">
        <v>107</v>
      </c>
    </row>
    <row r="6" spans="1:9" ht="30" thickBot="1" x14ac:dyDescent="0.3">
      <c r="A6" s="3" t="s">
        <v>15</v>
      </c>
      <c r="B6" s="4" t="s">
        <v>55</v>
      </c>
      <c r="C6" s="2">
        <v>50000</v>
      </c>
      <c r="F6" s="2" t="s">
        <v>47</v>
      </c>
      <c r="G6" s="2" t="s">
        <v>47</v>
      </c>
      <c r="H6" s="2" t="str">
        <f t="shared" si="0"/>
        <v>('d07b4343-3984-4c3f-a05a-e1770860a361','Egg coffee',50000,'',current_timestamp(),current_timestamp()),</v>
      </c>
      <c r="I6" s="2" t="s">
        <v>108</v>
      </c>
    </row>
    <row r="7" spans="1:9" ht="30" thickBot="1" x14ac:dyDescent="0.3">
      <c r="A7" s="3" t="s">
        <v>16</v>
      </c>
      <c r="B7" s="4" t="s">
        <v>56</v>
      </c>
      <c r="C7" s="2">
        <v>35000</v>
      </c>
      <c r="E7" s="2" t="s">
        <v>48</v>
      </c>
      <c r="F7" s="2" t="s">
        <v>47</v>
      </c>
      <c r="G7" s="2" t="s">
        <v>47</v>
      </c>
      <c r="H7" s="2" t="str">
        <f t="shared" si="0"/>
        <v>('6d5a95d8-a1d4-4e88-b05b-baf224a4e9d2','Phin coffee',35000,'ebadbe70-395e-40d8-98f9-26f764b55997',current_timestamp(),current_timestamp()),</v>
      </c>
      <c r="I7" s="2" t="s">
        <v>109</v>
      </c>
    </row>
    <row r="8" spans="1:9" ht="30" thickBot="1" x14ac:dyDescent="0.3">
      <c r="A8" s="3" t="s">
        <v>17</v>
      </c>
      <c r="B8" s="4" t="s">
        <v>57</v>
      </c>
      <c r="C8" s="2">
        <v>65000</v>
      </c>
      <c r="F8" s="2" t="s">
        <v>47</v>
      </c>
      <c r="G8" s="2" t="s">
        <v>47</v>
      </c>
      <c r="H8" s="2" t="str">
        <f t="shared" si="0"/>
        <v>('1b5d044e-42c3-4500-9171-4917fcfccf04','Weasel coffee',65000,'',current_timestamp(),current_timestamp()),</v>
      </c>
      <c r="I8" s="2" t="s">
        <v>110</v>
      </c>
    </row>
    <row r="9" spans="1:9" ht="30" thickBot="1" x14ac:dyDescent="0.3">
      <c r="A9" s="3" t="s">
        <v>18</v>
      </c>
      <c r="B9" s="4" t="s">
        <v>58</v>
      </c>
      <c r="C9" s="2">
        <v>45000</v>
      </c>
      <c r="F9" s="2" t="s">
        <v>47</v>
      </c>
      <c r="G9" s="2" t="s">
        <v>47</v>
      </c>
      <c r="H9" s="2" t="str">
        <f t="shared" si="0"/>
        <v>('78999982-ff34-4742-b2fa-cbfd6cc8f33d','Espresso ',45000,'',current_timestamp(),current_timestamp()),</v>
      </c>
      <c r="I9" s="2" t="s">
        <v>87</v>
      </c>
    </row>
    <row r="10" spans="1:9" ht="30" thickBot="1" x14ac:dyDescent="0.3">
      <c r="A10" s="3" t="s">
        <v>19</v>
      </c>
      <c r="B10" s="4" t="s">
        <v>59</v>
      </c>
      <c r="C10" s="2">
        <v>40000</v>
      </c>
      <c r="F10" s="2" t="s">
        <v>47</v>
      </c>
      <c r="G10" s="2" t="s">
        <v>47</v>
      </c>
      <c r="H10" s="2" t="str">
        <f t="shared" si="0"/>
        <v>('d1861ee7-a4a9-494a-b488-ffa7e1a7402c','Americano',40000,'',current_timestamp(),current_timestamp()),</v>
      </c>
      <c r="I10" s="2" t="s">
        <v>88</v>
      </c>
    </row>
    <row r="11" spans="1:9" ht="30" thickBot="1" x14ac:dyDescent="0.3">
      <c r="A11" s="3" t="s">
        <v>20</v>
      </c>
      <c r="B11" s="4" t="s">
        <v>60</v>
      </c>
      <c r="C11" s="2">
        <v>40000</v>
      </c>
      <c r="E11" s="2" t="s">
        <v>51</v>
      </c>
      <c r="F11" s="2" t="s">
        <v>47</v>
      </c>
      <c r="G11" s="2" t="s">
        <v>47</v>
      </c>
      <c r="H11" s="2" t="str">
        <f t="shared" si="0"/>
        <v>('206444c7-5ee6-4ecb-a42e-6e04a42bcb49','Cappuccino',40000,'eb4cd0eb-4d4a-4a0d-8511-8f06be057ca5',current_timestamp(),current_timestamp()),</v>
      </c>
      <c r="I11" s="2" t="s">
        <v>89</v>
      </c>
    </row>
    <row r="12" spans="1:9" ht="30" thickBot="1" x14ac:dyDescent="0.3">
      <c r="A12" s="3" t="s">
        <v>21</v>
      </c>
      <c r="B12" s="4" t="s">
        <v>61</v>
      </c>
      <c r="C12" s="2">
        <v>40000</v>
      </c>
      <c r="F12" s="2" t="s">
        <v>47</v>
      </c>
      <c r="G12" s="2" t="s">
        <v>47</v>
      </c>
      <c r="H12" s="2" t="str">
        <f t="shared" si="0"/>
        <v>('fd63f4ee-0b4f-4bec-aba6-1e03c3ff4d59','Latte',40000,'',current_timestamp(),current_timestamp()),</v>
      </c>
      <c r="I12" s="2" t="s">
        <v>90</v>
      </c>
    </row>
    <row r="13" spans="1:9" ht="30" thickBot="1" x14ac:dyDescent="0.3">
      <c r="A13" s="3" t="s">
        <v>22</v>
      </c>
      <c r="B13" s="5" t="s">
        <v>62</v>
      </c>
      <c r="C13" s="2">
        <v>40000</v>
      </c>
      <c r="F13" s="2" t="s">
        <v>47</v>
      </c>
      <c r="G13" s="2" t="s">
        <v>47</v>
      </c>
      <c r="H13" s="2" t="str">
        <f t="shared" si="0"/>
        <v>('dde6ad94-439b-4c3c-b552-138f572797e3','Macchiato',40000,'',current_timestamp(),current_timestamp()),</v>
      </c>
      <c r="I13" s="2" t="s">
        <v>91</v>
      </c>
    </row>
    <row r="14" spans="1:9" ht="30" thickBot="1" x14ac:dyDescent="0.3">
      <c r="A14" s="3" t="s">
        <v>23</v>
      </c>
      <c r="B14" s="4" t="s">
        <v>63</v>
      </c>
      <c r="C14" s="2">
        <v>40000</v>
      </c>
      <c r="F14" s="2" t="s">
        <v>47</v>
      </c>
      <c r="G14" s="2" t="s">
        <v>47</v>
      </c>
      <c r="H14" s="2" t="str">
        <f t="shared" si="0"/>
        <v>('1977d368-61b7-4713-8e4a-cae95ce37a37','Mocha',40000,'',current_timestamp(),current_timestamp()),</v>
      </c>
      <c r="I14" s="2" t="s">
        <v>92</v>
      </c>
    </row>
    <row r="15" spans="1:9" ht="30" thickBot="1" x14ac:dyDescent="0.3">
      <c r="A15" s="3" t="s">
        <v>24</v>
      </c>
      <c r="B15" s="6" t="s">
        <v>64</v>
      </c>
      <c r="C15" s="2">
        <v>30000</v>
      </c>
      <c r="F15" s="2" t="s">
        <v>47</v>
      </c>
      <c r="G15" s="2" t="s">
        <v>47</v>
      </c>
      <c r="H15" s="2" t="str">
        <f t="shared" si="0"/>
        <v>('29cf6d7b-bb65-45b7-bbed-0142d2b8d355','Green tea',30000,'',current_timestamp(),current_timestamp()),</v>
      </c>
      <c r="I15" s="2" t="s">
        <v>93</v>
      </c>
    </row>
    <row r="16" spans="1:9" ht="30" thickBot="1" x14ac:dyDescent="0.3">
      <c r="A16" s="3" t="s">
        <v>25</v>
      </c>
      <c r="B16" s="6" t="s">
        <v>65</v>
      </c>
      <c r="C16" s="2">
        <v>35000</v>
      </c>
      <c r="F16" s="2" t="s">
        <v>47</v>
      </c>
      <c r="G16" s="2" t="s">
        <v>47</v>
      </c>
      <c r="H16" s="2" t="str">
        <f t="shared" si="0"/>
        <v>('02c15516-0a5d-4f2e-b3fe-43b707a84024','Black tea',35000,'',current_timestamp(),current_timestamp()),</v>
      </c>
      <c r="I16" s="2" t="s">
        <v>94</v>
      </c>
    </row>
    <row r="17" spans="1:9" ht="30" thickBot="1" x14ac:dyDescent="0.3">
      <c r="A17" s="3" t="s">
        <v>26</v>
      </c>
      <c r="B17" s="6" t="s">
        <v>66</v>
      </c>
      <c r="C17" s="2">
        <v>45000</v>
      </c>
      <c r="F17" s="2" t="s">
        <v>47</v>
      </c>
      <c r="G17" s="2" t="s">
        <v>47</v>
      </c>
      <c r="H17" s="2" t="str">
        <f t="shared" si="0"/>
        <v>('1d009b21-e1d0-4686-9e85-ac6a63e6f9a7','Earl Grey tea',45000,'',current_timestamp(),current_timestamp()),</v>
      </c>
      <c r="I17" s="2" t="s">
        <v>95</v>
      </c>
    </row>
    <row r="18" spans="1:9" ht="30" thickBot="1" x14ac:dyDescent="0.3">
      <c r="A18" s="3" t="s">
        <v>27</v>
      </c>
      <c r="B18" s="6" t="s">
        <v>67</v>
      </c>
      <c r="C18" s="2">
        <v>40000</v>
      </c>
      <c r="E18" s="2" t="s">
        <v>52</v>
      </c>
      <c r="F18" s="2" t="s">
        <v>47</v>
      </c>
      <c r="G18" s="2" t="s">
        <v>47</v>
      </c>
      <c r="H18" s="2" t="str">
        <f t="shared" si="0"/>
        <v>('6dcadbfc-5300-484c-b58a-228974efb09e','Olong tea',40000,'180b0521-2daa-445a-86af-2f2acc90dee7',current_timestamp(),current_timestamp()),</v>
      </c>
      <c r="I18" s="2" t="s">
        <v>96</v>
      </c>
    </row>
    <row r="19" spans="1:9" ht="30" thickBot="1" x14ac:dyDescent="0.3">
      <c r="A19" s="3" t="s">
        <v>28</v>
      </c>
      <c r="B19" s="6" t="s">
        <v>68</v>
      </c>
      <c r="C19" s="2">
        <v>50000</v>
      </c>
      <c r="F19" s="2" t="s">
        <v>47</v>
      </c>
      <c r="G19" s="2" t="s">
        <v>47</v>
      </c>
      <c r="H19" s="2" t="str">
        <f t="shared" si="0"/>
        <v>('77080847-46e7-44d1-900e-ffcb754a83af','Herbal tea ',50000,'',current_timestamp(),current_timestamp()),</v>
      </c>
      <c r="I19" s="2" t="s">
        <v>97</v>
      </c>
    </row>
    <row r="20" spans="1:9" ht="30" thickBot="1" x14ac:dyDescent="0.3">
      <c r="A20" s="3" t="s">
        <v>29</v>
      </c>
      <c r="B20" s="6" t="s">
        <v>69</v>
      </c>
      <c r="C20" s="2">
        <v>35000</v>
      </c>
      <c r="F20" s="2" t="s">
        <v>47</v>
      </c>
      <c r="G20" s="2" t="s">
        <v>47</v>
      </c>
      <c r="H20" s="2" t="str">
        <f t="shared" si="0"/>
        <v>('37c18857-bd2d-419f-a1e4-f9b82d6a2e34','Fruit tea',35000,'',current_timestamp(),current_timestamp()),</v>
      </c>
      <c r="I20" s="2" t="s">
        <v>98</v>
      </c>
    </row>
    <row r="21" spans="1:9" ht="30" thickBot="1" x14ac:dyDescent="0.3">
      <c r="A21" s="3" t="s">
        <v>30</v>
      </c>
      <c r="B21" s="6" t="s">
        <v>74</v>
      </c>
      <c r="C21" s="2">
        <v>65000</v>
      </c>
      <c r="F21" s="2" t="s">
        <v>47</v>
      </c>
      <c r="G21" s="2" t="s">
        <v>47</v>
      </c>
      <c r="H21" s="2" t="str">
        <f t="shared" si="0"/>
        <v>('8366c3f7-6ba1-49d2-8380-c4c267caa4ea','Iced tea',65000,'',current_timestamp(),current_timestamp()),</v>
      </c>
      <c r="I21" s="2" t="s">
        <v>99</v>
      </c>
    </row>
    <row r="22" spans="1:9" ht="30" thickBot="1" x14ac:dyDescent="0.3">
      <c r="A22" s="3" t="s">
        <v>31</v>
      </c>
      <c r="B22" s="7" t="s">
        <v>75</v>
      </c>
      <c r="C22" s="2">
        <v>45000</v>
      </c>
      <c r="F22" s="2" t="s">
        <v>47</v>
      </c>
      <c r="G22" s="2" t="s">
        <v>47</v>
      </c>
      <c r="H22" s="2" t="str">
        <f t="shared" si="0"/>
        <v>('ae823e2f-6c64-40d2-b845-2318c58ec98d','Pineapple juice',45000,'',current_timestamp(),current_timestamp()),</v>
      </c>
      <c r="I22" s="2" t="s">
        <v>100</v>
      </c>
    </row>
    <row r="23" spans="1:9" ht="30" thickBot="1" x14ac:dyDescent="0.3">
      <c r="A23" s="3" t="s">
        <v>32</v>
      </c>
      <c r="B23" s="7" t="s">
        <v>76</v>
      </c>
      <c r="C23" s="2">
        <v>40000</v>
      </c>
      <c r="F23" s="2" t="s">
        <v>47</v>
      </c>
      <c r="G23" s="2" t="s">
        <v>47</v>
      </c>
      <c r="H23" s="2" t="str">
        <f t="shared" si="0"/>
        <v>('b13336cf-24f9-4ff5-9d30-879465b1106f','Orange juice',40000,'',current_timestamp(),current_timestamp()),</v>
      </c>
      <c r="I23" s="2" t="s">
        <v>101</v>
      </c>
    </row>
    <row r="24" spans="1:9" ht="30" thickBot="1" x14ac:dyDescent="0.3">
      <c r="A24" s="3" t="s">
        <v>33</v>
      </c>
      <c r="B24" s="7" t="s">
        <v>77</v>
      </c>
      <c r="C24" s="2">
        <v>40000</v>
      </c>
      <c r="F24" s="2" t="s">
        <v>47</v>
      </c>
      <c r="G24" s="2" t="s">
        <v>47</v>
      </c>
      <c r="H24" s="2" t="str">
        <f t="shared" si="0"/>
        <v>('36fc349a-866a-4486-ba9b-88bc6d701cae','Tomato juice',40000,'',current_timestamp(),current_timestamp()),</v>
      </c>
      <c r="I24" s="2" t="s">
        <v>102</v>
      </c>
    </row>
    <row r="25" spans="1:9" ht="30" thickBot="1" x14ac:dyDescent="0.3">
      <c r="A25" s="3" t="s">
        <v>34</v>
      </c>
      <c r="B25" s="8" t="s">
        <v>78</v>
      </c>
      <c r="C25" s="2">
        <v>40000</v>
      </c>
      <c r="F25" s="2" t="s">
        <v>47</v>
      </c>
      <c r="G25" s="2" t="s">
        <v>47</v>
      </c>
      <c r="H25" s="2" t="str">
        <f t="shared" si="0"/>
        <v>('c39f2884-0fc8-4239-9972-77caf29e51cf','Coca cola',40000,'',current_timestamp(),current_timestamp()),</v>
      </c>
      <c r="I25" s="2" t="s">
        <v>103</v>
      </c>
    </row>
    <row r="26" spans="1:9" ht="30" thickBot="1" x14ac:dyDescent="0.3">
      <c r="A26" s="3" t="s">
        <v>35</v>
      </c>
      <c r="B26" s="8" t="s">
        <v>79</v>
      </c>
      <c r="C26" s="2">
        <v>40000</v>
      </c>
      <c r="E26" s="2" t="s">
        <v>49</v>
      </c>
      <c r="F26" s="2" t="s">
        <v>47</v>
      </c>
      <c r="G26" s="2" t="s">
        <v>47</v>
      </c>
      <c r="H26" s="2" t="str">
        <f t="shared" si="0"/>
        <v>('600da386-9ea1-4a2e-91fe-e2db43b2eadf','Sprite',40000,'cb736409-5a60-44ac-b0a3-eb8a0e69dbb1',current_timestamp(),current_timestamp()),</v>
      </c>
      <c r="I26" s="2" t="s">
        <v>111</v>
      </c>
    </row>
    <row r="27" spans="1:9" ht="30" thickBot="1" x14ac:dyDescent="0.3">
      <c r="A27" s="3" t="s">
        <v>36</v>
      </c>
      <c r="B27" s="9" t="s">
        <v>80</v>
      </c>
      <c r="C27" s="2">
        <v>40000</v>
      </c>
      <c r="F27" s="2" t="s">
        <v>47</v>
      </c>
      <c r="G27" s="2" t="s">
        <v>47</v>
      </c>
      <c r="H27" s="2" t="str">
        <f t="shared" si="0"/>
        <v>('5de298df-5a13-4dbd-ad7e-94a8d892aa09','Pepsi',40000,'',current_timestamp(),current_timestamp()),</v>
      </c>
      <c r="I27" s="2" t="s">
        <v>112</v>
      </c>
    </row>
    <row r="28" spans="1:9" ht="30" thickBot="1" x14ac:dyDescent="0.3">
      <c r="A28" s="3" t="s">
        <v>37</v>
      </c>
      <c r="B28" s="9" t="s">
        <v>70</v>
      </c>
      <c r="C28" s="2">
        <v>40000</v>
      </c>
      <c r="F28" s="2" t="s">
        <v>47</v>
      </c>
      <c r="G28" s="2" t="s">
        <v>47</v>
      </c>
      <c r="H28" s="2" t="str">
        <f t="shared" si="0"/>
        <v>('8447b877-4a40-4ed8-a6fd-15a632a8ae20','Monster',40000,'',current_timestamp(),current_timestamp()),</v>
      </c>
      <c r="I28" s="2" t="s">
        <v>113</v>
      </c>
    </row>
    <row r="29" spans="1:9" ht="30" thickBot="1" x14ac:dyDescent="0.3">
      <c r="A29" s="3" t="s">
        <v>38</v>
      </c>
      <c r="B29" s="9" t="s">
        <v>81</v>
      </c>
      <c r="C29" s="2">
        <v>30000</v>
      </c>
      <c r="F29" s="2" t="s">
        <v>47</v>
      </c>
      <c r="G29" s="2" t="s">
        <v>47</v>
      </c>
      <c r="H29" s="2" t="str">
        <f t="shared" si="0"/>
        <v>('57ac9ac4-e079-4620-bfff-87f177842a66','Red bull',30000,'',current_timestamp(),current_timestamp()),</v>
      </c>
      <c r="I29" s="2" t="s">
        <v>114</v>
      </c>
    </row>
    <row r="30" spans="1:9" ht="30" thickBot="1" x14ac:dyDescent="0.3">
      <c r="A30" s="3" t="s">
        <v>39</v>
      </c>
      <c r="B30" s="9" t="s">
        <v>82</v>
      </c>
      <c r="C30" s="2">
        <v>35000</v>
      </c>
      <c r="F30" s="2" t="s">
        <v>47</v>
      </c>
      <c r="G30" s="2" t="s">
        <v>47</v>
      </c>
      <c r="H30" s="2" t="str">
        <f t="shared" si="0"/>
        <v>('292bc851-c639-4927-b971-bf6c5e10c79f','Fanta orange',35000,'',current_timestamp(),current_timestamp()),</v>
      </c>
      <c r="I30" s="2" t="s">
        <v>115</v>
      </c>
    </row>
    <row r="31" spans="1:9" ht="30" thickBot="1" x14ac:dyDescent="0.3">
      <c r="A31" s="3" t="s">
        <v>40</v>
      </c>
      <c r="B31" s="9" t="s">
        <v>71</v>
      </c>
      <c r="C31" s="2">
        <v>35000</v>
      </c>
      <c r="F31" s="2" t="s">
        <v>47</v>
      </c>
      <c r="G31" s="2" t="s">
        <v>47</v>
      </c>
      <c r="H31" s="2" t="str">
        <f t="shared" si="0"/>
        <v>('9c1f5fe2-f40c-457f-bae6-be9977e6f00c','Number 1',35000,'',current_timestamp(),current_timestamp()),</v>
      </c>
      <c r="I31" s="2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2C833-A8CC-469B-B221-FACBBAD3E974}">
  <dimension ref="A1:E6"/>
  <sheetViews>
    <sheetView zoomScale="85" zoomScaleNormal="85" workbookViewId="0">
      <selection activeCell="C63" sqref="C63"/>
    </sheetView>
  </sheetViews>
  <sheetFormatPr defaultRowHeight="15" x14ac:dyDescent="0.25"/>
  <cols>
    <col min="1" max="1" width="48.28515625" customWidth="1"/>
    <col min="4" max="4" width="36" customWidth="1"/>
    <col min="5" max="5" width="76.5703125" customWidth="1"/>
  </cols>
  <sheetData>
    <row r="1" spans="1:5" x14ac:dyDescent="0.25">
      <c r="A1" t="s">
        <v>9</v>
      </c>
      <c r="B1" t="s">
        <v>83</v>
      </c>
      <c r="C1" t="s">
        <v>84</v>
      </c>
      <c r="D1" t="s">
        <v>85</v>
      </c>
      <c r="E1" t="s">
        <v>119</v>
      </c>
    </row>
    <row r="2" spans="1:5" x14ac:dyDescent="0.25">
      <c r="A2" t="s">
        <v>48</v>
      </c>
      <c r="B2">
        <v>0.1</v>
      </c>
      <c r="C2">
        <v>1</v>
      </c>
      <c r="D2" s="10" t="s">
        <v>86</v>
      </c>
      <c r="E2" t="str">
        <f>"('"&amp;A2&amp;"',"&amp;B2&amp;","&amp;C2&amp;",'"&amp;D2&amp;"),"</f>
        <v>('ebadbe70-395e-40d8-98f9-26f764b55997',0.1,1,'2021-08-11 07:55:37'),</v>
      </c>
    </row>
    <row r="3" spans="1:5" x14ac:dyDescent="0.25">
      <c r="A3" t="s">
        <v>49</v>
      </c>
      <c r="B3">
        <v>0.1</v>
      </c>
      <c r="C3">
        <v>1</v>
      </c>
      <c r="D3" s="10" t="s">
        <v>86</v>
      </c>
      <c r="E3" t="str">
        <f t="shared" ref="E3:E6" si="0">"('"&amp;A3&amp;"',"&amp;B3&amp;","&amp;C3&amp;",'"&amp;D3&amp;"),"</f>
        <v>('cb736409-5a60-44ac-b0a3-eb8a0e69dbb1',0.1,1,'2021-08-11 07:55:37'),</v>
      </c>
    </row>
    <row r="4" spans="1:5" x14ac:dyDescent="0.25">
      <c r="A4" t="s">
        <v>50</v>
      </c>
      <c r="B4">
        <v>0.2</v>
      </c>
      <c r="C4">
        <v>1</v>
      </c>
      <c r="D4" s="10" t="s">
        <v>86</v>
      </c>
      <c r="E4" t="str">
        <f t="shared" si="0"/>
        <v>('8066044a-6be6-4770-85bd-e49341b6ef19',0.2,1,'2021-08-11 07:55:37'),</v>
      </c>
    </row>
    <row r="5" spans="1:5" x14ac:dyDescent="0.25">
      <c r="A5" t="s">
        <v>51</v>
      </c>
      <c r="B5">
        <v>0.3</v>
      </c>
      <c r="C5">
        <v>1</v>
      </c>
      <c r="D5" s="10" t="s">
        <v>86</v>
      </c>
      <c r="E5" t="str">
        <f t="shared" si="0"/>
        <v>('eb4cd0eb-4d4a-4a0d-8511-8f06be057ca5',0.3,1,'2021-08-11 07:55:37'),</v>
      </c>
    </row>
    <row r="6" spans="1:5" x14ac:dyDescent="0.25">
      <c r="A6" t="s">
        <v>52</v>
      </c>
      <c r="B6">
        <v>0.25</v>
      </c>
      <c r="C6">
        <v>1</v>
      </c>
      <c r="D6" s="10" t="s">
        <v>86</v>
      </c>
      <c r="E6" t="str">
        <f t="shared" si="0"/>
        <v>('180b0521-2daa-445a-86af-2f2acc90dee7',0.25,1,'2021-08-11 07:55:37'),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0B317-0A53-43F0-8E76-783C48600049}">
  <dimension ref="A1:D34"/>
  <sheetViews>
    <sheetView zoomScale="85" zoomScaleNormal="85" workbookViewId="0">
      <selection activeCell="C26" sqref="C26"/>
    </sheetView>
  </sheetViews>
  <sheetFormatPr defaultRowHeight="15" x14ac:dyDescent="0.25"/>
  <cols>
    <col min="1" max="1" width="42.28515625" customWidth="1"/>
    <col min="2" max="2" width="83.42578125" customWidth="1"/>
    <col min="3" max="3" width="76.7109375" customWidth="1"/>
    <col min="4" max="4" width="165.5703125" customWidth="1"/>
  </cols>
  <sheetData>
    <row r="1" spans="1:4" ht="15.75" thickBot="1" x14ac:dyDescent="0.3">
      <c r="A1" t="s">
        <v>117</v>
      </c>
      <c r="B1" t="s">
        <v>118</v>
      </c>
      <c r="C1" t="s">
        <v>119</v>
      </c>
      <c r="D1" t="s">
        <v>119</v>
      </c>
    </row>
    <row r="2" spans="1:4" ht="15.75" thickBot="1" x14ac:dyDescent="0.3">
      <c r="A2" s="5" t="s">
        <v>4</v>
      </c>
      <c r="B2" s="11" t="s">
        <v>11</v>
      </c>
      <c r="C2" t="str">
        <f>"('"&amp;A2&amp;"','"&amp;B2&amp;"');"</f>
        <v>('ecdf2adf-efc2-4805-a2e0-b000911dcd73','16ee6743-5f35-4c35-8226-25a9e7ea5474');</v>
      </c>
      <c r="D2" t="str">
        <f>$D$34&amp;" "&amp;C2</f>
        <v>INSERT INTO `heroku_a51da3167c7e5af`.`product_category` (categoryId,productId) VALUES ('ecdf2adf-efc2-4805-a2e0-b000911dcd73','16ee6743-5f35-4c35-8226-25a9e7ea5474');</v>
      </c>
    </row>
    <row r="3" spans="1:4" ht="15.75" thickBot="1" x14ac:dyDescent="0.3">
      <c r="A3" s="5" t="s">
        <v>4</v>
      </c>
      <c r="B3" s="11" t="s">
        <v>12</v>
      </c>
      <c r="C3" t="str">
        <f t="shared" ref="C3:C31" si="0">"('"&amp;A3&amp;"','"&amp;B3&amp;"');"</f>
        <v>('ecdf2adf-efc2-4805-a2e0-b000911dcd73','99db7b76-000a-4eb3-93b5-2c93e34881d7');</v>
      </c>
      <c r="D3" t="str">
        <f t="shared" ref="D3:D31" si="1">$D$34&amp;" "&amp;C3</f>
        <v>INSERT INTO `heroku_a51da3167c7e5af`.`product_category` (categoryId,productId) VALUES ('ecdf2adf-efc2-4805-a2e0-b000911dcd73','99db7b76-000a-4eb3-93b5-2c93e34881d7');</v>
      </c>
    </row>
    <row r="4" spans="1:4" ht="15.75" thickBot="1" x14ac:dyDescent="0.3">
      <c r="A4" s="5" t="s">
        <v>4</v>
      </c>
      <c r="B4" s="11" t="s">
        <v>13</v>
      </c>
      <c r="C4" t="str">
        <f t="shared" si="0"/>
        <v>('ecdf2adf-efc2-4805-a2e0-b000911dcd73','f53905d4-8f95-497d-bff7-2a9bdfbcdda2');</v>
      </c>
      <c r="D4" t="str">
        <f t="shared" si="1"/>
        <v>INSERT INTO `heroku_a51da3167c7e5af`.`product_category` (categoryId,productId) VALUES ('ecdf2adf-efc2-4805-a2e0-b000911dcd73','f53905d4-8f95-497d-bff7-2a9bdfbcdda2');</v>
      </c>
    </row>
    <row r="5" spans="1:4" ht="15.75" thickBot="1" x14ac:dyDescent="0.3">
      <c r="A5" s="5" t="s">
        <v>4</v>
      </c>
      <c r="B5" s="11" t="s">
        <v>14</v>
      </c>
      <c r="C5" t="str">
        <f t="shared" si="0"/>
        <v>('ecdf2adf-efc2-4805-a2e0-b000911dcd73','99710d93-8de7-4ea7-8a17-b3454a5cd726');</v>
      </c>
      <c r="D5" t="str">
        <f t="shared" si="1"/>
        <v>INSERT INTO `heroku_a51da3167c7e5af`.`product_category` (categoryId,productId) VALUES ('ecdf2adf-efc2-4805-a2e0-b000911dcd73','99710d93-8de7-4ea7-8a17-b3454a5cd726');</v>
      </c>
    </row>
    <row r="6" spans="1:4" ht="15.75" thickBot="1" x14ac:dyDescent="0.3">
      <c r="A6" s="5" t="s">
        <v>4</v>
      </c>
      <c r="B6" s="11" t="s">
        <v>15</v>
      </c>
      <c r="C6" t="str">
        <f t="shared" si="0"/>
        <v>('ecdf2adf-efc2-4805-a2e0-b000911dcd73','d07b4343-3984-4c3f-a05a-e1770860a361');</v>
      </c>
      <c r="D6" t="str">
        <f t="shared" si="1"/>
        <v>INSERT INTO `heroku_a51da3167c7e5af`.`product_category` (categoryId,productId) VALUES ('ecdf2adf-efc2-4805-a2e0-b000911dcd73','d07b4343-3984-4c3f-a05a-e1770860a361');</v>
      </c>
    </row>
    <row r="7" spans="1:4" ht="15.75" thickBot="1" x14ac:dyDescent="0.3">
      <c r="A7" s="5" t="s">
        <v>4</v>
      </c>
      <c r="B7" s="11" t="s">
        <v>16</v>
      </c>
      <c r="C7" t="str">
        <f t="shared" si="0"/>
        <v>('ecdf2adf-efc2-4805-a2e0-b000911dcd73','6d5a95d8-a1d4-4e88-b05b-baf224a4e9d2');</v>
      </c>
      <c r="D7" t="str">
        <f t="shared" si="1"/>
        <v>INSERT INTO `heroku_a51da3167c7e5af`.`product_category` (categoryId,productId) VALUES ('ecdf2adf-efc2-4805-a2e0-b000911dcd73','6d5a95d8-a1d4-4e88-b05b-baf224a4e9d2');</v>
      </c>
    </row>
    <row r="8" spans="1:4" ht="15.75" thickBot="1" x14ac:dyDescent="0.3">
      <c r="A8" s="5" t="s">
        <v>4</v>
      </c>
      <c r="B8" s="11" t="s">
        <v>17</v>
      </c>
      <c r="C8" t="str">
        <f t="shared" si="0"/>
        <v>('ecdf2adf-efc2-4805-a2e0-b000911dcd73','1b5d044e-42c3-4500-9171-4917fcfccf04');</v>
      </c>
      <c r="D8" t="str">
        <f t="shared" si="1"/>
        <v>INSERT INTO `heroku_a51da3167c7e5af`.`product_category` (categoryId,productId) VALUES ('ecdf2adf-efc2-4805-a2e0-b000911dcd73','1b5d044e-42c3-4500-9171-4917fcfccf04');</v>
      </c>
    </row>
    <row r="9" spans="1:4" ht="15.75" thickBot="1" x14ac:dyDescent="0.3">
      <c r="A9" s="5" t="s">
        <v>4</v>
      </c>
      <c r="B9" s="11" t="s">
        <v>18</v>
      </c>
      <c r="C9" t="str">
        <f t="shared" si="0"/>
        <v>('ecdf2adf-efc2-4805-a2e0-b000911dcd73','78999982-ff34-4742-b2fa-cbfd6cc8f33d');</v>
      </c>
      <c r="D9" t="str">
        <f t="shared" si="1"/>
        <v>INSERT INTO `heroku_a51da3167c7e5af`.`product_category` (categoryId,productId) VALUES ('ecdf2adf-efc2-4805-a2e0-b000911dcd73','78999982-ff34-4742-b2fa-cbfd6cc8f33d');</v>
      </c>
    </row>
    <row r="10" spans="1:4" ht="15.75" thickBot="1" x14ac:dyDescent="0.3">
      <c r="A10" s="5" t="s">
        <v>4</v>
      </c>
      <c r="B10" s="11" t="s">
        <v>19</v>
      </c>
      <c r="C10" t="str">
        <f t="shared" si="0"/>
        <v>('ecdf2adf-efc2-4805-a2e0-b000911dcd73','d1861ee7-a4a9-494a-b488-ffa7e1a7402c');</v>
      </c>
      <c r="D10" t="str">
        <f t="shared" si="1"/>
        <v>INSERT INTO `heroku_a51da3167c7e5af`.`product_category` (categoryId,productId) VALUES ('ecdf2adf-efc2-4805-a2e0-b000911dcd73','d1861ee7-a4a9-494a-b488-ffa7e1a7402c');</v>
      </c>
    </row>
    <row r="11" spans="1:4" ht="15.75" thickBot="1" x14ac:dyDescent="0.3">
      <c r="A11" s="5" t="s">
        <v>4</v>
      </c>
      <c r="B11" s="11" t="s">
        <v>20</v>
      </c>
      <c r="C11" t="str">
        <f t="shared" si="0"/>
        <v>('ecdf2adf-efc2-4805-a2e0-b000911dcd73','206444c7-5ee6-4ecb-a42e-6e04a42bcb49');</v>
      </c>
      <c r="D11" t="str">
        <f t="shared" si="1"/>
        <v>INSERT INTO `heroku_a51da3167c7e5af`.`product_category` (categoryId,productId) VALUES ('ecdf2adf-efc2-4805-a2e0-b000911dcd73','206444c7-5ee6-4ecb-a42e-6e04a42bcb49');</v>
      </c>
    </row>
    <row r="12" spans="1:4" ht="15.75" thickBot="1" x14ac:dyDescent="0.3">
      <c r="A12" s="5" t="s">
        <v>4</v>
      </c>
      <c r="B12" s="11" t="s">
        <v>21</v>
      </c>
      <c r="C12" t="str">
        <f t="shared" si="0"/>
        <v>('ecdf2adf-efc2-4805-a2e0-b000911dcd73','fd63f4ee-0b4f-4bec-aba6-1e03c3ff4d59');</v>
      </c>
      <c r="D12" t="str">
        <f t="shared" si="1"/>
        <v>INSERT INTO `heroku_a51da3167c7e5af`.`product_category` (categoryId,productId) VALUES ('ecdf2adf-efc2-4805-a2e0-b000911dcd73','fd63f4ee-0b4f-4bec-aba6-1e03c3ff4d59');</v>
      </c>
    </row>
    <row r="13" spans="1:4" ht="15.75" thickBot="1" x14ac:dyDescent="0.3">
      <c r="A13" s="5" t="s">
        <v>4</v>
      </c>
      <c r="B13" s="11" t="s">
        <v>22</v>
      </c>
      <c r="C13" t="str">
        <f t="shared" si="0"/>
        <v>('ecdf2adf-efc2-4805-a2e0-b000911dcd73','dde6ad94-439b-4c3c-b552-138f572797e3');</v>
      </c>
      <c r="D13" t="str">
        <f t="shared" si="1"/>
        <v>INSERT INTO `heroku_a51da3167c7e5af`.`product_category` (categoryId,productId) VALUES ('ecdf2adf-efc2-4805-a2e0-b000911dcd73','dde6ad94-439b-4c3c-b552-138f572797e3');</v>
      </c>
    </row>
    <row r="14" spans="1:4" ht="15.75" thickBot="1" x14ac:dyDescent="0.3">
      <c r="A14" s="5" t="s">
        <v>4</v>
      </c>
      <c r="B14" s="11" t="s">
        <v>23</v>
      </c>
      <c r="C14" t="str">
        <f t="shared" si="0"/>
        <v>('ecdf2adf-efc2-4805-a2e0-b000911dcd73','1977d368-61b7-4713-8e4a-cae95ce37a37');</v>
      </c>
      <c r="D14" t="str">
        <f t="shared" si="1"/>
        <v>INSERT INTO `heroku_a51da3167c7e5af`.`product_category` (categoryId,productId) VALUES ('ecdf2adf-efc2-4805-a2e0-b000911dcd73','1977d368-61b7-4713-8e4a-cae95ce37a37');</v>
      </c>
    </row>
    <row r="15" spans="1:4" ht="15.75" thickBot="1" x14ac:dyDescent="0.3">
      <c r="A15" s="13" t="s">
        <v>5</v>
      </c>
      <c r="B15" s="12" t="s">
        <v>24</v>
      </c>
      <c r="C15" t="str">
        <f t="shared" si="0"/>
        <v>('783042ac-d75e-400f-819a-2d8e8116666d','29cf6d7b-bb65-45b7-bbed-0142d2b8d355');</v>
      </c>
      <c r="D15" t="str">
        <f t="shared" si="1"/>
        <v>INSERT INTO `heroku_a51da3167c7e5af`.`product_category` (categoryId,productId) VALUES ('783042ac-d75e-400f-819a-2d8e8116666d','29cf6d7b-bb65-45b7-bbed-0142d2b8d355');</v>
      </c>
    </row>
    <row r="16" spans="1:4" ht="15.75" thickBot="1" x14ac:dyDescent="0.3">
      <c r="A16" s="13" t="s">
        <v>5</v>
      </c>
      <c r="B16" s="12" t="s">
        <v>25</v>
      </c>
      <c r="C16" t="str">
        <f t="shared" si="0"/>
        <v>('783042ac-d75e-400f-819a-2d8e8116666d','02c15516-0a5d-4f2e-b3fe-43b707a84024');</v>
      </c>
      <c r="D16" t="str">
        <f t="shared" si="1"/>
        <v>INSERT INTO `heroku_a51da3167c7e5af`.`product_category` (categoryId,productId) VALUES ('783042ac-d75e-400f-819a-2d8e8116666d','02c15516-0a5d-4f2e-b3fe-43b707a84024');</v>
      </c>
    </row>
    <row r="17" spans="1:4" ht="15.75" thickBot="1" x14ac:dyDescent="0.3">
      <c r="A17" s="13" t="s">
        <v>5</v>
      </c>
      <c r="B17" s="12" t="s">
        <v>26</v>
      </c>
      <c r="C17" t="str">
        <f t="shared" si="0"/>
        <v>('783042ac-d75e-400f-819a-2d8e8116666d','1d009b21-e1d0-4686-9e85-ac6a63e6f9a7');</v>
      </c>
      <c r="D17" t="str">
        <f t="shared" si="1"/>
        <v>INSERT INTO `heroku_a51da3167c7e5af`.`product_category` (categoryId,productId) VALUES ('783042ac-d75e-400f-819a-2d8e8116666d','1d009b21-e1d0-4686-9e85-ac6a63e6f9a7');</v>
      </c>
    </row>
    <row r="18" spans="1:4" ht="15.75" thickBot="1" x14ac:dyDescent="0.3">
      <c r="A18" s="13" t="s">
        <v>5</v>
      </c>
      <c r="B18" s="12" t="s">
        <v>27</v>
      </c>
      <c r="C18" t="str">
        <f t="shared" si="0"/>
        <v>('783042ac-d75e-400f-819a-2d8e8116666d','6dcadbfc-5300-484c-b58a-228974efb09e');</v>
      </c>
      <c r="D18" t="str">
        <f t="shared" si="1"/>
        <v>INSERT INTO `heroku_a51da3167c7e5af`.`product_category` (categoryId,productId) VALUES ('783042ac-d75e-400f-819a-2d8e8116666d','6dcadbfc-5300-484c-b58a-228974efb09e');</v>
      </c>
    </row>
    <row r="19" spans="1:4" ht="15.75" thickBot="1" x14ac:dyDescent="0.3">
      <c r="A19" s="13" t="s">
        <v>5</v>
      </c>
      <c r="B19" s="12" t="s">
        <v>28</v>
      </c>
      <c r="C19" t="str">
        <f t="shared" si="0"/>
        <v>('783042ac-d75e-400f-819a-2d8e8116666d','77080847-46e7-44d1-900e-ffcb754a83af');</v>
      </c>
      <c r="D19" t="str">
        <f t="shared" si="1"/>
        <v>INSERT INTO `heroku_a51da3167c7e5af`.`product_category` (categoryId,productId) VALUES ('783042ac-d75e-400f-819a-2d8e8116666d','77080847-46e7-44d1-900e-ffcb754a83af');</v>
      </c>
    </row>
    <row r="20" spans="1:4" ht="15.75" thickBot="1" x14ac:dyDescent="0.3">
      <c r="A20" s="13" t="s">
        <v>5</v>
      </c>
      <c r="B20" s="12" t="s">
        <v>29</v>
      </c>
      <c r="C20" t="str">
        <f t="shared" si="0"/>
        <v>('783042ac-d75e-400f-819a-2d8e8116666d','37c18857-bd2d-419f-a1e4-f9b82d6a2e34');</v>
      </c>
      <c r="D20" t="str">
        <f t="shared" si="1"/>
        <v>INSERT INTO `heroku_a51da3167c7e5af`.`product_category` (categoryId,productId) VALUES ('783042ac-d75e-400f-819a-2d8e8116666d','37c18857-bd2d-419f-a1e4-f9b82d6a2e34');</v>
      </c>
    </row>
    <row r="21" spans="1:4" ht="15.75" thickBot="1" x14ac:dyDescent="0.3">
      <c r="A21" s="13" t="s">
        <v>5</v>
      </c>
      <c r="B21" s="12" t="s">
        <v>30</v>
      </c>
      <c r="C21" t="str">
        <f t="shared" si="0"/>
        <v>('783042ac-d75e-400f-819a-2d8e8116666d','8366c3f7-6ba1-49d2-8380-c4c267caa4ea');</v>
      </c>
      <c r="D21" t="str">
        <f t="shared" si="1"/>
        <v>INSERT INTO `heroku_a51da3167c7e5af`.`product_category` (categoryId,productId) VALUES ('783042ac-d75e-400f-819a-2d8e8116666d','8366c3f7-6ba1-49d2-8380-c4c267caa4ea');</v>
      </c>
    </row>
    <row r="22" spans="1:4" ht="15.75" thickBot="1" x14ac:dyDescent="0.3">
      <c r="A22" s="15" t="s">
        <v>7</v>
      </c>
      <c r="B22" s="14" t="s">
        <v>31</v>
      </c>
      <c r="C22" t="str">
        <f t="shared" si="0"/>
        <v>('b3a5adc3-7180-43c2-a5f9-22b6f0996598','ae823e2f-6c64-40d2-b845-2318c58ec98d');</v>
      </c>
      <c r="D22" t="str">
        <f t="shared" si="1"/>
        <v>INSERT INTO `heroku_a51da3167c7e5af`.`product_category` (categoryId,productId) VALUES ('b3a5adc3-7180-43c2-a5f9-22b6f0996598','ae823e2f-6c64-40d2-b845-2318c58ec98d');</v>
      </c>
    </row>
    <row r="23" spans="1:4" ht="15.75" thickBot="1" x14ac:dyDescent="0.3">
      <c r="A23" s="15" t="s">
        <v>7</v>
      </c>
      <c r="B23" s="14" t="s">
        <v>32</v>
      </c>
      <c r="C23" t="str">
        <f t="shared" si="0"/>
        <v>('b3a5adc3-7180-43c2-a5f9-22b6f0996598','b13336cf-24f9-4ff5-9d30-879465b1106f');</v>
      </c>
      <c r="D23" t="str">
        <f t="shared" si="1"/>
        <v>INSERT INTO `heroku_a51da3167c7e5af`.`product_category` (categoryId,productId) VALUES ('b3a5adc3-7180-43c2-a5f9-22b6f0996598','b13336cf-24f9-4ff5-9d30-879465b1106f');</v>
      </c>
    </row>
    <row r="24" spans="1:4" ht="15.75" thickBot="1" x14ac:dyDescent="0.3">
      <c r="A24" s="15" t="s">
        <v>7</v>
      </c>
      <c r="B24" s="14" t="s">
        <v>33</v>
      </c>
      <c r="C24" t="str">
        <f t="shared" si="0"/>
        <v>('b3a5adc3-7180-43c2-a5f9-22b6f0996598','36fc349a-866a-4486-ba9b-88bc6d701cae');</v>
      </c>
      <c r="D24" t="str">
        <f t="shared" si="1"/>
        <v>INSERT INTO `heroku_a51da3167c7e5af`.`product_category` (categoryId,productId) VALUES ('b3a5adc3-7180-43c2-a5f9-22b6f0996598','36fc349a-866a-4486-ba9b-88bc6d701cae');</v>
      </c>
    </row>
    <row r="25" spans="1:4" ht="15.75" thickBot="1" x14ac:dyDescent="0.3">
      <c r="A25" s="17" t="s">
        <v>8</v>
      </c>
      <c r="B25" s="16" t="s">
        <v>34</v>
      </c>
      <c r="C25" t="str">
        <f t="shared" si="0"/>
        <v>('9ba61a6d-e64a-44db-aa7b-320930e0c56a','c39f2884-0fc8-4239-9972-77caf29e51cf');</v>
      </c>
      <c r="D25" t="str">
        <f t="shared" si="1"/>
        <v>INSERT INTO `heroku_a51da3167c7e5af`.`product_category` (categoryId,productId) VALUES ('9ba61a6d-e64a-44db-aa7b-320930e0c56a','c39f2884-0fc8-4239-9972-77caf29e51cf');</v>
      </c>
    </row>
    <row r="26" spans="1:4" ht="15.75" thickBot="1" x14ac:dyDescent="0.3">
      <c r="A26" s="17" t="s">
        <v>8</v>
      </c>
      <c r="B26" s="16" t="s">
        <v>35</v>
      </c>
      <c r="C26" t="str">
        <f t="shared" si="0"/>
        <v>('9ba61a6d-e64a-44db-aa7b-320930e0c56a','600da386-9ea1-4a2e-91fe-e2db43b2eadf');</v>
      </c>
      <c r="D26" t="str">
        <f t="shared" si="1"/>
        <v>INSERT INTO `heroku_a51da3167c7e5af`.`product_category` (categoryId,productId) VALUES ('9ba61a6d-e64a-44db-aa7b-320930e0c56a','600da386-9ea1-4a2e-91fe-e2db43b2eadf');</v>
      </c>
    </row>
    <row r="27" spans="1:4" ht="15.75" thickBot="1" x14ac:dyDescent="0.3">
      <c r="A27" s="17" t="s">
        <v>8</v>
      </c>
      <c r="B27" s="16" t="s">
        <v>36</v>
      </c>
      <c r="C27" t="str">
        <f t="shared" si="0"/>
        <v>('9ba61a6d-e64a-44db-aa7b-320930e0c56a','5de298df-5a13-4dbd-ad7e-94a8d892aa09');</v>
      </c>
      <c r="D27" t="str">
        <f t="shared" si="1"/>
        <v>INSERT INTO `heroku_a51da3167c7e5af`.`product_category` (categoryId,productId) VALUES ('9ba61a6d-e64a-44db-aa7b-320930e0c56a','5de298df-5a13-4dbd-ad7e-94a8d892aa09');</v>
      </c>
    </row>
    <row r="28" spans="1:4" ht="15.75" thickBot="1" x14ac:dyDescent="0.3">
      <c r="A28" s="17" t="s">
        <v>8</v>
      </c>
      <c r="B28" s="16" t="s">
        <v>37</v>
      </c>
      <c r="C28" t="str">
        <f t="shared" si="0"/>
        <v>('9ba61a6d-e64a-44db-aa7b-320930e0c56a','8447b877-4a40-4ed8-a6fd-15a632a8ae20');</v>
      </c>
      <c r="D28" t="str">
        <f t="shared" si="1"/>
        <v>INSERT INTO `heroku_a51da3167c7e5af`.`product_category` (categoryId,productId) VALUES ('9ba61a6d-e64a-44db-aa7b-320930e0c56a','8447b877-4a40-4ed8-a6fd-15a632a8ae20');</v>
      </c>
    </row>
    <row r="29" spans="1:4" ht="15.75" thickBot="1" x14ac:dyDescent="0.3">
      <c r="A29" s="17" t="s">
        <v>8</v>
      </c>
      <c r="B29" s="16" t="s">
        <v>38</v>
      </c>
      <c r="C29" t="str">
        <f t="shared" si="0"/>
        <v>('9ba61a6d-e64a-44db-aa7b-320930e0c56a','57ac9ac4-e079-4620-bfff-87f177842a66');</v>
      </c>
      <c r="D29" t="str">
        <f t="shared" si="1"/>
        <v>INSERT INTO `heroku_a51da3167c7e5af`.`product_category` (categoryId,productId) VALUES ('9ba61a6d-e64a-44db-aa7b-320930e0c56a','57ac9ac4-e079-4620-bfff-87f177842a66');</v>
      </c>
    </row>
    <row r="30" spans="1:4" ht="15.75" thickBot="1" x14ac:dyDescent="0.3">
      <c r="A30" s="17" t="s">
        <v>8</v>
      </c>
      <c r="B30" s="16" t="s">
        <v>39</v>
      </c>
      <c r="C30" t="str">
        <f t="shared" si="0"/>
        <v>('9ba61a6d-e64a-44db-aa7b-320930e0c56a','292bc851-c639-4927-b971-bf6c5e10c79f');</v>
      </c>
      <c r="D30" t="str">
        <f t="shared" si="1"/>
        <v>INSERT INTO `heroku_a51da3167c7e5af`.`product_category` (categoryId,productId) VALUES ('9ba61a6d-e64a-44db-aa7b-320930e0c56a','292bc851-c639-4927-b971-bf6c5e10c79f');</v>
      </c>
    </row>
    <row r="31" spans="1:4" ht="15.75" thickBot="1" x14ac:dyDescent="0.3">
      <c r="A31" s="17" t="s">
        <v>8</v>
      </c>
      <c r="B31" s="16" t="s">
        <v>40</v>
      </c>
      <c r="C31" t="str">
        <f t="shared" si="0"/>
        <v>('9ba61a6d-e64a-44db-aa7b-320930e0c56a','9c1f5fe2-f40c-457f-bae6-be9977e6f00c');</v>
      </c>
      <c r="D31" t="str">
        <f t="shared" si="1"/>
        <v>INSERT INTO `heroku_a51da3167c7e5af`.`product_category` (categoryId,productId) VALUES ('9ba61a6d-e64a-44db-aa7b-320930e0c56a','9c1f5fe2-f40c-457f-bae6-be9977e6f00c');</v>
      </c>
    </row>
    <row r="34" spans="4:4" x14ac:dyDescent="0.25">
      <c r="D34" t="s">
        <v>120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3D25A-A168-4908-95DC-034E1A20A9B1}">
  <dimension ref="A1:D15"/>
  <sheetViews>
    <sheetView workbookViewId="0">
      <selection activeCell="C21" sqref="C21"/>
    </sheetView>
  </sheetViews>
  <sheetFormatPr defaultRowHeight="15" x14ac:dyDescent="0.25"/>
  <cols>
    <col min="1" max="1" width="57.7109375" customWidth="1"/>
    <col min="3" max="3" width="15.42578125" customWidth="1"/>
    <col min="4" max="4" width="108.28515625" customWidth="1"/>
  </cols>
  <sheetData>
    <row r="1" spans="1:4" x14ac:dyDescent="0.25">
      <c r="A1" t="s">
        <v>121</v>
      </c>
      <c r="B1" t="s">
        <v>122</v>
      </c>
      <c r="C1" t="s">
        <v>123</v>
      </c>
      <c r="D1" t="s">
        <v>119</v>
      </c>
    </row>
    <row r="2" spans="1:4" x14ac:dyDescent="0.25">
      <c r="A2" t="s">
        <v>11</v>
      </c>
      <c r="B2" s="18">
        <f>4.2*C2</f>
        <v>42</v>
      </c>
      <c r="C2">
        <v>10</v>
      </c>
      <c r="D2" s="2" t="str">
        <f>"('"&amp;A2&amp;"',"&amp;B2&amp;","&amp;C2&amp;"),"</f>
        <v>('16ee6743-5f35-4c35-8226-25a9e7ea5474',42,10),</v>
      </c>
    </row>
    <row r="3" spans="1:4" x14ac:dyDescent="0.25">
      <c r="A3" t="s">
        <v>13</v>
      </c>
      <c r="B3" s="18">
        <f>3*C3</f>
        <v>36</v>
      </c>
      <c r="C3">
        <v>12</v>
      </c>
      <c r="D3" s="2" t="str">
        <f t="shared" ref="D3:D15" si="0">"('"&amp;A3&amp;"',"&amp;B3&amp;","&amp;C3&amp;"),"</f>
        <v>('f53905d4-8f95-497d-bff7-2a9bdfbcdda2',36,12),</v>
      </c>
    </row>
    <row r="4" spans="1:4" x14ac:dyDescent="0.25">
      <c r="A4" t="s">
        <v>15</v>
      </c>
      <c r="B4" s="18">
        <f>4*C4</f>
        <v>88</v>
      </c>
      <c r="C4">
        <v>22</v>
      </c>
      <c r="D4" s="2" t="str">
        <f t="shared" si="0"/>
        <v>('d07b4343-3984-4c3f-a05a-e1770860a361',88,22),</v>
      </c>
    </row>
    <row r="5" spans="1:4" x14ac:dyDescent="0.25">
      <c r="A5" t="s">
        <v>18</v>
      </c>
      <c r="B5" s="18">
        <f t="shared" ref="B5:B13" si="1">4.5*C5</f>
        <v>9</v>
      </c>
      <c r="C5">
        <v>2</v>
      </c>
      <c r="D5" s="2" t="str">
        <f t="shared" si="0"/>
        <v>('78999982-ff34-4742-b2fa-cbfd6cc8f33d',9,2),</v>
      </c>
    </row>
    <row r="6" spans="1:4" x14ac:dyDescent="0.25">
      <c r="A6" t="s">
        <v>19</v>
      </c>
      <c r="B6" s="18">
        <f t="shared" si="1"/>
        <v>18</v>
      </c>
      <c r="C6">
        <v>4</v>
      </c>
      <c r="D6" s="2" t="str">
        <f t="shared" si="0"/>
        <v>('d1861ee7-a4a9-494a-b488-ffa7e1a7402c',18,4),</v>
      </c>
    </row>
    <row r="7" spans="1:4" x14ac:dyDescent="0.25">
      <c r="A7" t="s">
        <v>23</v>
      </c>
      <c r="B7" s="18">
        <f t="shared" si="1"/>
        <v>58.5</v>
      </c>
      <c r="C7">
        <v>13</v>
      </c>
      <c r="D7" s="2" t="str">
        <f t="shared" si="0"/>
        <v>('1977d368-61b7-4713-8e4a-cae95ce37a37',58.5,13),</v>
      </c>
    </row>
    <row r="8" spans="1:4" x14ac:dyDescent="0.25">
      <c r="A8" t="s">
        <v>25</v>
      </c>
      <c r="B8" s="18">
        <f t="shared" si="1"/>
        <v>22.5</v>
      </c>
      <c r="C8">
        <v>5</v>
      </c>
      <c r="D8" s="2" t="str">
        <f t="shared" si="0"/>
        <v>('02c15516-0a5d-4f2e-b3fe-43b707a84024',22.5,5),</v>
      </c>
    </row>
    <row r="9" spans="1:4" x14ac:dyDescent="0.25">
      <c r="A9" t="s">
        <v>27</v>
      </c>
      <c r="B9" s="18">
        <f t="shared" si="1"/>
        <v>31.5</v>
      </c>
      <c r="C9">
        <v>7</v>
      </c>
      <c r="D9" s="2" t="str">
        <f t="shared" si="0"/>
        <v>('6dcadbfc-5300-484c-b58a-228974efb09e',31.5,7),</v>
      </c>
    </row>
    <row r="10" spans="1:4" x14ac:dyDescent="0.25">
      <c r="A10" t="s">
        <v>28</v>
      </c>
      <c r="B10" s="18">
        <f>2.5*C10</f>
        <v>22.5</v>
      </c>
      <c r="C10">
        <v>9</v>
      </c>
      <c r="D10" s="2" t="str">
        <f t="shared" si="0"/>
        <v>('77080847-46e7-44d1-900e-ffcb754a83af',22.5,9),</v>
      </c>
    </row>
    <row r="11" spans="1:4" x14ac:dyDescent="0.25">
      <c r="A11" t="s">
        <v>30</v>
      </c>
      <c r="B11" s="18">
        <f>5*C11</f>
        <v>55</v>
      </c>
      <c r="C11">
        <v>11</v>
      </c>
      <c r="D11" s="2" t="str">
        <f t="shared" si="0"/>
        <v>('8366c3f7-6ba1-49d2-8380-c4c267caa4ea',55,11),</v>
      </c>
    </row>
    <row r="12" spans="1:4" x14ac:dyDescent="0.25">
      <c r="A12" t="s">
        <v>33</v>
      </c>
      <c r="B12" s="18">
        <f t="shared" si="1"/>
        <v>27</v>
      </c>
      <c r="C12">
        <v>6</v>
      </c>
      <c r="D12" s="2" t="str">
        <f t="shared" si="0"/>
        <v>('36fc349a-866a-4486-ba9b-88bc6d701cae',27,6),</v>
      </c>
    </row>
    <row r="13" spans="1:4" x14ac:dyDescent="0.25">
      <c r="A13" t="s">
        <v>35</v>
      </c>
      <c r="B13" s="18">
        <f t="shared" si="1"/>
        <v>13.5</v>
      </c>
      <c r="C13">
        <v>3</v>
      </c>
      <c r="D13" s="2" t="str">
        <f t="shared" si="0"/>
        <v>('600da386-9ea1-4a2e-91fe-e2db43b2eadf',13.5,3),</v>
      </c>
    </row>
    <row r="14" spans="1:4" x14ac:dyDescent="0.25">
      <c r="A14" t="s">
        <v>38</v>
      </c>
      <c r="B14" s="18">
        <f>3.5*C14</f>
        <v>31.5</v>
      </c>
      <c r="C14">
        <v>9</v>
      </c>
      <c r="D14" s="2" t="str">
        <f t="shared" si="0"/>
        <v>('57ac9ac4-e079-4620-bfff-87f177842a66',31.5,9),</v>
      </c>
    </row>
    <row r="15" spans="1:4" x14ac:dyDescent="0.25">
      <c r="A15" t="s">
        <v>40</v>
      </c>
      <c r="B15" s="18">
        <f>3.5*C15</f>
        <v>7</v>
      </c>
      <c r="C15">
        <v>2</v>
      </c>
      <c r="D15" s="2" t="str">
        <f t="shared" si="0"/>
        <v>('9c1f5fe2-f40c-457f-bae6-be9977e6f00c',7,2),</v>
      </c>
    </row>
  </sheetData>
  <pageMargins left="0.7" right="0.7" top="0.75" bottom="0.75" header="0.3" footer="0.3"/>
  <pageSetup orientation="portrait" r:id="rId1"/>
  <ignoredErrors>
    <ignoredError sqref="B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category_table</vt:lpstr>
      <vt:lpstr>product_table</vt:lpstr>
      <vt:lpstr>discount</vt:lpstr>
      <vt:lpstr>product_category</vt:lpstr>
      <vt:lpstr>product_rating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hieu</dc:creator>
  <cp:lastModifiedBy>phan hieu</cp:lastModifiedBy>
  <dcterms:created xsi:type="dcterms:W3CDTF">2021-07-11T18:49:57Z</dcterms:created>
  <dcterms:modified xsi:type="dcterms:W3CDTF">2021-07-11T21:09:12Z</dcterms:modified>
</cp:coreProperties>
</file>