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7470" windowHeight="2085" activeTab="3"/>
  </bookViews>
  <sheets>
    <sheet name="Topic" sheetId="3" r:id="rId1"/>
    <sheet name="Group" sheetId="2" r:id="rId2"/>
    <sheet name="Requirement" sheetId="4" r:id="rId3"/>
    <sheet name="Git_Guideline" sheetId="5" r:id="rId4"/>
    <sheet name="Scorecard" sheetId="1"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1" l="1"/>
  <c r="G36" i="1"/>
  <c r="G35" i="1"/>
  <c r="G34" i="1"/>
  <c r="G33" i="1"/>
  <c r="G32" i="1"/>
  <c r="G31" i="1"/>
  <c r="G29" i="1"/>
  <c r="G28" i="1"/>
  <c r="D54" i="1"/>
  <c r="F38" i="1"/>
  <c r="E38" i="1"/>
  <c r="D38" i="1"/>
  <c r="F27" i="1"/>
  <c r="E27" i="1"/>
  <c r="F13" i="1"/>
  <c r="D27" i="1"/>
  <c r="F14" i="1"/>
  <c r="E14" i="1"/>
  <c r="E13" i="1" s="1"/>
  <c r="D14" i="1"/>
  <c r="F49" i="1"/>
  <c r="E49" i="1"/>
  <c r="D49" i="1"/>
  <c r="G39" i="1"/>
  <c r="G30" i="1"/>
  <c r="G15" i="1"/>
  <c r="D13" i="1" l="1"/>
  <c r="D58" i="1" s="1"/>
  <c r="G26" i="1"/>
  <c r="G25" i="1"/>
  <c r="G24" i="1"/>
  <c r="G53" i="1"/>
  <c r="G52" i="1"/>
  <c r="G51" i="1"/>
  <c r="G50" i="1"/>
  <c r="G49" i="1" l="1"/>
  <c r="G7" i="1"/>
  <c r="G10" i="1"/>
  <c r="G9" i="1"/>
  <c r="G8" i="1"/>
  <c r="G46" i="1"/>
  <c r="G45" i="1"/>
  <c r="G44" i="1"/>
  <c r="G43" i="1"/>
  <c r="G42" i="1"/>
  <c r="G41" i="1"/>
  <c r="G40" i="1"/>
  <c r="G22" i="1"/>
  <c r="G21" i="1"/>
  <c r="G20" i="1"/>
  <c r="G19" i="1"/>
  <c r="G18" i="1"/>
  <c r="G17" i="1"/>
  <c r="G47" i="1"/>
  <c r="G16" i="1"/>
  <c r="G23" i="1" l="1"/>
  <c r="G48" i="1"/>
  <c r="G38" i="1"/>
  <c r="G14" i="1"/>
  <c r="E58" i="1"/>
  <c r="G27" i="1"/>
  <c r="F58" i="1"/>
  <c r="G13" i="1" l="1"/>
  <c r="G58" i="1"/>
  <c r="B4" i="1" s="1"/>
  <c r="B7" i="1" s="1"/>
  <c r="B10" i="1" l="1"/>
  <c r="B9" i="1"/>
  <c r="B8" i="1"/>
</calcChain>
</file>

<file path=xl/sharedStrings.xml><?xml version="1.0" encoding="utf-8"?>
<sst xmlns="http://schemas.openxmlformats.org/spreadsheetml/2006/main" count="162" uniqueCount="159">
  <si>
    <t>Pass Score</t>
  </si>
  <si>
    <t>Team Name</t>
  </si>
  <si>
    <t>Team Score</t>
  </si>
  <si>
    <t>Individual</t>
  </si>
  <si>
    <t>Final Score</t>
  </si>
  <si>
    <t>Remark</t>
  </si>
  <si>
    <t>Trainer 1 Evaluation</t>
  </si>
  <si>
    <t>Trainer 2 Evaluation</t>
  </si>
  <si>
    <t>Member 1</t>
  </si>
  <si>
    <t>Member 2</t>
  </si>
  <si>
    <t>Member 3</t>
  </si>
  <si>
    <t>Member 4</t>
  </si>
  <si>
    <t>Content</t>
  </si>
  <si>
    <t>Detailed Requirement</t>
  </si>
  <si>
    <t>Max Score</t>
  </si>
  <si>
    <t>Team's Score</t>
  </si>
  <si>
    <t>A.1 Data Ingestion</t>
  </si>
  <si>
    <t>Create View/Index/Stored Procedure/Trigger</t>
  </si>
  <si>
    <t>Failure handling (set up alerts, retry)</t>
  </si>
  <si>
    <t>Nice color schema &amp; design</t>
  </si>
  <si>
    <t>Using hierachy/drill down</t>
  </si>
  <si>
    <t>Advance chart/Power Query</t>
  </si>
  <si>
    <t>Using Power BI service for dashboard &amp; work space organization</t>
  </si>
  <si>
    <t>R/Python script</t>
  </si>
  <si>
    <t>Total</t>
  </si>
  <si>
    <t>Individual Performance</t>
  </si>
  <si>
    <t>Correct control/data flow</t>
  </si>
  <si>
    <t>Using correct containers (Sequence, Loops)</t>
  </si>
  <si>
    <t>Setting up parameters &amp; variables for dynamic packages</t>
  </si>
  <si>
    <t>Perform SCD (either by SCD task or combine tasks)</t>
  </si>
  <si>
    <t>Perform basic transformation (Join, Merge, Data Conversion, Derived Column)</t>
  </si>
  <si>
    <t>SSIS + SQL Server</t>
  </si>
  <si>
    <t>Snowflake</t>
  </si>
  <si>
    <t>PowerBI</t>
  </si>
  <si>
    <t>A.4 Overall</t>
  </si>
  <si>
    <t>A.2 Warehouse</t>
  </si>
  <si>
    <t>A.3 Visualization</t>
  </si>
  <si>
    <t>Create correct schema, tables &amp; table constraints (data type, PK, FK, nullability…) to store data</t>
  </si>
  <si>
    <t>Perform Conditions, Look up, Script tasks</t>
  </si>
  <si>
    <t>Create jobs &amp; schedules</t>
  </si>
  <si>
    <t>Create/Generate proper raw data</t>
  </si>
  <si>
    <t>Create proper task trees and schedules</t>
  </si>
  <si>
    <t>Create Roles, Users and grant proper access</t>
  </si>
  <si>
    <t>Unload data to local folder</t>
  </si>
  <si>
    <t>Create proper stages and connect with SQL server to load data</t>
  </si>
  <si>
    <t>Create proper stages and create Python/Java script to call Snowpipe Endpoints to load data</t>
  </si>
  <si>
    <t>Failure handling (proper configuration for load history, error logging, validation and handling errors)</t>
  </si>
  <si>
    <t>Proper data model design</t>
  </si>
  <si>
    <t>Perform aggregation with DAX including correct use of CALCULATE function for relationship/filter handling</t>
  </si>
  <si>
    <t>Using at least 4 types of chart</t>
  </si>
  <si>
    <t>Using proper filters &amp; slicers</t>
  </si>
  <si>
    <t>Using proper tooltilps &amp; actions to provide extra information</t>
  </si>
  <si>
    <t>Clean &amp; Clear code</t>
  </si>
  <si>
    <t>Effectively using Github for coding, versioning &amp; collaboration</t>
  </si>
  <si>
    <t>B. Individual</t>
  </si>
  <si>
    <t>A. Team Performance</t>
  </si>
  <si>
    <t>Good attitude</t>
  </si>
  <si>
    <t>Presentation skill</t>
  </si>
  <si>
    <t>Team contribution</t>
  </si>
  <si>
    <t>Good technical solution design</t>
  </si>
  <si>
    <t>Good solution for business problem</t>
  </si>
  <si>
    <t>Group</t>
  </si>
  <si>
    <t>Name</t>
  </si>
  <si>
    <t>Account</t>
  </si>
  <si>
    <t>Nguyễn Thị Hạnh Nhi</t>
  </si>
  <si>
    <t>NhiNTH1</t>
  </si>
  <si>
    <t>Võ Huyền Mỹ Trâm</t>
  </si>
  <si>
    <t>TramVHM</t>
  </si>
  <si>
    <t>Hồ Minh</t>
  </si>
  <si>
    <t>MinhH1</t>
  </si>
  <si>
    <t>Hà Huy Anh</t>
  </si>
  <si>
    <t>C-AnhHH</t>
  </si>
  <si>
    <t>Trần Phú Lộc</t>
  </si>
  <si>
    <t>LocTP5</t>
  </si>
  <si>
    <t>Phạm Anh Quân</t>
  </si>
  <si>
    <t>QuanPA2</t>
  </si>
  <si>
    <t>Hoàng Hoàng Thúc</t>
  </si>
  <si>
    <t>ThucHH</t>
  </si>
  <si>
    <t>Lê Quang Nhật</t>
  </si>
  <si>
    <t>NhatLQ3</t>
  </si>
  <si>
    <t>Phạm Quốc Đệ</t>
  </si>
  <si>
    <t>DePQ</t>
  </si>
  <si>
    <t>Trần Trọng Nghĩa</t>
  </si>
  <si>
    <t>NghiaTT26</t>
  </si>
  <si>
    <t>Thiều Khánh Linh</t>
  </si>
  <si>
    <t>LinhTK9</t>
  </si>
  <si>
    <t>Nguyễn Thanh Huy</t>
  </si>
  <si>
    <t>HuyNT27</t>
  </si>
  <si>
    <t>Mai Thị Quyên</t>
  </si>
  <si>
    <t>QuyenMT</t>
  </si>
  <si>
    <t>Trần Dương Huy</t>
  </si>
  <si>
    <t>HuyTD18</t>
  </si>
  <si>
    <t>Lê Thu Nhi</t>
  </si>
  <si>
    <t>NhiLT4</t>
  </si>
  <si>
    <t>Nguyễn Hoàng Nhật Khang</t>
  </si>
  <si>
    <t>KhangNHN</t>
  </si>
  <si>
    <t>Nguyễn Khắc Nguyên Khôi</t>
  </si>
  <si>
    <t>KhoiNKN</t>
  </si>
  <si>
    <t>Nguyễn Đình Hưng</t>
  </si>
  <si>
    <t>HungND74</t>
  </si>
  <si>
    <t>Number</t>
  </si>
  <si>
    <t>Domain</t>
  </si>
  <si>
    <t>Education</t>
  </si>
  <si>
    <t>- Evaluate class quality based on teacher, student, subject information, grades, feedbacks</t>
  </si>
  <si>
    <t>Healthcare</t>
  </si>
  <si>
    <t>- Disease diagnosis based on patients' symptom declaration and demographic characteristics</t>
  </si>
  <si>
    <t>E-commerce/Retails</t>
  </si>
  <si>
    <t>- Sales/Customer analysis and trend prediction</t>
  </si>
  <si>
    <t>Logistics</t>
  </si>
  <si>
    <t>- Minimizing transportation costs and warehouse allocation</t>
  </si>
  <si>
    <t>Finance</t>
  </si>
  <si>
    <t>- Credit scoring based on historical financial information and personal information</t>
  </si>
  <si>
    <t>Gaming</t>
  </si>
  <si>
    <t>- User retention and income maximization based on game type, income channel (cash in/advertisement), and user information</t>
  </si>
  <si>
    <t>Public Transportation</t>
  </si>
  <si>
    <t>- Allocate resource and scheduling based on route, traffic, transport type information</t>
  </si>
  <si>
    <t>Social Media</t>
  </si>
  <si>
    <t>- User behavior analysis (based on engagement, content, user's personnal information…) to maximize advertisement income</t>
  </si>
  <si>
    <t>Manufacturing</t>
  </si>
  <si>
    <t>- Material &amp; stock prediction based on historical consumption information and warehouse/production line capacity</t>
  </si>
  <si>
    <t>Design and assign proper virtual warehouse for different purposes (Loading, Transformation, BI)</t>
  </si>
  <si>
    <t>Proper Data Warehouse design</t>
  </si>
  <si>
    <t>Perform transformation for SQL server source</t>
  </si>
  <si>
    <t>Create and configure proper pipe with proper security level and transform data within pipe</t>
  </si>
  <si>
    <t>Perform audits &amp; log recording to manage and assure data integrity</t>
  </si>
  <si>
    <t>Requirement</t>
  </si>
  <si>
    <t>Follow the sample solution design to create your own. You can add other data sources if needed.</t>
  </si>
  <si>
    <t>Provide a sql script on MSSQL so that when others run the script, the whole database structure (database, schema, table, constraints, jobs, schedule,…) can be created in their local server.</t>
  </si>
  <si>
    <t>Provide a sql script on Snowflake so that when others run the script, the whole warehouse structure (virtual warehouse, database, schema, table, constraints, tasks, pipe,…) can be created in their Snowflake account.</t>
  </si>
  <si>
    <t>Power BI service dashboard can't be published (because of limited access level) but team have to be able to present them in the presentation.</t>
  </si>
  <si>
    <t>Each team work on 1 repo, 1 Snowflake account, 1 Power BI desktop file. Please utilize Git to collaborate. Each member can work in their own MSSQL instance but make sure the scripts can run in both. Each member should have their own Power BI service dashboard using the same Power BI desktop file but to analyse different aspects of business issue.</t>
  </si>
  <si>
    <t>Follow the sample repo structure to create your repo and share with trainers. Please set the repo in public mode and send us the link on Aug-04.</t>
  </si>
  <si>
    <t>Perform proper testing/validating to make sure the solution will work in different scenarios. In Presentation day, each team have to run the solution as a demo.</t>
  </si>
  <si>
    <t>1.</t>
  </si>
  <si>
    <t>2.</t>
  </si>
  <si>
    <t>3.</t>
  </si>
  <si>
    <t>4.</t>
  </si>
  <si>
    <t>5.</t>
  </si>
  <si>
    <t>6.</t>
  </si>
  <si>
    <t>7.</t>
  </si>
  <si>
    <t>8.</t>
  </si>
  <si>
    <t>9.</t>
  </si>
  <si>
    <t>10.</t>
  </si>
  <si>
    <t>11.</t>
  </si>
  <si>
    <t>12.</t>
  </si>
  <si>
    <t>Business problems</t>
  </si>
  <si>
    <t>- Create a branch for each issue and code on that branch.</t>
  </si>
  <si>
    <t>- All commits have to have a short description.</t>
  </si>
  <si>
    <t>- If 1 member was assigned to do the development, the other member must be reviewer. Branches should only be merged after reviewer reviewed and  approved the pull request.</t>
  </si>
  <si>
    <t>- If there are conflicts (members working on the same file), they should be able to resolve conflicts before merge.</t>
  </si>
  <si>
    <t>Each team create Snowflake users for trainers  based on our fsoft email and grant us proper access. The credentials can be put in Git.</t>
  </si>
  <si>
    <t>Use Python to generate raw data based on business problem. Sample code was provided, please re-write/adjust it so that the script will work in your scenario.</t>
  </si>
  <si>
    <t>Provide detailed solution design. (With file, database, solution names... so trainers can easily understand your solution)</t>
  </si>
  <si>
    <t>13.</t>
  </si>
  <si>
    <t>Please put the SSIS solutions onto repo (NOT packages). Solutions have to be deployed in your local server under SSIS catalog.</t>
  </si>
  <si>
    <t>Penalties will be applied if the submission is not completed (missing components), missing deadlines, misuse of components or using them for wrong purposes… based on severity.</t>
  </si>
  <si>
    <t>Develop solution to ingest, transform, load and visualize data to solve business problem. Please think about the maintenance work so you have a good solution. A good solution will require minimum maintenance, the pipeline should run automatically with almost 0 interference and any issue can be easily identified so other people can quickly fix it. Solution must also be easy to deploy and deployment guideline must be included in Readme file.</t>
  </si>
  <si>
    <t>- Each team have 1 repo with 1 project.</t>
  </si>
  <si>
    <t>- Team create tasks/user stories in project and assign 1 member to work on each task. Please update the tasks as you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</si>
</sst>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4"/>
      <color theme="0"/>
      <name val="Calibri"/>
      <family val="2"/>
      <scheme val="minor"/>
    </font>
    <font>
      <b/>
      <sz val="16"/>
      <color theme="0"/>
      <name val="Calibri"/>
      <family val="2"/>
      <scheme val="minor"/>
    </font>
    <font>
      <b/>
      <sz val="11"/>
      <color theme="0"/>
      <name val="Calibri"/>
      <family val="2"/>
      <scheme val="minor"/>
    </font>
    <font>
      <b/>
      <sz val="14"/>
      <color theme="1"/>
      <name val="Arial"/>
      <family val="2"/>
    </font>
    <font>
      <sz val="11"/>
      <color theme="1"/>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499984740745262"/>
        <bgColor indexed="64"/>
      </patternFill>
    </fill>
  </fills>
  <borders count="3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49" fontId="6" fillId="8" borderId="16" xfId="0" applyNumberFormat="1" applyFont="1" applyFill="1" applyBorder="1" applyAlignment="1">
      <alignment vertical="center"/>
    </xf>
    <xf numFmtId="0" fontId="4" fillId="3" borderId="1" xfId="0" applyFont="1" applyFill="1" applyBorder="1" applyAlignment="1">
      <alignment vertical="center"/>
    </xf>
    <xf numFmtId="49" fontId="1" fillId="3" borderId="3" xfId="0" applyNumberFormat="1" applyFont="1" applyFill="1" applyBorder="1" applyAlignment="1">
      <alignment vertical="center"/>
    </xf>
    <xf numFmtId="0" fontId="1" fillId="3" borderId="0" xfId="0" applyFont="1" applyFill="1" applyAlignment="1">
      <alignment vertical="center"/>
    </xf>
    <xf numFmtId="49" fontId="6" fillId="5" borderId="18" xfId="0" applyNumberFormat="1" applyFont="1" applyFill="1" applyBorder="1" applyAlignment="1">
      <alignment vertical="center"/>
    </xf>
    <xf numFmtId="0" fontId="4" fillId="3" borderId="0" xfId="0" applyFont="1" applyFill="1" applyAlignment="1">
      <alignment vertical="center"/>
    </xf>
    <xf numFmtId="49" fontId="6" fillId="5" borderId="8" xfId="0" applyNumberFormat="1" applyFont="1" applyFill="1" applyBorder="1" applyAlignment="1">
      <alignment vertical="center" wrapText="1"/>
    </xf>
    <xf numFmtId="49" fontId="0" fillId="3" borderId="3" xfId="0" applyNumberFormat="1" applyFill="1" applyBorder="1" applyAlignment="1">
      <alignment vertical="center"/>
    </xf>
    <xf numFmtId="0" fontId="0" fillId="3" borderId="0" xfId="0" applyFill="1" applyAlignment="1">
      <alignment vertical="center"/>
    </xf>
    <xf numFmtId="49" fontId="5" fillId="5" borderId="14" xfId="0" applyNumberFormat="1" applyFont="1" applyFill="1" applyBorder="1" applyAlignment="1">
      <alignment vertical="center"/>
    </xf>
    <xf numFmtId="0" fontId="5" fillId="5" borderId="24" xfId="0" applyFont="1" applyFill="1" applyBorder="1" applyAlignment="1">
      <alignment vertical="center"/>
    </xf>
    <xf numFmtId="0" fontId="5" fillId="5" borderId="2" xfId="0" applyFont="1" applyFill="1" applyBorder="1" applyAlignment="1">
      <alignment vertical="center"/>
    </xf>
    <xf numFmtId="49" fontId="3" fillId="3" borderId="7" xfId="0" applyNumberFormat="1" applyFont="1" applyFill="1" applyBorder="1" applyAlignment="1">
      <alignment vertical="center"/>
    </xf>
    <xf numFmtId="0" fontId="3" fillId="3" borderId="12" xfId="0" applyFont="1" applyFill="1" applyBorder="1" applyAlignment="1">
      <alignment vertical="center"/>
    </xf>
    <xf numFmtId="0" fontId="3" fillId="3" borderId="4" xfId="0" applyFont="1" applyFill="1" applyBorder="1" applyAlignment="1">
      <alignment vertical="center"/>
    </xf>
    <xf numFmtId="49" fontId="3" fillId="3" borderId="6" xfId="0" applyNumberFormat="1" applyFont="1" applyFill="1" applyBorder="1" applyAlignment="1">
      <alignment vertical="center"/>
    </xf>
    <xf numFmtId="0" fontId="3" fillId="3" borderId="9" xfId="0" applyFont="1" applyFill="1" applyBorder="1" applyAlignment="1">
      <alignment vertical="center"/>
    </xf>
    <xf numFmtId="0" fontId="3" fillId="3" borderId="5" xfId="0" applyFont="1" applyFill="1" applyBorder="1" applyAlignment="1">
      <alignment vertical="center"/>
    </xf>
    <xf numFmtId="49" fontId="5" fillId="7" borderId="16" xfId="0" applyNumberFormat="1" applyFont="1" applyFill="1" applyBorder="1" applyAlignment="1">
      <alignment vertical="center"/>
    </xf>
    <xf numFmtId="0" fontId="5" fillId="7" borderId="22" xfId="0" applyFont="1" applyFill="1" applyBorder="1" applyAlignment="1">
      <alignment vertical="center"/>
    </xf>
    <xf numFmtId="0" fontId="5" fillId="7" borderId="23" xfId="0" applyFont="1" applyFill="1" applyBorder="1" applyAlignment="1">
      <alignment vertical="center"/>
    </xf>
    <xf numFmtId="49" fontId="2" fillId="4" borderId="7" xfId="0" applyNumberFormat="1" applyFont="1" applyFill="1" applyBorder="1" applyAlignment="1">
      <alignment vertical="center"/>
    </xf>
    <xf numFmtId="0" fontId="2" fillId="4" borderId="12" xfId="0" applyFont="1" applyFill="1" applyBorder="1" applyAlignment="1">
      <alignment vertical="center"/>
    </xf>
    <xf numFmtId="0" fontId="2" fillId="4" borderId="4" xfId="0" applyFont="1" applyFill="1" applyBorder="1" applyAlignment="1">
      <alignment vertical="center"/>
    </xf>
    <xf numFmtId="49" fontId="2" fillId="6" borderId="7" xfId="0" applyNumberFormat="1" applyFont="1" applyFill="1" applyBorder="1" applyAlignment="1">
      <alignment vertical="center"/>
    </xf>
    <xf numFmtId="0" fontId="2" fillId="6" borderId="12" xfId="0" applyFont="1" applyFill="1" applyBorder="1" applyAlignment="1">
      <alignment vertical="center"/>
    </xf>
    <xf numFmtId="0" fontId="2" fillId="6" borderId="4" xfId="0" applyFont="1" applyFill="1" applyBorder="1" applyAlignment="1">
      <alignment vertical="center"/>
    </xf>
    <xf numFmtId="49" fontId="0" fillId="3" borderId="7" xfId="0" applyNumberFormat="1" applyFill="1" applyBorder="1" applyAlignment="1">
      <alignment vertical="center"/>
    </xf>
    <xf numFmtId="0" fontId="0" fillId="3" borderId="12" xfId="0" applyFill="1" applyBorder="1" applyAlignment="1">
      <alignment vertical="center"/>
    </xf>
    <xf numFmtId="0" fontId="0" fillId="3" borderId="4" xfId="0" applyFill="1" applyBorder="1" applyAlignment="1">
      <alignment vertical="center"/>
    </xf>
    <xf numFmtId="49" fontId="3" fillId="3" borderId="16" xfId="0" applyNumberFormat="1" applyFont="1" applyFill="1" applyBorder="1" applyAlignment="1">
      <alignment vertical="center"/>
    </xf>
    <xf numFmtId="0" fontId="3" fillId="3" borderId="22" xfId="0" applyFont="1" applyFill="1" applyBorder="1" applyAlignment="1">
      <alignment vertical="center"/>
    </xf>
    <xf numFmtId="0" fontId="3" fillId="3" borderId="23" xfId="0" applyFont="1" applyFill="1" applyBorder="1" applyAlignment="1">
      <alignment vertical="center"/>
    </xf>
    <xf numFmtId="49" fontId="0" fillId="0" borderId="0" xfId="0" applyNumberFormat="1" applyAlignment="1">
      <alignment vertical="center"/>
    </xf>
    <xf numFmtId="0" fontId="0" fillId="0" borderId="0" xfId="0" applyAlignment="1">
      <alignment vertical="center"/>
    </xf>
    <xf numFmtId="0" fontId="4" fillId="3" borderId="17"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1" fillId="3" borderId="0" xfId="0" applyFont="1" applyFill="1" applyAlignment="1">
      <alignment horizontal="left" vertical="center" wrapText="1"/>
    </xf>
    <xf numFmtId="0" fontId="1" fillId="3" borderId="0" xfId="0" applyFont="1" applyFill="1" applyAlignment="1">
      <alignment vertical="center" wrapText="1"/>
    </xf>
    <xf numFmtId="0" fontId="4" fillId="3" borderId="0" xfId="0" applyFont="1" applyFill="1" applyAlignment="1">
      <alignment vertical="center" wrapText="1"/>
    </xf>
    <xf numFmtId="0" fontId="4" fillId="3" borderId="13" xfId="0" applyFont="1" applyFill="1" applyBorder="1" applyAlignment="1">
      <alignment horizontal="left" vertical="center" wrapText="1"/>
    </xf>
    <xf numFmtId="0" fontId="4" fillId="2" borderId="19" xfId="0" applyFont="1" applyFill="1" applyBorder="1" applyAlignment="1">
      <alignment horizontal="left" vertical="center" wrapText="1"/>
    </xf>
    <xf numFmtId="0" fontId="0" fillId="3" borderId="0" xfId="0" applyFill="1" applyAlignment="1">
      <alignment horizontal="left" vertical="center" wrapText="1"/>
    </xf>
    <xf numFmtId="0" fontId="0" fillId="3" borderId="0" xfId="0" applyFill="1" applyAlignment="1">
      <alignment vertical="center" wrapText="1"/>
    </xf>
    <xf numFmtId="0" fontId="5" fillId="5" borderId="24" xfId="0" applyFont="1" applyFill="1" applyBorder="1" applyAlignment="1">
      <alignment horizontal="left" vertical="center" wrapText="1"/>
    </xf>
    <xf numFmtId="0" fontId="5" fillId="5" borderId="25" xfId="0" applyFont="1" applyFill="1" applyBorder="1" applyAlignment="1">
      <alignment horizontal="left" vertical="center" wrapText="1"/>
    </xf>
    <xf numFmtId="0" fontId="5" fillId="5" borderId="15" xfId="0" applyFont="1" applyFill="1" applyBorder="1" applyAlignment="1">
      <alignment vertical="center" wrapText="1"/>
    </xf>
    <xf numFmtId="0" fontId="5" fillId="5" borderId="24" xfId="0" applyFont="1" applyFill="1" applyBorder="1" applyAlignment="1">
      <alignment vertical="center" wrapText="1"/>
    </xf>
    <xf numFmtId="0" fontId="5" fillId="3" borderId="12" xfId="0" applyFont="1" applyFill="1" applyBorder="1" applyAlignment="1">
      <alignment horizontal="left" vertical="center" wrapText="1"/>
    </xf>
    <xf numFmtId="0" fontId="3" fillId="3" borderId="12" xfId="0" applyFont="1" applyFill="1" applyBorder="1" applyAlignment="1">
      <alignment vertical="center" wrapText="1"/>
    </xf>
    <xf numFmtId="0" fontId="5" fillId="3" borderId="9" xfId="0" applyFont="1" applyFill="1" applyBorder="1" applyAlignment="1">
      <alignment horizontal="left" vertical="center" wrapText="1"/>
    </xf>
    <xf numFmtId="0" fontId="3" fillId="3" borderId="9" xfId="0" applyFont="1" applyFill="1" applyBorder="1" applyAlignment="1">
      <alignment vertical="center" wrapText="1"/>
    </xf>
    <xf numFmtId="0" fontId="5" fillId="7" borderId="22" xfId="0" applyFont="1" applyFill="1" applyBorder="1" applyAlignment="1">
      <alignment vertical="center" wrapText="1"/>
    </xf>
    <xf numFmtId="0" fontId="2" fillId="4" borderId="12" xfId="0" applyFont="1" applyFill="1" applyBorder="1" applyAlignment="1">
      <alignment vertical="center" wrapText="1"/>
    </xf>
    <xf numFmtId="0" fontId="2" fillId="6" borderId="12" xfId="0" applyFont="1" applyFill="1" applyBorder="1" applyAlignment="1">
      <alignment vertical="center" wrapText="1"/>
    </xf>
    <xf numFmtId="0" fontId="0" fillId="3" borderId="12" xfId="0" applyFill="1" applyBorder="1" applyAlignment="1">
      <alignment vertical="center" wrapText="1"/>
    </xf>
    <xf numFmtId="0" fontId="3" fillId="3" borderId="22" xfId="0" applyFont="1" applyFill="1"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9" borderId="12" xfId="0" applyFill="1" applyBorder="1" applyAlignment="1">
      <alignment vertical="center" wrapText="1"/>
    </xf>
    <xf numFmtId="0" fontId="0" fillId="9" borderId="12" xfId="0" applyFill="1" applyBorder="1" applyAlignment="1">
      <alignment vertical="center"/>
    </xf>
    <xf numFmtId="0" fontId="0" fillId="9" borderId="4" xfId="0" applyFill="1" applyBorder="1" applyAlignment="1">
      <alignment vertical="center"/>
    </xf>
    <xf numFmtId="0" fontId="8" fillId="10" borderId="30" xfId="0" applyFont="1" applyFill="1" applyBorder="1" applyAlignment="1">
      <alignment horizontal="center" vertical="center" wrapText="1"/>
    </xf>
    <xf numFmtId="0" fontId="9" fillId="0" borderId="0" xfId="0" applyFont="1"/>
    <xf numFmtId="0" fontId="9" fillId="0" borderId="30" xfId="0" applyFont="1" applyBorder="1" applyAlignment="1">
      <alignment vertical="center" wrapText="1"/>
    </xf>
    <xf numFmtId="0" fontId="7" fillId="11" borderId="0" xfId="0" applyFont="1" applyFill="1"/>
    <xf numFmtId="0" fontId="0" fillId="0" borderId="0" xfId="0" quotePrefix="1"/>
    <xf numFmtId="0" fontId="0" fillId="0" borderId="0" xfId="0" applyAlignment="1">
      <alignment wrapText="1"/>
    </xf>
    <xf numFmtId="0" fontId="0" fillId="3" borderId="11" xfId="0" applyFill="1" applyBorder="1" applyAlignment="1">
      <alignment wrapText="1"/>
    </xf>
    <xf numFmtId="0" fontId="0" fillId="3" borderId="34" xfId="0" applyFill="1" applyBorder="1" applyAlignment="1">
      <alignment wrapText="1"/>
    </xf>
    <xf numFmtId="49" fontId="0" fillId="0" borderId="0" xfId="0" applyNumberFormat="1" applyAlignment="1">
      <alignment vertical="top"/>
    </xf>
    <xf numFmtId="49" fontId="0" fillId="3" borderId="10" xfId="0" applyNumberFormat="1" applyFill="1" applyBorder="1" applyAlignment="1">
      <alignment horizontal="right" vertical="top"/>
    </xf>
    <xf numFmtId="49" fontId="7" fillId="11" borderId="31" xfId="0" applyNumberFormat="1" applyFont="1" applyFill="1" applyBorder="1" applyAlignment="1">
      <alignment horizontal="center" vertical="center"/>
    </xf>
    <xf numFmtId="0" fontId="7" fillId="11" borderId="32" xfId="0" applyFont="1" applyFill="1" applyBorder="1" applyAlignment="1">
      <alignment horizontal="center" vertical="center" wrapText="1"/>
    </xf>
    <xf numFmtId="49" fontId="0" fillId="3" borderId="33" xfId="0" applyNumberFormat="1" applyFill="1" applyBorder="1" applyAlignment="1">
      <alignment horizontal="right" vertical="top"/>
    </xf>
    <xf numFmtId="0" fontId="0" fillId="3" borderId="35" xfId="0" quotePrefix="1" applyFill="1" applyBorder="1" applyAlignment="1">
      <alignment wrapText="1"/>
    </xf>
    <xf numFmtId="0" fontId="0" fillId="3" borderId="12" xfId="0" quotePrefix="1" applyFill="1" applyBorder="1" applyAlignment="1">
      <alignment wrapText="1"/>
    </xf>
    <xf numFmtId="0" fontId="0" fillId="3" borderId="36" xfId="0" quotePrefix="1" applyFill="1" applyBorder="1" applyAlignment="1">
      <alignment wrapText="1"/>
    </xf>
    <xf numFmtId="0" fontId="9" fillId="0" borderId="30" xfId="0" applyFont="1" applyBorder="1" applyAlignment="1">
      <alignment horizontal="center" vertical="center" wrapText="1"/>
    </xf>
    <xf numFmtId="0" fontId="0" fillId="3" borderId="10" xfId="0" applyFill="1" applyBorder="1" applyAlignment="1">
      <alignment horizontal="left" vertical="center" wrapText="1"/>
    </xf>
    <xf numFmtId="0" fontId="0" fillId="3" borderId="11" xfId="0" applyFill="1" applyBorder="1" applyAlignment="1">
      <alignment horizontal="left" vertical="center" wrapText="1"/>
    </xf>
    <xf numFmtId="0" fontId="5" fillId="7" borderId="20" xfId="0" applyFont="1" applyFill="1" applyBorder="1" applyAlignment="1">
      <alignment horizontal="left" vertical="center" wrapText="1"/>
    </xf>
    <xf numFmtId="0" fontId="5" fillId="7" borderId="21"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4" fillId="3" borderId="28" xfId="0" applyFont="1" applyFill="1" applyBorder="1" applyAlignment="1">
      <alignment horizontal="left" vertical="center" wrapText="1"/>
    </xf>
    <xf numFmtId="0" fontId="4" fillId="3" borderId="29" xfId="0" applyFont="1" applyFill="1" applyBorder="1" applyAlignment="1">
      <alignment horizontal="left" vertical="center" wrapText="1"/>
    </xf>
    <xf numFmtId="49" fontId="3" fillId="3" borderId="20" xfId="0" applyNumberFormat="1" applyFont="1" applyFill="1" applyBorder="1" applyAlignment="1">
      <alignment horizontal="center" vertical="center" wrapText="1"/>
    </xf>
    <xf numFmtId="49" fontId="3" fillId="3" borderId="21" xfId="0" applyNumberFormat="1" applyFont="1" applyFill="1" applyBorder="1" applyAlignment="1">
      <alignment horizontal="center" vertical="center" wrapText="1"/>
    </xf>
    <xf numFmtId="0" fontId="3" fillId="3" borderId="10"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27" xfId="0" applyFont="1" applyFill="1" applyBorder="1" applyAlignment="1">
      <alignment horizontal="left" vertical="center" wrapText="1"/>
    </xf>
    <xf numFmtId="0" fontId="2" fillId="6" borderId="10"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4" borderId="10" xfId="0" applyFont="1" applyFill="1" applyBorder="1" applyAlignment="1">
      <alignment horizontal="left" vertical="center" wrapText="1"/>
    </xf>
    <xf numFmtId="0" fontId="2" fillId="4" borderId="11" xfId="0" applyFont="1" applyFill="1" applyBorder="1" applyAlignment="1">
      <alignment horizontal="left" vertical="center" wrapText="1"/>
    </xf>
  </cellXfs>
  <cellStyles count="1">
    <cellStyle name="Normal" xfId="0" builtinId="0"/>
  </cellStyles>
  <dxfs count="2">
    <dxf>
      <fill>
        <patternFill>
          <bgColor rgb="FFFF000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20" sqref="C20"/>
    </sheetView>
  </sheetViews>
  <sheetFormatPr defaultRowHeight="15" x14ac:dyDescent="0.25"/>
  <cols>
    <col min="2" max="2" width="20.140625" bestFit="1" customWidth="1"/>
    <col min="3" max="3" width="116.140625" bestFit="1" customWidth="1"/>
  </cols>
  <sheetData>
    <row r="1" spans="1:3" x14ac:dyDescent="0.25">
      <c r="A1" s="71" t="s">
        <v>100</v>
      </c>
      <c r="B1" s="71" t="s">
        <v>101</v>
      </c>
      <c r="C1" s="71" t="s">
        <v>145</v>
      </c>
    </row>
    <row r="2" spans="1:3" x14ac:dyDescent="0.25">
      <c r="A2">
        <v>1</v>
      </c>
      <c r="B2" t="s">
        <v>102</v>
      </c>
      <c r="C2" s="72" t="s">
        <v>103</v>
      </c>
    </row>
    <row r="3" spans="1:3" x14ac:dyDescent="0.25">
      <c r="A3">
        <v>2</v>
      </c>
      <c r="B3" t="s">
        <v>104</v>
      </c>
      <c r="C3" s="72" t="s">
        <v>105</v>
      </c>
    </row>
    <row r="4" spans="1:3" x14ac:dyDescent="0.25">
      <c r="A4">
        <v>3</v>
      </c>
      <c r="B4" t="s">
        <v>106</v>
      </c>
      <c r="C4" s="72" t="s">
        <v>107</v>
      </c>
    </row>
    <row r="5" spans="1:3" x14ac:dyDescent="0.25">
      <c r="A5">
        <v>4</v>
      </c>
      <c r="B5" t="s">
        <v>108</v>
      </c>
      <c r="C5" s="72" t="s">
        <v>109</v>
      </c>
    </row>
    <row r="6" spans="1:3" x14ac:dyDescent="0.25">
      <c r="A6">
        <v>5</v>
      </c>
      <c r="B6" t="s">
        <v>110</v>
      </c>
      <c r="C6" s="72" t="s">
        <v>111</v>
      </c>
    </row>
    <row r="7" spans="1:3" x14ac:dyDescent="0.25">
      <c r="A7">
        <v>6</v>
      </c>
      <c r="B7" t="s">
        <v>112</v>
      </c>
      <c r="C7" s="72" t="s">
        <v>113</v>
      </c>
    </row>
    <row r="8" spans="1:3" x14ac:dyDescent="0.25">
      <c r="A8">
        <v>7</v>
      </c>
      <c r="B8" t="s">
        <v>114</v>
      </c>
      <c r="C8" s="72" t="s">
        <v>115</v>
      </c>
    </row>
    <row r="9" spans="1:3" x14ac:dyDescent="0.25">
      <c r="A9">
        <v>8</v>
      </c>
      <c r="B9" t="s">
        <v>116</v>
      </c>
      <c r="C9" s="72" t="s">
        <v>117</v>
      </c>
    </row>
    <row r="10" spans="1:3" x14ac:dyDescent="0.25">
      <c r="A10">
        <v>9</v>
      </c>
      <c r="B10" t="s">
        <v>118</v>
      </c>
      <c r="C10" s="72"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6" sqref="B6"/>
    </sheetView>
  </sheetViews>
  <sheetFormatPr defaultColWidth="8.85546875" defaultRowHeight="14.25" x14ac:dyDescent="0.2"/>
  <cols>
    <col min="1" max="1" width="12.5703125" style="69" customWidth="1"/>
    <col min="2" max="2" width="26.7109375" style="69" customWidth="1"/>
    <col min="3" max="3" width="18.7109375" style="69" customWidth="1"/>
    <col min="4" max="16384" width="8.85546875" style="69"/>
  </cols>
  <sheetData>
    <row r="1" spans="1:3" ht="18" x14ac:dyDescent="0.2">
      <c r="A1" s="68" t="s">
        <v>61</v>
      </c>
      <c r="B1" s="68" t="s">
        <v>62</v>
      </c>
      <c r="C1" s="68" t="s">
        <v>63</v>
      </c>
    </row>
    <row r="2" spans="1:3" x14ac:dyDescent="0.2">
      <c r="A2" s="84">
        <v>1</v>
      </c>
      <c r="B2" s="70" t="s">
        <v>64</v>
      </c>
      <c r="C2" s="70" t="s">
        <v>65</v>
      </c>
    </row>
    <row r="3" spans="1:3" x14ac:dyDescent="0.2">
      <c r="A3" s="84"/>
      <c r="B3" s="70" t="s">
        <v>66</v>
      </c>
      <c r="C3" s="70" t="s">
        <v>67</v>
      </c>
    </row>
    <row r="4" spans="1:3" x14ac:dyDescent="0.2">
      <c r="A4" s="84">
        <v>2</v>
      </c>
      <c r="B4" s="70" t="s">
        <v>68</v>
      </c>
      <c r="C4" s="70" t="s">
        <v>69</v>
      </c>
    </row>
    <row r="5" spans="1:3" x14ac:dyDescent="0.2">
      <c r="A5" s="84"/>
      <c r="B5" s="70" t="s">
        <v>70</v>
      </c>
      <c r="C5" s="70" t="s">
        <v>71</v>
      </c>
    </row>
    <row r="6" spans="1:3" x14ac:dyDescent="0.2">
      <c r="A6" s="84">
        <v>3</v>
      </c>
      <c r="B6" s="70" t="s">
        <v>72</v>
      </c>
      <c r="C6" s="70" t="s">
        <v>73</v>
      </c>
    </row>
    <row r="7" spans="1:3" x14ac:dyDescent="0.2">
      <c r="A7" s="84"/>
      <c r="B7" s="70" t="s">
        <v>74</v>
      </c>
      <c r="C7" s="70" t="s">
        <v>75</v>
      </c>
    </row>
    <row r="8" spans="1:3" x14ac:dyDescent="0.2">
      <c r="A8" s="84">
        <v>4</v>
      </c>
      <c r="B8" s="70" t="s">
        <v>76</v>
      </c>
      <c r="C8" s="70" t="s">
        <v>77</v>
      </c>
    </row>
    <row r="9" spans="1:3" x14ac:dyDescent="0.2">
      <c r="A9" s="84"/>
      <c r="B9" s="70" t="s">
        <v>78</v>
      </c>
      <c r="C9" s="70" t="s">
        <v>79</v>
      </c>
    </row>
    <row r="10" spans="1:3" x14ac:dyDescent="0.2">
      <c r="A10" s="84">
        <v>5</v>
      </c>
      <c r="B10" s="70" t="s">
        <v>80</v>
      </c>
      <c r="C10" s="70" t="s">
        <v>81</v>
      </c>
    </row>
    <row r="11" spans="1:3" x14ac:dyDescent="0.2">
      <c r="A11" s="84"/>
      <c r="B11" s="70" t="s">
        <v>82</v>
      </c>
      <c r="C11" s="70" t="s">
        <v>83</v>
      </c>
    </row>
    <row r="12" spans="1:3" x14ac:dyDescent="0.2">
      <c r="A12" s="84">
        <v>6</v>
      </c>
      <c r="B12" s="70" t="s">
        <v>84</v>
      </c>
      <c r="C12" s="70" t="s">
        <v>85</v>
      </c>
    </row>
    <row r="13" spans="1:3" x14ac:dyDescent="0.2">
      <c r="A13" s="84"/>
      <c r="B13" s="70" t="s">
        <v>86</v>
      </c>
      <c r="C13" s="70" t="s">
        <v>87</v>
      </c>
    </row>
    <row r="14" spans="1:3" x14ac:dyDescent="0.2">
      <c r="A14" s="84">
        <v>7</v>
      </c>
      <c r="B14" s="70" t="s">
        <v>88</v>
      </c>
      <c r="C14" s="70" t="s">
        <v>89</v>
      </c>
    </row>
    <row r="15" spans="1:3" x14ac:dyDescent="0.2">
      <c r="A15" s="84"/>
      <c r="B15" s="70" t="s">
        <v>90</v>
      </c>
      <c r="C15" s="70" t="s">
        <v>91</v>
      </c>
    </row>
    <row r="16" spans="1:3" x14ac:dyDescent="0.2">
      <c r="A16" s="84">
        <v>8</v>
      </c>
      <c r="B16" s="70" t="s">
        <v>92</v>
      </c>
      <c r="C16" s="70" t="s">
        <v>93</v>
      </c>
    </row>
    <row r="17" spans="1:3" x14ac:dyDescent="0.2">
      <c r="A17" s="84"/>
      <c r="B17" s="70" t="s">
        <v>94</v>
      </c>
      <c r="C17" s="70" t="s">
        <v>95</v>
      </c>
    </row>
    <row r="18" spans="1:3" x14ac:dyDescent="0.2">
      <c r="A18" s="84">
        <v>9</v>
      </c>
      <c r="B18" s="70" t="s">
        <v>96</v>
      </c>
      <c r="C18" s="70" t="s">
        <v>97</v>
      </c>
    </row>
    <row r="19" spans="1:3" x14ac:dyDescent="0.2">
      <c r="A19" s="84"/>
      <c r="B19" s="70" t="s">
        <v>98</v>
      </c>
      <c r="C19" s="70" t="s">
        <v>99</v>
      </c>
    </row>
  </sheetData>
  <mergeCells count="9">
    <mergeCell ref="A14:A15"/>
    <mergeCell ref="A16:A17"/>
    <mergeCell ref="A18:A19"/>
    <mergeCell ref="A2:A3"/>
    <mergeCell ref="A4:A5"/>
    <mergeCell ref="A6:A7"/>
    <mergeCell ref="A8:A9"/>
    <mergeCell ref="A10:A11"/>
    <mergeCell ref="A12:A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A3" workbookViewId="0">
      <selection activeCell="B13" sqref="B13"/>
    </sheetView>
  </sheetViews>
  <sheetFormatPr defaultRowHeight="15" x14ac:dyDescent="0.25"/>
  <cols>
    <col min="1" max="1" width="9.140625" style="76"/>
    <col min="2" max="2" width="88.7109375" style="73" bestFit="1" customWidth="1"/>
  </cols>
  <sheetData>
    <row r="1" spans="1:2" x14ac:dyDescent="0.25">
      <c r="A1" s="78" t="s">
        <v>100</v>
      </c>
      <c r="B1" s="79" t="s">
        <v>125</v>
      </c>
    </row>
    <row r="2" spans="1:2" ht="30" x14ac:dyDescent="0.25">
      <c r="A2" s="77" t="s">
        <v>133</v>
      </c>
      <c r="B2" s="74" t="s">
        <v>131</v>
      </c>
    </row>
    <row r="3" spans="1:2" ht="30" x14ac:dyDescent="0.25">
      <c r="A3" s="77" t="s">
        <v>134</v>
      </c>
      <c r="B3" s="74" t="s">
        <v>151</v>
      </c>
    </row>
    <row r="4" spans="1:2" x14ac:dyDescent="0.25">
      <c r="A4" s="77" t="s">
        <v>135</v>
      </c>
      <c r="B4" s="74" t="s">
        <v>126</v>
      </c>
    </row>
    <row r="5" spans="1:2" ht="30" x14ac:dyDescent="0.25">
      <c r="A5" s="77" t="s">
        <v>136</v>
      </c>
      <c r="B5" s="74" t="s">
        <v>152</v>
      </c>
    </row>
    <row r="6" spans="1:2" ht="75" x14ac:dyDescent="0.25">
      <c r="A6" s="77" t="s">
        <v>137</v>
      </c>
      <c r="B6" s="74" t="s">
        <v>156</v>
      </c>
    </row>
    <row r="7" spans="1:2" ht="30" x14ac:dyDescent="0.25">
      <c r="A7" s="77" t="s">
        <v>138</v>
      </c>
      <c r="B7" s="74" t="s">
        <v>132</v>
      </c>
    </row>
    <row r="8" spans="1:2" ht="30" x14ac:dyDescent="0.25">
      <c r="A8" s="77" t="s">
        <v>139</v>
      </c>
      <c r="B8" s="74" t="s">
        <v>155</v>
      </c>
    </row>
    <row r="9" spans="1:2" ht="30" x14ac:dyDescent="0.25">
      <c r="A9" s="77" t="s">
        <v>140</v>
      </c>
      <c r="B9" s="74" t="s">
        <v>127</v>
      </c>
    </row>
    <row r="10" spans="1:2" ht="45" x14ac:dyDescent="0.25">
      <c r="A10" s="77" t="s">
        <v>141</v>
      </c>
      <c r="B10" s="74" t="s">
        <v>128</v>
      </c>
    </row>
    <row r="11" spans="1:2" ht="60" x14ac:dyDescent="0.25">
      <c r="A11" s="77" t="s">
        <v>142</v>
      </c>
      <c r="B11" s="74" t="s">
        <v>130</v>
      </c>
    </row>
    <row r="12" spans="1:2" ht="30" x14ac:dyDescent="0.25">
      <c r="A12" s="77" t="s">
        <v>143</v>
      </c>
      <c r="B12" s="74" t="s">
        <v>150</v>
      </c>
    </row>
    <row r="13" spans="1:2" ht="30" x14ac:dyDescent="0.25">
      <c r="A13" s="77" t="s">
        <v>144</v>
      </c>
      <c r="B13" s="74" t="s">
        <v>154</v>
      </c>
    </row>
    <row r="14" spans="1:2" ht="30" x14ac:dyDescent="0.25">
      <c r="A14" s="80" t="s">
        <v>153</v>
      </c>
      <c r="B14" s="75" t="s">
        <v>129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A3" sqref="A3"/>
    </sheetView>
  </sheetViews>
  <sheetFormatPr defaultRowHeight="15" x14ac:dyDescent="0.25"/>
  <cols>
    <col min="1" max="1" width="76.5703125" style="73" bestFit="1" customWidth="1"/>
  </cols>
  <sheetData>
    <row r="1" spans="1:1" x14ac:dyDescent="0.25">
      <c r="A1" s="81" t="s">
        <v>157</v>
      </c>
    </row>
    <row r="2" spans="1:1" ht="15" customHeight="1" x14ac:dyDescent="0.25">
      <c r="A2" s="82" t="s">
        <v>158</v>
      </c>
    </row>
    <row r="3" spans="1:1" x14ac:dyDescent="0.25">
      <c r="A3" s="82" t="s">
        <v>146</v>
      </c>
    </row>
    <row r="4" spans="1:1" x14ac:dyDescent="0.25">
      <c r="A4" s="82" t="s">
        <v>147</v>
      </c>
    </row>
    <row r="5" spans="1:1" ht="45" x14ac:dyDescent="0.25">
      <c r="A5" s="82" t="s">
        <v>148</v>
      </c>
    </row>
    <row r="6" spans="1:1" ht="30" x14ac:dyDescent="0.25">
      <c r="A6" s="83" t="s">
        <v>149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workbookViewId="0">
      <selection activeCell="B37" sqref="B37:C37"/>
    </sheetView>
  </sheetViews>
  <sheetFormatPr defaultRowHeight="15" outlineLevelRow="2" x14ac:dyDescent="0.25"/>
  <cols>
    <col min="1" max="1" width="22.85546875" style="38" bestFit="1" customWidth="1"/>
    <col min="2" max="2" width="16.42578125" style="63" customWidth="1"/>
    <col min="3" max="3" width="75.28515625" style="63" customWidth="1"/>
    <col min="4" max="4" width="13.140625" style="64" bestFit="1" customWidth="1"/>
    <col min="5" max="5" width="24.28515625" style="64" bestFit="1" customWidth="1"/>
    <col min="6" max="6" width="24.28515625" style="39" bestFit="1" customWidth="1"/>
    <col min="7" max="7" width="28.140625" style="39" bestFit="1" customWidth="1"/>
  </cols>
  <sheetData>
    <row r="1" spans="1:7" s="4" customFormat="1" ht="21.75" thickBot="1" x14ac:dyDescent="0.4">
      <c r="A1" s="5" t="s">
        <v>0</v>
      </c>
      <c r="B1" s="40">
        <v>70</v>
      </c>
      <c r="C1" s="41"/>
      <c r="D1" s="42"/>
      <c r="E1" s="42"/>
      <c r="F1" s="6"/>
      <c r="G1" s="6"/>
    </row>
    <row r="2" spans="1:7" s="1" customFormat="1" ht="15.75" thickBot="1" x14ac:dyDescent="0.3">
      <c r="A2" s="7"/>
      <c r="B2" s="43"/>
      <c r="C2" s="43"/>
      <c r="D2" s="44"/>
      <c r="E2" s="44"/>
      <c r="F2" s="8"/>
      <c r="G2" s="8"/>
    </row>
    <row r="3" spans="1:7" s="4" customFormat="1" ht="21" x14ac:dyDescent="0.35">
      <c r="A3" s="9" t="s">
        <v>1</v>
      </c>
      <c r="B3" s="93"/>
      <c r="C3" s="94"/>
      <c r="D3" s="45"/>
      <c r="E3" s="44"/>
      <c r="F3" s="10"/>
      <c r="G3" s="10"/>
    </row>
    <row r="4" spans="1:7" s="4" customFormat="1" ht="21.75" thickBot="1" x14ac:dyDescent="0.4">
      <c r="A4" s="11" t="s">
        <v>2</v>
      </c>
      <c r="B4" s="46">
        <f>G58</f>
        <v>0</v>
      </c>
      <c r="C4" s="47"/>
      <c r="D4" s="45"/>
      <c r="E4" s="44"/>
      <c r="F4" s="10"/>
      <c r="G4" s="10"/>
    </row>
    <row r="5" spans="1:7" ht="15.75" thickBot="1" x14ac:dyDescent="0.3">
      <c r="A5" s="12"/>
      <c r="B5" s="48"/>
      <c r="C5" s="48"/>
      <c r="D5" s="49"/>
      <c r="E5" s="49"/>
      <c r="F5" s="13"/>
      <c r="G5" s="13"/>
    </row>
    <row r="6" spans="1:7" ht="18.75" x14ac:dyDescent="0.25">
      <c r="A6" s="14" t="s">
        <v>3</v>
      </c>
      <c r="B6" s="50" t="s">
        <v>4</v>
      </c>
      <c r="C6" s="51" t="s">
        <v>5</v>
      </c>
      <c r="D6" s="52"/>
      <c r="E6" s="53" t="s">
        <v>6</v>
      </c>
      <c r="F6" s="15" t="s">
        <v>7</v>
      </c>
      <c r="G6" s="16" t="s">
        <v>25</v>
      </c>
    </row>
    <row r="7" spans="1:7" ht="18.75" x14ac:dyDescent="0.25">
      <c r="A7" s="17" t="s">
        <v>8</v>
      </c>
      <c r="B7" s="54" t="e">
        <f>$B$4+G7</f>
        <v>#DIV/0!</v>
      </c>
      <c r="C7" s="97"/>
      <c r="D7" s="98"/>
      <c r="E7" s="55"/>
      <c r="F7" s="18"/>
      <c r="G7" s="19" t="e">
        <f>AVERAGE(E7:F7)</f>
        <v>#DIV/0!</v>
      </c>
    </row>
    <row r="8" spans="1:7" ht="18.75" x14ac:dyDescent="0.25">
      <c r="A8" s="17" t="s">
        <v>9</v>
      </c>
      <c r="B8" s="54" t="e">
        <f>$B$4+G8</f>
        <v>#DIV/0!</v>
      </c>
      <c r="C8" s="97"/>
      <c r="D8" s="98"/>
      <c r="E8" s="55"/>
      <c r="F8" s="18"/>
      <c r="G8" s="19" t="e">
        <f>AVERAGE(E8:F8)</f>
        <v>#DIV/0!</v>
      </c>
    </row>
    <row r="9" spans="1:7" ht="18.75" x14ac:dyDescent="0.25">
      <c r="A9" s="17" t="s">
        <v>10</v>
      </c>
      <c r="B9" s="54" t="e">
        <f>$B$4+G9</f>
        <v>#DIV/0!</v>
      </c>
      <c r="C9" s="97"/>
      <c r="D9" s="98"/>
      <c r="E9" s="55"/>
      <c r="F9" s="18"/>
      <c r="G9" s="19" t="e">
        <f>AVERAGE(E9:F9)</f>
        <v>#DIV/0!</v>
      </c>
    </row>
    <row r="10" spans="1:7" ht="19.5" thickBot="1" x14ac:dyDescent="0.3">
      <c r="A10" s="20" t="s">
        <v>11</v>
      </c>
      <c r="B10" s="56" t="e">
        <f>$B$4+G10</f>
        <v>#DIV/0!</v>
      </c>
      <c r="C10" s="99"/>
      <c r="D10" s="100"/>
      <c r="E10" s="57"/>
      <c r="F10" s="21"/>
      <c r="G10" s="22" t="e">
        <f>AVERAGE(E10:F10)</f>
        <v>#DIV/0!</v>
      </c>
    </row>
    <row r="11" spans="1:7" ht="15.75" thickBot="1" x14ac:dyDescent="0.3">
      <c r="A11" s="12"/>
      <c r="B11" s="48"/>
      <c r="C11" s="48"/>
      <c r="D11" s="49"/>
      <c r="E11" s="49"/>
      <c r="F11" s="13"/>
      <c r="G11" s="13"/>
    </row>
    <row r="12" spans="1:7" s="3" customFormat="1" ht="19.5" customHeight="1" thickBot="1" x14ac:dyDescent="0.35">
      <c r="A12" s="23" t="s">
        <v>12</v>
      </c>
      <c r="B12" s="87" t="s">
        <v>13</v>
      </c>
      <c r="C12" s="88"/>
      <c r="D12" s="58" t="s">
        <v>14</v>
      </c>
      <c r="E12" s="58" t="s">
        <v>6</v>
      </c>
      <c r="F12" s="24" t="s">
        <v>7</v>
      </c>
      <c r="G12" s="25" t="s">
        <v>15</v>
      </c>
    </row>
    <row r="13" spans="1:7" s="2" customFormat="1" ht="15.75" x14ac:dyDescent="0.25">
      <c r="A13" s="26" t="s">
        <v>55</v>
      </c>
      <c r="B13" s="89"/>
      <c r="C13" s="90"/>
      <c r="D13" s="59">
        <f>D14+D27+D38+D49</f>
        <v>70</v>
      </c>
      <c r="E13" s="59">
        <f>E14+E27+E38+E49</f>
        <v>0</v>
      </c>
      <c r="F13" s="27">
        <f>F14+F27+F38+F49</f>
        <v>0</v>
      </c>
      <c r="G13" s="28">
        <f>AVERAGE(E13:F13)</f>
        <v>0</v>
      </c>
    </row>
    <row r="14" spans="1:7" s="2" customFormat="1" ht="15.75" outlineLevel="1" x14ac:dyDescent="0.25">
      <c r="A14" s="29" t="s">
        <v>16</v>
      </c>
      <c r="B14" s="91" t="s">
        <v>31</v>
      </c>
      <c r="C14" s="92"/>
      <c r="D14" s="60">
        <f>SUM(D15:D26)</f>
        <v>20</v>
      </c>
      <c r="E14" s="60">
        <f>SUM(E15:E26)</f>
        <v>0</v>
      </c>
      <c r="F14" s="30">
        <f>SUM(F15:F26)</f>
        <v>0</v>
      </c>
      <c r="G14" s="31">
        <f t="shared" ref="G14:G58" si="0">AVERAGE(E14:F14)</f>
        <v>0</v>
      </c>
    </row>
    <row r="15" spans="1:7" outlineLevel="2" x14ac:dyDescent="0.25">
      <c r="A15" s="32"/>
      <c r="B15" s="85" t="s">
        <v>40</v>
      </c>
      <c r="C15" s="86"/>
      <c r="D15" s="61">
        <v>3</v>
      </c>
      <c r="E15" s="61"/>
      <c r="F15" s="33"/>
      <c r="G15" s="34" t="e">
        <f>AVERAGE(E15:F15)</f>
        <v>#DIV/0!</v>
      </c>
    </row>
    <row r="16" spans="1:7" outlineLevel="2" x14ac:dyDescent="0.25">
      <c r="A16" s="32"/>
      <c r="B16" s="85" t="s">
        <v>37</v>
      </c>
      <c r="C16" s="86"/>
      <c r="D16" s="61">
        <v>3</v>
      </c>
      <c r="E16" s="61"/>
      <c r="F16" s="33"/>
      <c r="G16" s="34" t="e">
        <f t="shared" si="0"/>
        <v>#DIV/0!</v>
      </c>
    </row>
    <row r="17" spans="1:7" outlineLevel="2" x14ac:dyDescent="0.25">
      <c r="A17" s="32"/>
      <c r="B17" s="85" t="s">
        <v>26</v>
      </c>
      <c r="C17" s="86"/>
      <c r="D17" s="61">
        <v>1</v>
      </c>
      <c r="E17" s="61"/>
      <c r="F17" s="33"/>
      <c r="G17" s="34" t="e">
        <f t="shared" si="0"/>
        <v>#DIV/0!</v>
      </c>
    </row>
    <row r="18" spans="1:7" outlineLevel="2" x14ac:dyDescent="0.25">
      <c r="A18" s="32"/>
      <c r="B18" s="85" t="s">
        <v>27</v>
      </c>
      <c r="C18" s="86"/>
      <c r="D18" s="61">
        <v>1</v>
      </c>
      <c r="E18" s="61"/>
      <c r="F18" s="33"/>
      <c r="G18" s="34" t="e">
        <f t="shared" si="0"/>
        <v>#DIV/0!</v>
      </c>
    </row>
    <row r="19" spans="1:7" outlineLevel="2" x14ac:dyDescent="0.25">
      <c r="A19" s="32"/>
      <c r="B19" s="85" t="s">
        <v>28</v>
      </c>
      <c r="C19" s="86"/>
      <c r="D19" s="61">
        <v>2</v>
      </c>
      <c r="E19" s="61"/>
      <c r="F19" s="33"/>
      <c r="G19" s="34" t="e">
        <f t="shared" si="0"/>
        <v>#DIV/0!</v>
      </c>
    </row>
    <row r="20" spans="1:7" outlineLevel="2" x14ac:dyDescent="0.25">
      <c r="A20" s="32"/>
      <c r="B20" s="85" t="s">
        <v>30</v>
      </c>
      <c r="C20" s="86"/>
      <c r="D20" s="61">
        <v>1</v>
      </c>
      <c r="E20" s="61"/>
      <c r="F20" s="33"/>
      <c r="G20" s="34" t="e">
        <f t="shared" si="0"/>
        <v>#DIV/0!</v>
      </c>
    </row>
    <row r="21" spans="1:7" outlineLevel="2" x14ac:dyDescent="0.25">
      <c r="A21" s="32"/>
      <c r="B21" s="85" t="s">
        <v>38</v>
      </c>
      <c r="C21" s="86"/>
      <c r="D21" s="61">
        <v>1</v>
      </c>
      <c r="E21" s="61"/>
      <c r="F21" s="33"/>
      <c r="G21" s="34" t="e">
        <f t="shared" si="0"/>
        <v>#DIV/0!</v>
      </c>
    </row>
    <row r="22" spans="1:7" outlineLevel="2" x14ac:dyDescent="0.25">
      <c r="A22" s="32"/>
      <c r="B22" s="85" t="s">
        <v>124</v>
      </c>
      <c r="C22" s="86"/>
      <c r="D22" s="61">
        <v>2</v>
      </c>
      <c r="E22" s="61"/>
      <c r="F22" s="33"/>
      <c r="G22" s="34" t="e">
        <f t="shared" si="0"/>
        <v>#DIV/0!</v>
      </c>
    </row>
    <row r="23" spans="1:7" outlineLevel="2" x14ac:dyDescent="0.25">
      <c r="A23" s="32"/>
      <c r="B23" s="85" t="s">
        <v>29</v>
      </c>
      <c r="C23" s="86"/>
      <c r="D23" s="61">
        <v>1</v>
      </c>
      <c r="E23" s="61"/>
      <c r="F23" s="33"/>
      <c r="G23" s="34" t="e">
        <f t="shared" si="0"/>
        <v>#DIV/0!</v>
      </c>
    </row>
    <row r="24" spans="1:7" outlineLevel="2" x14ac:dyDescent="0.25">
      <c r="A24" s="32"/>
      <c r="B24" s="85" t="s">
        <v>17</v>
      </c>
      <c r="C24" s="86"/>
      <c r="D24" s="61">
        <v>1</v>
      </c>
      <c r="E24" s="61"/>
      <c r="F24" s="33"/>
      <c r="G24" s="34" t="e">
        <f t="shared" ref="G24:G26" si="1">AVERAGE(E24:F24)</f>
        <v>#DIV/0!</v>
      </c>
    </row>
    <row r="25" spans="1:7" outlineLevel="2" x14ac:dyDescent="0.25">
      <c r="A25" s="32"/>
      <c r="B25" s="85" t="s">
        <v>39</v>
      </c>
      <c r="C25" s="86"/>
      <c r="D25" s="61">
        <v>1</v>
      </c>
      <c r="E25" s="61"/>
      <c r="F25" s="33"/>
      <c r="G25" s="34" t="e">
        <f t="shared" si="1"/>
        <v>#DIV/0!</v>
      </c>
    </row>
    <row r="26" spans="1:7" outlineLevel="2" x14ac:dyDescent="0.25">
      <c r="A26" s="32"/>
      <c r="B26" s="85" t="s">
        <v>18</v>
      </c>
      <c r="C26" s="86"/>
      <c r="D26" s="61">
        <v>3</v>
      </c>
      <c r="E26" s="61"/>
      <c r="F26" s="33"/>
      <c r="G26" s="34" t="e">
        <f t="shared" si="1"/>
        <v>#DIV/0!</v>
      </c>
    </row>
    <row r="27" spans="1:7" s="2" customFormat="1" ht="15.75" outlineLevel="1" x14ac:dyDescent="0.25">
      <c r="A27" s="29" t="s">
        <v>35</v>
      </c>
      <c r="B27" s="91" t="s">
        <v>32</v>
      </c>
      <c r="C27" s="92"/>
      <c r="D27" s="60">
        <f>SUM(D28:D37)</f>
        <v>20</v>
      </c>
      <c r="E27" s="60">
        <f t="shared" ref="E27:F27" si="2">SUM(E28:E37)</f>
        <v>0</v>
      </c>
      <c r="F27" s="30">
        <f t="shared" si="2"/>
        <v>0</v>
      </c>
      <c r="G27" s="31">
        <f t="shared" si="0"/>
        <v>0</v>
      </c>
    </row>
    <row r="28" spans="1:7" outlineLevel="2" x14ac:dyDescent="0.25">
      <c r="A28" s="32"/>
      <c r="B28" s="85" t="s">
        <v>42</v>
      </c>
      <c r="C28" s="86"/>
      <c r="D28" s="61">
        <v>1</v>
      </c>
      <c r="E28" s="61"/>
      <c r="F28" s="33"/>
      <c r="G28" s="34" t="e">
        <f t="shared" si="0"/>
        <v>#DIV/0!</v>
      </c>
    </row>
    <row r="29" spans="1:7" ht="18" customHeight="1" outlineLevel="2" x14ac:dyDescent="0.25">
      <c r="A29" s="32"/>
      <c r="B29" s="85" t="s">
        <v>120</v>
      </c>
      <c r="C29" s="86"/>
      <c r="D29" s="61">
        <v>2</v>
      </c>
      <c r="E29" s="61"/>
      <c r="F29" s="33"/>
      <c r="G29" s="34" t="e">
        <f t="shared" si="0"/>
        <v>#DIV/0!</v>
      </c>
    </row>
    <row r="30" spans="1:7" outlineLevel="2" x14ac:dyDescent="0.25">
      <c r="A30" s="32"/>
      <c r="B30" s="85" t="s">
        <v>121</v>
      </c>
      <c r="C30" s="86"/>
      <c r="D30" s="61">
        <v>2</v>
      </c>
      <c r="E30" s="61"/>
      <c r="F30" s="33"/>
      <c r="G30" s="34" t="e">
        <f>AVERAGE(E30:F30)</f>
        <v>#DIV/0!</v>
      </c>
    </row>
    <row r="31" spans="1:7" outlineLevel="2" x14ac:dyDescent="0.25">
      <c r="A31" s="32"/>
      <c r="B31" s="85" t="s">
        <v>44</v>
      </c>
      <c r="C31" s="86"/>
      <c r="D31" s="61">
        <v>2</v>
      </c>
      <c r="E31" s="61"/>
      <c r="F31" s="33"/>
      <c r="G31" s="34" t="e">
        <f t="shared" ref="G31:G37" si="3">AVERAGE(E31:F31)</f>
        <v>#DIV/0!</v>
      </c>
    </row>
    <row r="32" spans="1:7" outlineLevel="2" x14ac:dyDescent="0.25">
      <c r="A32" s="32"/>
      <c r="B32" s="85" t="s">
        <v>45</v>
      </c>
      <c r="C32" s="86"/>
      <c r="D32" s="61">
        <v>3</v>
      </c>
      <c r="E32" s="61"/>
      <c r="F32" s="33"/>
      <c r="G32" s="34" t="e">
        <f t="shared" si="3"/>
        <v>#DIV/0!</v>
      </c>
    </row>
    <row r="33" spans="1:7" outlineLevel="2" x14ac:dyDescent="0.25">
      <c r="A33" s="32"/>
      <c r="B33" s="85" t="s">
        <v>41</v>
      </c>
      <c r="C33" s="86"/>
      <c r="D33" s="61">
        <v>2</v>
      </c>
      <c r="E33" s="61"/>
      <c r="F33" s="33"/>
      <c r="G33" s="34" t="e">
        <f t="shared" si="3"/>
        <v>#DIV/0!</v>
      </c>
    </row>
    <row r="34" spans="1:7" outlineLevel="2" x14ac:dyDescent="0.25">
      <c r="A34" s="32"/>
      <c r="B34" s="85" t="s">
        <v>123</v>
      </c>
      <c r="C34" s="86"/>
      <c r="D34" s="61">
        <v>2</v>
      </c>
      <c r="E34" s="61"/>
      <c r="F34" s="33"/>
      <c r="G34" s="34" t="e">
        <f t="shared" si="3"/>
        <v>#DIV/0!</v>
      </c>
    </row>
    <row r="35" spans="1:7" outlineLevel="2" x14ac:dyDescent="0.25">
      <c r="A35" s="32"/>
      <c r="B35" s="85" t="s">
        <v>122</v>
      </c>
      <c r="C35" s="86"/>
      <c r="D35" s="61">
        <v>2</v>
      </c>
      <c r="E35" s="61"/>
      <c r="F35" s="33"/>
      <c r="G35" s="34" t="e">
        <f t="shared" si="3"/>
        <v>#DIV/0!</v>
      </c>
    </row>
    <row r="36" spans="1:7" outlineLevel="2" x14ac:dyDescent="0.25">
      <c r="A36" s="32"/>
      <c r="B36" s="85" t="s">
        <v>43</v>
      </c>
      <c r="C36" s="86"/>
      <c r="D36" s="61">
        <v>1</v>
      </c>
      <c r="E36" s="61"/>
      <c r="F36" s="33"/>
      <c r="G36" s="34" t="e">
        <f t="shared" si="3"/>
        <v>#DIV/0!</v>
      </c>
    </row>
    <row r="37" spans="1:7" outlineLevel="2" x14ac:dyDescent="0.25">
      <c r="A37" s="32"/>
      <c r="B37" s="85" t="s">
        <v>46</v>
      </c>
      <c r="C37" s="86"/>
      <c r="D37" s="61">
        <v>3</v>
      </c>
      <c r="E37" s="61"/>
      <c r="F37" s="33"/>
      <c r="G37" s="34" t="e">
        <f t="shared" si="3"/>
        <v>#DIV/0!</v>
      </c>
    </row>
    <row r="38" spans="1:7" s="2" customFormat="1" ht="15.75" outlineLevel="1" x14ac:dyDescent="0.25">
      <c r="A38" s="29" t="s">
        <v>36</v>
      </c>
      <c r="B38" s="91" t="s">
        <v>33</v>
      </c>
      <c r="C38" s="92"/>
      <c r="D38" s="60">
        <f>SUM(D39:D48)</f>
        <v>10</v>
      </c>
      <c r="E38" s="60">
        <f t="shared" ref="E38:F38" si="4">SUM(E39:E48)</f>
        <v>0</v>
      </c>
      <c r="F38" s="30">
        <f t="shared" si="4"/>
        <v>0</v>
      </c>
      <c r="G38" s="31">
        <f t="shared" si="0"/>
        <v>0</v>
      </c>
    </row>
    <row r="39" spans="1:7" outlineLevel="1" x14ac:dyDescent="0.25">
      <c r="A39" s="32"/>
      <c r="B39" s="85" t="s">
        <v>47</v>
      </c>
      <c r="C39" s="86"/>
      <c r="D39" s="61">
        <v>1</v>
      </c>
      <c r="E39" s="61"/>
      <c r="F39" s="33"/>
      <c r="G39" s="34" t="e">
        <f t="shared" ref="G39" si="5">AVERAGE(E39:F39)</f>
        <v>#DIV/0!</v>
      </c>
    </row>
    <row r="40" spans="1:7" outlineLevel="1" x14ac:dyDescent="0.25">
      <c r="A40" s="32"/>
      <c r="B40" s="85" t="s">
        <v>48</v>
      </c>
      <c r="C40" s="86"/>
      <c r="D40" s="61">
        <v>1</v>
      </c>
      <c r="E40" s="61"/>
      <c r="F40" s="33"/>
      <c r="G40" s="34" t="e">
        <f t="shared" si="0"/>
        <v>#DIV/0!</v>
      </c>
    </row>
    <row r="41" spans="1:7" outlineLevel="1" x14ac:dyDescent="0.25">
      <c r="A41" s="32"/>
      <c r="B41" s="85" t="s">
        <v>49</v>
      </c>
      <c r="C41" s="86"/>
      <c r="D41" s="61">
        <v>1</v>
      </c>
      <c r="E41" s="61"/>
      <c r="F41" s="33"/>
      <c r="G41" s="34" t="e">
        <f t="shared" si="0"/>
        <v>#DIV/0!</v>
      </c>
    </row>
    <row r="42" spans="1:7" outlineLevel="1" x14ac:dyDescent="0.25">
      <c r="A42" s="32"/>
      <c r="B42" s="85" t="s">
        <v>50</v>
      </c>
      <c r="C42" s="86"/>
      <c r="D42" s="61">
        <v>1</v>
      </c>
      <c r="E42" s="61"/>
      <c r="F42" s="33"/>
      <c r="G42" s="34" t="e">
        <f t="shared" si="0"/>
        <v>#DIV/0!</v>
      </c>
    </row>
    <row r="43" spans="1:7" outlineLevel="1" x14ac:dyDescent="0.25">
      <c r="A43" s="32"/>
      <c r="B43" s="85" t="s">
        <v>51</v>
      </c>
      <c r="C43" s="86"/>
      <c r="D43" s="61">
        <v>1</v>
      </c>
      <c r="E43" s="61"/>
      <c r="F43" s="33"/>
      <c r="G43" s="34" t="e">
        <f t="shared" si="0"/>
        <v>#DIV/0!</v>
      </c>
    </row>
    <row r="44" spans="1:7" outlineLevel="1" x14ac:dyDescent="0.25">
      <c r="A44" s="32"/>
      <c r="B44" s="85" t="s">
        <v>19</v>
      </c>
      <c r="C44" s="86"/>
      <c r="D44" s="61">
        <v>1</v>
      </c>
      <c r="E44" s="61"/>
      <c r="F44" s="33"/>
      <c r="G44" s="34" t="e">
        <f t="shared" si="0"/>
        <v>#DIV/0!</v>
      </c>
    </row>
    <row r="45" spans="1:7" outlineLevel="1" x14ac:dyDescent="0.25">
      <c r="A45" s="32"/>
      <c r="B45" s="85" t="s">
        <v>20</v>
      </c>
      <c r="C45" s="86"/>
      <c r="D45" s="61">
        <v>1</v>
      </c>
      <c r="E45" s="61"/>
      <c r="F45" s="33"/>
      <c r="G45" s="34" t="e">
        <f t="shared" si="0"/>
        <v>#DIV/0!</v>
      </c>
    </row>
    <row r="46" spans="1:7" outlineLevel="1" x14ac:dyDescent="0.25">
      <c r="A46" s="32"/>
      <c r="B46" s="85" t="s">
        <v>21</v>
      </c>
      <c r="C46" s="86"/>
      <c r="D46" s="61">
        <v>1</v>
      </c>
      <c r="E46" s="61"/>
      <c r="F46" s="33"/>
      <c r="G46" s="34" t="e">
        <f t="shared" si="0"/>
        <v>#DIV/0!</v>
      </c>
    </row>
    <row r="47" spans="1:7" outlineLevel="1" x14ac:dyDescent="0.25">
      <c r="A47" s="32"/>
      <c r="B47" s="85" t="s">
        <v>22</v>
      </c>
      <c r="C47" s="86"/>
      <c r="D47" s="61">
        <v>1</v>
      </c>
      <c r="E47" s="61"/>
      <c r="F47" s="33"/>
      <c r="G47" s="34" t="e">
        <f t="shared" si="0"/>
        <v>#DIV/0!</v>
      </c>
    </row>
    <row r="48" spans="1:7" outlineLevel="1" x14ac:dyDescent="0.25">
      <c r="A48" s="32"/>
      <c r="B48" s="85" t="s">
        <v>23</v>
      </c>
      <c r="C48" s="86"/>
      <c r="D48" s="61">
        <v>1</v>
      </c>
      <c r="E48" s="61"/>
      <c r="F48" s="33"/>
      <c r="G48" s="34" t="e">
        <f t="shared" si="0"/>
        <v>#DIV/0!</v>
      </c>
    </row>
    <row r="49" spans="1:7" s="2" customFormat="1" ht="15.75" outlineLevel="1" x14ac:dyDescent="0.25">
      <c r="A49" s="29" t="s">
        <v>34</v>
      </c>
      <c r="B49" s="101"/>
      <c r="C49" s="102"/>
      <c r="D49" s="60">
        <f>SUM(D50:D53)</f>
        <v>20</v>
      </c>
      <c r="E49" s="60">
        <f t="shared" ref="E49:F49" si="6">SUM(E50:E53)</f>
        <v>0</v>
      </c>
      <c r="F49" s="30">
        <f t="shared" si="6"/>
        <v>0</v>
      </c>
      <c r="G49" s="31">
        <f t="shared" ref="G49:G53" si="7">AVERAGE(E49:F49)</f>
        <v>0</v>
      </c>
    </row>
    <row r="50" spans="1:7" ht="15" customHeight="1" outlineLevel="1" x14ac:dyDescent="0.25">
      <c r="A50" s="32"/>
      <c r="B50" s="85" t="s">
        <v>59</v>
      </c>
      <c r="C50" s="86"/>
      <c r="D50" s="61">
        <v>5</v>
      </c>
      <c r="E50" s="61"/>
      <c r="F50" s="33"/>
      <c r="G50" s="34" t="e">
        <f t="shared" si="7"/>
        <v>#DIV/0!</v>
      </c>
    </row>
    <row r="51" spans="1:7" ht="15" customHeight="1" outlineLevel="1" x14ac:dyDescent="0.25">
      <c r="A51" s="32"/>
      <c r="B51" s="85" t="s">
        <v>60</v>
      </c>
      <c r="C51" s="86"/>
      <c r="D51" s="61">
        <v>5</v>
      </c>
      <c r="E51" s="61"/>
      <c r="F51" s="33"/>
      <c r="G51" s="34" t="e">
        <f t="shared" si="7"/>
        <v>#DIV/0!</v>
      </c>
    </row>
    <row r="52" spans="1:7" ht="15" customHeight="1" outlineLevel="1" x14ac:dyDescent="0.25">
      <c r="A52" s="32"/>
      <c r="B52" s="85" t="s">
        <v>52</v>
      </c>
      <c r="C52" s="86"/>
      <c r="D52" s="61">
        <v>5</v>
      </c>
      <c r="E52" s="61"/>
      <c r="F52" s="33"/>
      <c r="G52" s="34" t="e">
        <f t="shared" si="7"/>
        <v>#DIV/0!</v>
      </c>
    </row>
    <row r="53" spans="1:7" ht="15" customHeight="1" outlineLevel="1" x14ac:dyDescent="0.25">
      <c r="A53" s="32"/>
      <c r="B53" s="85" t="s">
        <v>53</v>
      </c>
      <c r="C53" s="86"/>
      <c r="D53" s="61">
        <v>5</v>
      </c>
      <c r="E53" s="61"/>
      <c r="F53" s="33"/>
      <c r="G53" s="34" t="e">
        <f t="shared" si="7"/>
        <v>#DIV/0!</v>
      </c>
    </row>
    <row r="54" spans="1:7" s="2" customFormat="1" ht="15.75" x14ac:dyDescent="0.25">
      <c r="A54" s="26" t="s">
        <v>54</v>
      </c>
      <c r="B54" s="103"/>
      <c r="C54" s="104"/>
      <c r="D54" s="59">
        <f>SUM(D55:D57)</f>
        <v>30</v>
      </c>
      <c r="E54" s="59"/>
      <c r="F54" s="27"/>
      <c r="G54" s="28"/>
    </row>
    <row r="55" spans="1:7" ht="15" customHeight="1" outlineLevel="1" x14ac:dyDescent="0.25">
      <c r="A55" s="32"/>
      <c r="B55" s="85" t="s">
        <v>56</v>
      </c>
      <c r="C55" s="86"/>
      <c r="D55" s="61">
        <v>10</v>
      </c>
      <c r="E55" s="65"/>
      <c r="F55" s="66"/>
      <c r="G55" s="67"/>
    </row>
    <row r="56" spans="1:7" ht="15" customHeight="1" outlineLevel="1" x14ac:dyDescent="0.25">
      <c r="A56" s="32"/>
      <c r="B56" s="85" t="s">
        <v>57</v>
      </c>
      <c r="C56" s="86"/>
      <c r="D56" s="61">
        <v>10</v>
      </c>
      <c r="E56" s="65"/>
      <c r="F56" s="66"/>
      <c r="G56" s="67"/>
    </row>
    <row r="57" spans="1:7" ht="15" customHeight="1" outlineLevel="1" thickBot="1" x14ac:dyDescent="0.3">
      <c r="A57" s="32"/>
      <c r="B57" s="85" t="s">
        <v>58</v>
      </c>
      <c r="C57" s="86"/>
      <c r="D57" s="61">
        <v>10</v>
      </c>
      <c r="E57" s="65"/>
      <c r="F57" s="66"/>
      <c r="G57" s="67"/>
    </row>
    <row r="58" spans="1:7" s="3" customFormat="1" ht="19.5" thickBot="1" x14ac:dyDescent="0.35">
      <c r="A58" s="35"/>
      <c r="B58" s="95" t="s">
        <v>24</v>
      </c>
      <c r="C58" s="96"/>
      <c r="D58" s="62">
        <f>D54+D13</f>
        <v>100</v>
      </c>
      <c r="E58" s="62">
        <f>E13</f>
        <v>0</v>
      </c>
      <c r="F58" s="36">
        <f>F13</f>
        <v>0</v>
      </c>
      <c r="G58" s="37">
        <f t="shared" si="0"/>
        <v>0</v>
      </c>
    </row>
  </sheetData>
  <mergeCells count="52">
    <mergeCell ref="B54:C54"/>
    <mergeCell ref="B55:C55"/>
    <mergeCell ref="B56:C56"/>
    <mergeCell ref="B57:C57"/>
    <mergeCell ref="B43:C43"/>
    <mergeCell ref="B38:C38"/>
    <mergeCell ref="B27:C27"/>
    <mergeCell ref="B49:C49"/>
    <mergeCell ref="B24:C24"/>
    <mergeCell ref="B40:C40"/>
    <mergeCell ref="B41:C41"/>
    <mergeCell ref="B42:C42"/>
    <mergeCell ref="B33:C33"/>
    <mergeCell ref="B30:C30"/>
    <mergeCell ref="B31:C31"/>
    <mergeCell ref="B39:C39"/>
    <mergeCell ref="B32:C32"/>
    <mergeCell ref="B29:C29"/>
    <mergeCell ref="B28:C28"/>
    <mergeCell ref="B34:C34"/>
    <mergeCell ref="B35:C35"/>
    <mergeCell ref="B3:C3"/>
    <mergeCell ref="B58:C58"/>
    <mergeCell ref="C7:D7"/>
    <mergeCell ref="C8:D8"/>
    <mergeCell ref="C9:D9"/>
    <mergeCell ref="C10:D10"/>
    <mergeCell ref="B44:C44"/>
    <mergeCell ref="B45:C45"/>
    <mergeCell ref="B46:C46"/>
    <mergeCell ref="B47:C47"/>
    <mergeCell ref="B48:C48"/>
    <mergeCell ref="B50:C50"/>
    <mergeCell ref="B51:C51"/>
    <mergeCell ref="B52:C52"/>
    <mergeCell ref="B53:C53"/>
    <mergeCell ref="B37:C37"/>
    <mergeCell ref="B36:C36"/>
    <mergeCell ref="B17:C17"/>
    <mergeCell ref="B12:C12"/>
    <mergeCell ref="B13:C13"/>
    <mergeCell ref="B16:C16"/>
    <mergeCell ref="B14:C14"/>
    <mergeCell ref="B15:C15"/>
    <mergeCell ref="B18:C18"/>
    <mergeCell ref="B19:C19"/>
    <mergeCell ref="B23:C23"/>
    <mergeCell ref="B25:C25"/>
    <mergeCell ref="B26:C26"/>
    <mergeCell ref="B20:C20"/>
    <mergeCell ref="B21:C21"/>
    <mergeCell ref="B22:C22"/>
  </mergeCells>
  <conditionalFormatting sqref="B7:B10">
    <cfRule type="cellIs" dxfId="1" priority="1" operator="greaterThanOrEqual">
      <formula>$B$1</formula>
    </cfRule>
    <cfRule type="cellIs" dxfId="0" priority="2" operator="lessThan">
      <formula>$B$1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Topic</vt:lpstr>
      <vt:lpstr>Group</vt:lpstr>
      <vt:lpstr>Requirement</vt:lpstr>
      <vt:lpstr>Git_Guideline</vt:lpstr>
      <vt:lpstr>Scorecard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2021-08-03T03:51:58Z</dcterms:modified>
  <cp:category/>
  <cp:contentStatus/>
</cp:coreProperties>
</file>