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jklui\OneDrive\Documents\"/>
    </mc:Choice>
  </mc:AlternateContent>
  <xr:revisionPtr revIDLastSave="0" documentId="8_{9B7AA4F5-FBD8-45A0-82E9-B2F8DCDAF813}" xr6:coauthVersionLast="47" xr6:coauthVersionMax="47" xr10:uidLastSave="{00000000-0000-0000-0000-000000000000}"/>
  <bookViews>
    <workbookView xWindow="-108" yWindow="-108" windowWidth="23256" windowHeight="13176" tabRatio="821" activeTab="5" xr2:uid="{3383E4CF-8468-468A-9135-38FAE0768AFC}"/>
  </bookViews>
  <sheets>
    <sheet name="Cover" sheetId="1" r:id="rId1"/>
    <sheet name="Test case List" sheetId="2" r:id="rId2"/>
    <sheet name="Module1" sheetId="3" r:id="rId3"/>
    <sheet name="Module2 " sheetId="6" r:id="rId4"/>
    <sheet name="Module3" sheetId="7" r:id="rId5"/>
    <sheet name="Test Report" sheetId="5" r:id="rId6"/>
  </sheets>
  <definedNames>
    <definedName name="_xlnm._FilterDatabase" localSheetId="2" hidden="1">Module1!$A$8:$H$16</definedName>
    <definedName name="_xlnm._FilterDatabase" localSheetId="3" hidden="1">'Module2 '!$A$8:$I$16</definedName>
    <definedName name="_xlnm._FilterDatabase" localSheetId="4" hidden="1">Module3!$A$8:$H$17</definedName>
    <definedName name="ACTION">#REF!</definedName>
  </definedNames>
  <calcPr calcId="191028" iterateDelta="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6" i="3" l="1"/>
  <c r="I12" i="5"/>
  <c r="I13" i="5"/>
  <c r="D13" i="5"/>
  <c r="D11" i="5"/>
  <c r="D6" i="7"/>
  <c r="B6" i="7"/>
  <c r="F13" i="5" s="1"/>
  <c r="A6" i="7"/>
  <c r="E13" i="5" s="1"/>
  <c r="D6" i="6"/>
  <c r="H12" i="5" s="1"/>
  <c r="B6" i="6"/>
  <c r="F12" i="5" s="1"/>
  <c r="A6" i="6"/>
  <c r="E12" i="5" s="1"/>
  <c r="D6" i="3"/>
  <c r="H11" i="5" s="1"/>
  <c r="B6" i="3"/>
  <c r="F11" i="5" s="1"/>
  <c r="A6" i="3"/>
  <c r="E11" i="5" s="1"/>
  <c r="C6" i="1"/>
  <c r="C5" i="5"/>
  <c r="E14" i="5" l="1"/>
  <c r="C6" i="6"/>
  <c r="G12" i="5" s="1"/>
  <c r="H14" i="5"/>
  <c r="F14" i="5"/>
  <c r="C6" i="3"/>
  <c r="G11" i="5" s="1"/>
  <c r="I11" i="5"/>
  <c r="I14" i="5" s="1"/>
  <c r="G14" i="5" l="1"/>
  <c r="D16" i="5"/>
  <c r="D17"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11" authorId="0" shapeId="0" xr:uid="{C1519714-5F26-486D-A6FD-97D3528F12FD}">
      <text>
        <r>
          <rPr>
            <b/>
            <sz val="10"/>
            <color indexed="8"/>
            <rFont val="Times New Roman"/>
            <family val="1"/>
          </rPr>
          <t>*A</t>
        </r>
        <r>
          <rPr>
            <sz val="10"/>
            <color indexed="8"/>
            <rFont val="Times New Roman"/>
            <family val="1"/>
          </rPr>
          <t xml:space="preserve">: Add
  </t>
        </r>
        <r>
          <rPr>
            <b/>
            <sz val="10"/>
            <color indexed="8"/>
            <rFont val="Times New Roman"/>
            <family val="1"/>
          </rPr>
          <t>M</t>
        </r>
        <r>
          <rPr>
            <sz val="10"/>
            <color indexed="8"/>
            <rFont val="Times New Roman"/>
            <family val="1"/>
          </rPr>
          <t xml:space="preserve">: Modify
  </t>
        </r>
        <r>
          <rPr>
            <b/>
            <sz val="10"/>
            <color indexed="8"/>
            <rFont val="Times New Roman"/>
            <family val="1"/>
          </rPr>
          <t>D</t>
        </r>
        <r>
          <rPr>
            <sz val="10"/>
            <color indexed="8"/>
            <rFont val="Times New Roman"/>
            <family val="1"/>
          </rPr>
          <t xml:space="preserve">: Delete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G8" authorId="0" shapeId="0" xr:uid="{CBB2482A-D0E1-4040-ADA0-30B1CDF1F26D}">
      <text>
        <r>
          <rPr>
            <b/>
            <sz val="8"/>
            <color indexed="8"/>
            <rFont val="Times New Roman"/>
            <family val="1"/>
          </rPr>
          <t xml:space="preserve">Pass
Fail
Untested
N/A
</t>
        </r>
      </text>
    </comment>
  </commentList>
</comments>
</file>

<file path=xl/sharedStrings.xml><?xml version="1.0" encoding="utf-8"?>
<sst xmlns="http://schemas.openxmlformats.org/spreadsheetml/2006/main" count="717" uniqueCount="454">
  <si>
    <t>TEST CASE</t>
  </si>
  <si>
    <t>Project Name</t>
  </si>
  <si>
    <t>&lt;Project Name&gt;</t>
  </si>
  <si>
    <t>Creator</t>
  </si>
  <si>
    <t>Project Code</t>
  </si>
  <si>
    <t>&lt;Project Code&gt;</t>
  </si>
  <si>
    <t>Reviewer/Approver</t>
  </si>
  <si>
    <t>Document Code</t>
  </si>
  <si>
    <t>Issue Date</t>
  </si>
  <si>
    <t>Version</t>
  </si>
  <si>
    <t>Record of change</t>
  </si>
  <si>
    <t>Effective Date</t>
  </si>
  <si>
    <t>Change Item</t>
  </si>
  <si>
    <t>*A,D,M</t>
  </si>
  <si>
    <t>Change description</t>
  </si>
  <si>
    <t>Reference</t>
  </si>
  <si>
    <t>&lt;Date when these changes are effective&gt;</t>
  </si>
  <si>
    <t>&lt;List of documents which are referred in this version.&gt;</t>
  </si>
  <si>
    <t>TEST CASE LIST</t>
  </si>
  <si>
    <t>Kiểm thử website Nón Sơn</t>
  </si>
  <si>
    <t>Test Environment Setup Description</t>
  </si>
  <si>
    <t>No</t>
  </si>
  <si>
    <t>Function Name</t>
  </si>
  <si>
    <t>Sheet Name</t>
  </si>
  <si>
    <t>Description</t>
  </si>
  <si>
    <t>Pre-Condition</t>
  </si>
  <si>
    <t>Module1</t>
  </si>
  <si>
    <t>Thêm sản phẩm vào giỏ hàng</t>
  </si>
  <si>
    <t>Thêm sản phẩm</t>
  </si>
  <si>
    <t>Module2</t>
  </si>
  <si>
    <t>Sửa sản phẩm</t>
  </si>
  <si>
    <t>Ẩn sản phẩm</t>
  </si>
  <si>
    <t>Thêm loại sản phẩm</t>
  </si>
  <si>
    <t>Xóa loại sản phẩm</t>
  </si>
  <si>
    <t>Thêm tài khoản</t>
  </si>
  <si>
    <t>Module3</t>
  </si>
  <si>
    <t>Module Code</t>
  </si>
  <si>
    <t>Quy trình mua hàng của khách hàng</t>
  </si>
  <si>
    <t>Pass</t>
  </si>
  <si>
    <t>Test requirement</t>
  </si>
  <si>
    <t>Kiểm tra các chức năng liên quan đến danh mục sản phẩm, giỏ hàng và xử lý thanh toán</t>
  </si>
  <si>
    <t>Fail</t>
  </si>
  <si>
    <t>Tester</t>
  </si>
  <si>
    <t>Khoa, Huy</t>
  </si>
  <si>
    <t>Untested</t>
  </si>
  <si>
    <t>N/A</t>
  </si>
  <si>
    <t>Number of Test cases</t>
  </si>
  <si>
    <t>Untesed</t>
  </si>
  <si>
    <t>ID</t>
  </si>
  <si>
    <t>Test Case Description</t>
  </si>
  <si>
    <t>Test Case Procedure</t>
  </si>
  <si>
    <t>Expected Output</t>
  </si>
  <si>
    <t>Test data</t>
    <phoneticPr fontId="0" type="noConversion"/>
  </si>
  <si>
    <t>Actual output</t>
  </si>
  <si>
    <t>Result</t>
  </si>
  <si>
    <t xml:space="preserve">Danh mục sản phẩm </t>
  </si>
  <si>
    <t>TC-01</t>
  </si>
  <si>
    <t>Lọc sản phẩm theo danh mục sản phẩm.</t>
  </si>
  <si>
    <t>1. Truy cập vào hệ thống.
2. Nhấn vào danh mục "NÓN FULLFACE"</t>
  </si>
  <si>
    <t>Danh sách sản phẩm nón Fullface được hiển thị.</t>
  </si>
  <si>
    <t>Danh mục:"NÓN FULLFACE"</t>
  </si>
  <si>
    <t>Kiểm tra chức năng hiển thị sản phẩm nón Fullface.</t>
  </si>
  <si>
    <t>TC-02</t>
  </si>
  <si>
    <t>Xem danh sách sản phẩm nổi bật và sản phẩm giá rẻ.</t>
  </si>
  <si>
    <t>1. Truy cập vào hệ thống.</t>
  </si>
  <si>
    <t>Danh sách sản phẩm nổi bật và sản phẩm giá rẻ được hiển thị</t>
  </si>
  <si>
    <t>&lt;Trống&gt;</t>
  </si>
  <si>
    <t>Kiểm tra chức năng hiển thị sản phẩm nổi bật và sản phẩm giá rẻ ở trang chủ.</t>
  </si>
  <si>
    <t>TC-03</t>
  </si>
  <si>
    <t>Tìm kiếm sản phẩm theo mô tả.</t>
  </si>
  <si>
    <r>
      <t>1. Truy cập vào trang chủ.
2. Truy cập vào thanh tìm kiếm.
3. Nhập mô tả sản phẩm.
4. Nhấn vào nút "</t>
    </r>
    <r>
      <rPr>
        <sz val="10"/>
        <rFont val="Segoe Fluent Icons"/>
        <family val="1"/>
      </rPr>
      <t></t>
    </r>
    <r>
      <rPr>
        <sz val="10"/>
        <rFont val="Tahoma"/>
        <family val="2"/>
      </rPr>
      <t>"</t>
    </r>
  </si>
  <si>
    <t>Danh sách sản phẩm chứa mô tả "chiếc mũ cool ngầu, cá tính" được hiển thị.</t>
  </si>
  <si>
    <t>Mô tả:"chiếc mũ cool ngầu, cá tính"</t>
  </si>
  <si>
    <t>Hiển thị thông báo không có kết quả cho tìm kiếm ""chiếc mũ cool ngầu, cá tính".</t>
  </si>
  <si>
    <t>Kiểm tra chức năng tìm kiếm theo mô tả sản phẩm.</t>
  </si>
  <si>
    <t>TC-04</t>
  </si>
  <si>
    <t>Kiểm tra sản phẩm ngoài danh mục sản phẩm.</t>
  </si>
  <si>
    <r>
      <t>1. Truy cập vào trang chủ.
2. Truy cập vào thanh tìm kiếm.
3. Nhập sản phẩm ngoài danh mục.
4. Nhấn vào nút "</t>
    </r>
    <r>
      <rPr>
        <sz val="10"/>
        <rFont val="Segoe Fluent Icons"/>
        <family val="1"/>
      </rPr>
      <t></t>
    </r>
    <r>
      <rPr>
        <sz val="10"/>
        <rFont val="Tahoma"/>
        <family val="2"/>
      </rPr>
      <t>"</t>
    </r>
  </si>
  <si>
    <t>Hiển thị thông báo không có kết quả cho tìm kiếm.</t>
  </si>
  <si>
    <t>Tên sản phẩm:"Áo khoát"</t>
  </si>
  <si>
    <t>Hiển thị thông báo không có kết quả cho tìm kiếm "Áo khoát".</t>
  </si>
  <si>
    <t>Kiểm tra chức năng tìm kiếm sản phẩm ngoài danh mục sản phẩm.</t>
  </si>
  <si>
    <t>TC-05</t>
  </si>
  <si>
    <t>Kiểm tra hiển thị sản phẩm trên mỗi trang.</t>
  </si>
  <si>
    <t>1. Truy cập vào hệ thống.
2. Nhấn vào danh mục "TẤT CẢ"</t>
  </si>
  <si>
    <t>Số lượng sản phẩm đúng với quy định (8 sản phẩm/1 trang)</t>
  </si>
  <si>
    <t>Danh mục: "TẤT CẢ"</t>
  </si>
  <si>
    <t>Hiển thị đúng số lượng sản phẩm trên trang.</t>
  </si>
  <si>
    <t>Kiểm tra số lượng sản phẩm trên mỗi trang.</t>
  </si>
  <si>
    <t>TC-06</t>
  </si>
  <si>
    <t>Kiểm tra các thao tác phân trang trong danh mục sản phẩm.</t>
  </si>
  <si>
    <t>1. Truy cập vào hệ thống.
2. Nhấn vào danh mục "TẤT CẢ"
3. Chọn phân trang</t>
  </si>
  <si>
    <t>Phân trang danh sách các sản phẩm được hiển thị (ví dụ: 1,2,&gt;,&gt;&gt;)</t>
  </si>
  <si>
    <t>Hiển thị phân trang được chọn.</t>
  </si>
  <si>
    <t>Kiểm tra chức năng phân trang khi có nhiều sản phẩm.</t>
  </si>
  <si>
    <t>TC-07</t>
  </si>
  <si>
    <t>Xem sản phẩm giá rẻ ở phần khám phá.</t>
  </si>
  <si>
    <t>1. Truy cập vào hệ thống.
2. Nhấn vào nút "Khám phá" trong phần "Sản phẩm giá rẻ".</t>
  </si>
  <si>
    <t>Danh sách sản phẩm giá rẻ được hiển thị.</t>
  </si>
  <si>
    <t xml:space="preserve">&lt;Trống&gt; </t>
  </si>
  <si>
    <t>Kiểm tra chức năng hiển thị sản phẩm giá rẻ ở phần khám phá.</t>
  </si>
  <si>
    <t>TC-08</t>
  </si>
  <si>
    <t>Lọc sản phẩm theo phân loại và giá.</t>
  </si>
  <si>
    <r>
      <t>1. Truy cập vào hệ thống.
2. Nhấn vào nút "</t>
    </r>
    <r>
      <rPr>
        <sz val="10"/>
        <rFont val="Segoe Fluent Icons"/>
        <family val="1"/>
      </rPr>
      <t></t>
    </r>
    <r>
      <rPr>
        <sz val="10"/>
        <rFont val="Tahoma"/>
        <family val="2"/>
      </rPr>
      <t>"
3. Chọn phân loại "Nón Full Face"
4. Chọn khoảng giá "Tất cả"
5. Nhấn vào nút "Lọc sản phẩm"</t>
    </r>
  </si>
  <si>
    <t>Danh sách tất cả các sản phẩm thuộc phân loại "Nón Full Face" được hiển thị.</t>
  </si>
  <si>
    <t>Phân loại: Nón Full Face; Khoảng giá: Tất cả</t>
  </si>
  <si>
    <t>Kiểm tra chức năng lọc sản phẩm theo phân loại và giá.</t>
  </si>
  <si>
    <t>TC-09</t>
  </si>
  <si>
    <t>Tìm kiếm sản phẩm theo tên.</t>
  </si>
  <si>
    <r>
      <t>1. Truy cập vào hệ thống.
2. Truy cập vào thanh tìm kiếm.
3. Nhập tên "Mũ ROYAL"
4. Nhấn vào nút "</t>
    </r>
    <r>
      <rPr>
        <sz val="10"/>
        <rFont val="Segoe Fluent Icons"/>
        <family val="1"/>
      </rPr>
      <t></t>
    </r>
    <r>
      <rPr>
        <sz val="10"/>
        <rFont val="Tahoma"/>
        <family val="2"/>
      </rPr>
      <t>"</t>
    </r>
  </si>
  <si>
    <t>Danh sách sản phẩm có tên "Mũ ROYAL" được hiển thị.</t>
  </si>
  <si>
    <t>Tên sản phẩm: "Mũ ROYAL"</t>
  </si>
  <si>
    <t>Hiển thị thông báo không có kết quả cho tìm kiếm " Mũ ROYAL".</t>
  </si>
  <si>
    <t>Kiểm tra chức năng tìm kiếm sản phẩm theo tên.</t>
  </si>
  <si>
    <t>TC-10</t>
  </si>
  <si>
    <t>Xem chi tiết sản phẩm.</t>
  </si>
  <si>
    <t>1. Truy cập vào hệ thống.
2. Nhấn vào một sản phẩm bất kỳ</t>
  </si>
  <si>
    <t>Hiển thị chi tiết sản phẩm đó.</t>
  </si>
  <si>
    <t>Kiểm tra chức năng xem chi tiết sản phẩm.</t>
  </si>
  <si>
    <t>TC-11</t>
  </si>
  <si>
    <t>Kiểm tra các thao tác tiếp tục mua hàng.</t>
  </si>
  <si>
    <t>1. Truy cập vào hệ thống.
2. Nhấn vào một sản phẩm bất kỳ
3. Nhấn vào mục "Tiếp tục mua hàng"</t>
  </si>
  <si>
    <t>Hệ thống sẽ chuyển hướng về trang chủ.</t>
  </si>
  <si>
    <t>Kiểm tra chức năng chuyển trang khi đang xem chi tiết sản phẩm.</t>
  </si>
  <si>
    <t>Giỏ hàng</t>
  </si>
  <si>
    <t>TC-12</t>
  </si>
  <si>
    <t>Kiểm tra giỏ hàng trống.</t>
  </si>
  <si>
    <t>1. Truy cập vào hệ thống.
2. Truy cập vào giỏ hàng khi không có sản phẩm nào.</t>
  </si>
  <si>
    <t>Hiển thị thông báo "giỏ hàng trống!"</t>
  </si>
  <si>
    <t>Kiểm tra giao diện và chức thông báo khi giỏ hàng trống.</t>
  </si>
  <si>
    <t>TC-13</t>
  </si>
  <si>
    <t>1. Truy cập vào hệ thống.
2. Chọn sản phẩm "MŨ NỬA ĐẦU NAPOLI PUG TRẮNG".
3. Nhấn "Thêm vào giỏ hàng".</t>
  </si>
  <si>
    <t>Sản phẩm được thêm vào giỏ hàng và hiển thị số lượng chính xác.</t>
  </si>
  <si>
    <t>Sản phẩm: "MŨ NỬA ĐẦU NAPOLI PUG TRẮNG"</t>
  </si>
  <si>
    <t>Kiểm tra chức năng thêm sản phẩm vào giỏ hàng.</t>
  </si>
  <si>
    <t>TC-14</t>
  </si>
  <si>
    <t>Xóa sản phẩm khỏi giỏ hàng.</t>
  </si>
  <si>
    <t>1. Truy cập vào hệ thống.
2. Truy cập vào giỏ (đã chứa sản phẩm)
3. Chọn dấu "X" ở sản phẩm "MŨ NỬA ĐẦU NAPOLI PUG TRẮNG"</t>
  </si>
  <si>
    <t>Sản phẩm bị xóa, số lượng giỏ hàng cập nhật chính xác.</t>
  </si>
  <si>
    <t>Giỏ hàng: đã chứa sản phẩm. "MŨ NỬA ĐẦU NAPOLI PUG TRẮNG"</t>
  </si>
  <si>
    <t>Kiểm tra chức năng xóa sản phẩm khỏi giỏ hàng.</t>
  </si>
  <si>
    <t>TC-15</t>
  </si>
  <si>
    <t>Thay đổi số lượng sản phẩm trong giỏ hàng</t>
  </si>
  <si>
    <t>1. Truy cập vào hệ thống.
2. Truy cập vào giỏ (đã chứa 1 "MŨ NỬA ĐẦU NAPOLI PUG TRẮNG")
3. Truy cập về "Trang chủ"
4. Thêm 1 sản phẩm  "MŨ NỬA ĐẦU NAPOLI PUG TRẮNG" vào giỏ hàng.</t>
  </si>
  <si>
    <t>Số lượng sản phẩm cập nhật đúng trong giỏ hàng.</t>
  </si>
  <si>
    <t>Sản phẩm: "MŨ NỬA ĐẦU NAPOLI PUG TRẮNG" với số lượng: 2</t>
  </si>
  <si>
    <t>Kiểm tra chức năng thay đổi số lượng sản phẩm.</t>
  </si>
  <si>
    <t>TC-16</t>
  </si>
  <si>
    <t>Hủy toàn bộ giỏ hàng.</t>
  </si>
  <si>
    <t>1. Truy cập vào hệ thống.
2. Truy cập vào giỏ
3. Nhấn vào "Hủy toàn bộ giỏ"</t>
  </si>
  <si>
    <t>Giỏ hàng trở về trạng thái trống.</t>
  </si>
  <si>
    <t>Kiểm tra chức năng hủy toàn bộ giỏ hàng.</t>
  </si>
  <si>
    <t>TC-17</t>
  </si>
  <si>
    <t>Kiểm tra thông tin sản phẩm trong giỏ hàng.</t>
  </si>
  <si>
    <t>1. Truy cập vào hệ thống.
2. Truy cập vào giỏ .
3. Kiểm tra thông tin sản phẩm  "MŨ NỬA ĐẦU NAPOLI PUG TRẮNG".</t>
  </si>
  <si>
    <t>Hiển thị thông tin sản phẩm như: Tên, giá, và số lượng.</t>
  </si>
  <si>
    <t>Sản phẩm:  "MŨ NỬA ĐẦU NAPOLI PUG TRẮNG"</t>
  </si>
  <si>
    <t xml:space="preserve">Đăng nhập </t>
  </si>
  <si>
    <t>TC-18</t>
  </si>
  <si>
    <t>Đăng nhập với thông tin hợp lệ</t>
  </si>
  <si>
    <t>1. Truy cập vào hệ thống.
2. Nhấn vào nút "Đăng nhập/ Đăng ký"
3. Nhập tên đăng nhập và mật khẩu hợp lệ.
4. Nhấn vào "Đăng nhập".</t>
  </si>
  <si>
    <t>Hệ thống cho phép truy cập và chuyển đến trang chủ.</t>
  </si>
  <si>
    <t>Tên: user0
Mật khẩu: password123</t>
  </si>
  <si>
    <t>Kiểm tra chức năng đăng nhập với thông tin hợp lệ.</t>
  </si>
  <si>
    <t>TC-19</t>
  </si>
  <si>
    <t>Đăng nhập với mật khẩu không chính xác</t>
  </si>
  <si>
    <t>1. Truy cập vào hệ thống.
2. Nhấn vào nút "Đăng nhập/ Đăng ký"
3. Nhập tên đăng nhập hợp lệ và mật khẩu sai.
4. Nhấn vào "Đăng nhập".</t>
  </si>
  <si>
    <t>Hiển thị thông báo "Mật khẩu không đúng. Vui lòng nhập lại."</t>
  </si>
  <si>
    <t>Tên: user0
Mật khẩu: 2</t>
  </si>
  <si>
    <t>Kiểm tra thông báo lỗi khi mật khẩu sai.</t>
  </si>
  <si>
    <t>TC-20</t>
  </si>
  <si>
    <t>Đăng nhập với tên đăng nhập không tồn tại</t>
  </si>
  <si>
    <t>1. Truy cập vào hệ thống.
2. Nhấn vào nút "Đăng nhập/ Đăng ký"
3. Nhập tên đăng nhập không tồn tại và mật khẩu bất kỳ.
4. Nhấn vào "Đăng nhập".</t>
  </si>
  <si>
    <t>Hiển thị thông báo "Tên đăng nhập này không tồn tại. Vui lòng kiểm tra lại."</t>
  </si>
  <si>
    <t>Tên: nhdk
Mật khẩu: 1</t>
  </si>
  <si>
    <t>Kiểm tra thông báo lỗi khi tên đăng nhập không tồn tại.</t>
  </si>
  <si>
    <t>TC-21</t>
  </si>
  <si>
    <t>Đăng nhập với tên đăng nhập hoặc mật khẩu để trống</t>
  </si>
  <si>
    <t>1. Truy cập vào hệ thống.
2. Nhấn vào nút "Đăng nhập/ Đăng ký"
3. Để trống tên đăng nhập hoặc mật khẩu.
4. Nhấn vào "Đăng nhập".</t>
  </si>
  <si>
    <t>Hiển thị thông báo "Please fill out this field" ở ô mật khẩu.</t>
  </si>
  <si>
    <t>Tên: dk
Mật khẩu: &lt;Trống&gt;</t>
  </si>
  <si>
    <t>Kiểm tra yêu cầu nhập đầy đủ thông tin đăng nhập.</t>
  </si>
  <si>
    <t>TC-22</t>
  </si>
  <si>
    <t>Truy cập vào trang đăng nhập</t>
  </si>
  <si>
    <t>1. Truy cập vào hệ thống.
2. Nhấn vào nút "Đăng nhập/ Đăng ký".</t>
  </si>
  <si>
    <t>Chuyển đến trang đăng nhập tài khoản.</t>
  </si>
  <si>
    <t>Kiểm tra điều hướng đúng đến trang đăng nhập</t>
  </si>
  <si>
    <t>TC-23</t>
  </si>
  <si>
    <t>Đăng nhập với tài khoản bị khóa</t>
  </si>
  <si>
    <t>1. Truy cập vào hệ thống.
2. Nhấn vào nút "Đăng nhập/ Đăng ký"
3.  Nhập tên đăng nhập của tài khoản bị khóa và mật khẩu đúng.
4. Nhấn vào "Đăng nhập".</t>
  </si>
  <si>
    <t>Hiển thị thông báo lỗi " Tài khoản không tồn tại"</t>
  </si>
  <si>
    <t>Tên: a
Mật khẩu: a</t>
  </si>
  <si>
    <t>Kiểm tra hệ thống xử lý tài khoản bị khóa.</t>
  </si>
  <si>
    <t>TC-24</t>
  </si>
  <si>
    <t>1. Truy cập vào hệ thống Quản trị viên
2. Nhập tên đăng nhập và mật khẩu bất kỳ không hợp lệ.
3.  Nhấn vào "Đăng nhập".</t>
  </si>
  <si>
    <t>Hiển thị thông báo lỗi "Tên đăng nhập hoặc mật khẩu không hợp lệ"</t>
  </si>
  <si>
    <t>Tên: !@#$
Mật khẩu: !@#$</t>
  </si>
  <si>
    <t>Hệ thống cho phép truy cập và chuyển đến trang chủ Quản trị viên.</t>
  </si>
  <si>
    <t>Kiểm tra hệ thống đăng nhập của quản trị viên khi thông tin đăng nhập không phù hợp.</t>
  </si>
  <si>
    <t>TC-25</t>
  </si>
  <si>
    <t>Đăng nhập tài khoản của Quản trị viên với thông tin để trống</t>
  </si>
  <si>
    <t>1. Truy cập vào hệ thống Quản trị viên
2. Để trống tên đăng nhập và mật khẩu.
3.  Nhấn vào "Đăng nhập".</t>
  </si>
  <si>
    <t>Hiển thị thông báo lỗi "Tên đăng nhập hoặc mật khẩu không được để trống"</t>
  </si>
  <si>
    <t>Tên: &lt;Trống&gt;
Mật khẩu: &lt;Trống&gt;</t>
  </si>
  <si>
    <t>Kiểm tra hệ thống đăng nhập của quản trị viên khi thông tin đăng nhập để trống</t>
  </si>
  <si>
    <t>Đăng ký</t>
  </si>
  <si>
    <t>TC-26</t>
  </si>
  <si>
    <t>Truy cập trang đăng ký tài khoản</t>
  </si>
  <si>
    <t>1. Truy cập hệ thống.
2. Nhấn nút "Đăng nhập/Đăng ký".
3. Nhấn "Đăng ký" trên giao diện đăng nhập.</t>
  </si>
  <si>
    <t>Chuyển đến trang đăng ký tài khoản với đầy đủ các trường thông tin cần thiết.</t>
  </si>
  <si>
    <t>Kiểm tra điều hướng đến trang đăng ký.</t>
  </si>
  <si>
    <t>TC-27</t>
  </si>
  <si>
    <t>Đăng ký tài khoản với thông tin hợp lệ</t>
  </si>
  <si>
    <t>1. Thực hiện TC-24 để truy cập trang đăng ký.
2. Nhập thông tin hợp lệ vào tất cả các trường.
3. Nhấn nút "Đăng ký".</t>
  </si>
  <si>
    <t>Tài khoản được tạo thành công, hiển thị thông báo"Đăng kí thành công".</t>
  </si>
  <si>
    <t>Tên đăng nhập: user0
Mật khẩu: password123
Email: abc@gmail.com.vn
SĐT: 0912345678</t>
  </si>
  <si>
    <t>Kiểm tra đăng ký tài khoản thành công với thông tin hợp lệ.</t>
  </si>
  <si>
    <t>TC-28</t>
  </si>
  <si>
    <t>Đăng ký tài khoản với email đã tồn tại</t>
  </si>
  <si>
    <t>1. Thực hiện TC-24 để truy cập trang đăng ký.
2. Nhập email đã tồn tại trong hệ thống.
3. Nhấn nút "Đăng ký".</t>
  </si>
  <si>
    <t>Hiển thị thông báo lỗi "Tên đăng nhập hoặc email này đã tồn tại. Vui lòng chọn tên đăng nhập hoặc email khác"</t>
  </si>
  <si>
    <t>Email: abc@gmail.com.vn</t>
  </si>
  <si>
    <t>Hiển thị thông báo"Tên đăng nhập hoặc email này đã tồn tại. Vui lòng chọn tên đăng nhập hoặc email khác"</t>
  </si>
  <si>
    <t>Kiểm tra xử lý khi email đã được sử dụng.</t>
  </si>
  <si>
    <t>TC-29</t>
  </si>
  <si>
    <t>Đăng ký tài khoản với mật khẩu không khớp.</t>
  </si>
  <si>
    <t>1. Thực hiện TC-24 để truy cập trang đăng ký.
2. Nhập mật khẩu và nhập lại mật khẩu không giống nhau.
3. Nhấn nút "Đăng ký".</t>
  </si>
  <si>
    <t>Hiển thị thông báo lỗi "Mật khẩu không trùng khớp"</t>
  </si>
  <si>
    <t>Mật khẩu: 123
Nhập lại mật khẩu: 321</t>
  </si>
  <si>
    <t>Hiển thị thông báo"Mật khẩu không trùng khớp"</t>
  </si>
  <si>
    <t>Kiểm tra xử lý khi mật khẩu không khớp.</t>
  </si>
  <si>
    <t>TC-30</t>
  </si>
  <si>
    <t>Đăng ký tài khoản với thông tin để trống.</t>
  </si>
  <si>
    <t>1. Thực hiện TC-24 để truy cập trang đăng ký.
2. Để trống một hoặc nhiều trường thông tin.
3. Nhấn nút "Đăng ký".</t>
  </si>
  <si>
    <t>Hiển thị thông báo lỗi "Please fill out this field" ở các ô bỏ trống.</t>
  </si>
  <si>
    <t>Tên đăng nhập:&lt;Trống&gt;</t>
  </si>
  <si>
    <t>Hiển thị thông báo lỗi "Please fill out this field" ở ô "Tên đăng nhập"</t>
  </si>
  <si>
    <t>Kiểm tra xử lý khi thông tin đăng ký không đầy đủ.</t>
  </si>
  <si>
    <t>TC-31</t>
  </si>
  <si>
    <t>Đăng ký với định dạng email không hợp lệ.</t>
  </si>
  <si>
    <t>1. Thực hiện TC-24 để truy cập trang đăng ký.
2. Nhập email sai định dạng.
3. Nhấn nút "Đăng ký".</t>
  </si>
  <si>
    <t xml:space="preserve">Hiển thị thông báo lỗi "Email không đúng định dạng". </t>
  </si>
  <si>
    <t>Email: !!`~@6</t>
  </si>
  <si>
    <t>Hiển thị hợp lệ và đăng ký thành công.</t>
  </si>
  <si>
    <t>Kiểm tra xử lý khi email không hợp lệ.</t>
  </si>
  <si>
    <t>TC-32</t>
  </si>
  <si>
    <t>Đăng ký với số điện thoại không hợp lệ</t>
  </si>
  <si>
    <t>1. Thực hiện TC-24 để truy cập trang đăng ký.
2. Nhập số điện thoại không đúng định dạng.
3. Nhấn nút "Đăng ký".</t>
  </si>
  <si>
    <t>Hiển thị thông báo lỗi "Số điện thoại không hợp lệ"</t>
  </si>
  <si>
    <t>Số điện thoại: abcd1234</t>
  </si>
  <si>
    <t>Hiển thị hợp lệ.</t>
  </si>
  <si>
    <t>Kiểm tra xử lý khi số điện thoại không hợp lệ.</t>
  </si>
  <si>
    <t>TC-33</t>
  </si>
  <si>
    <t>Đăng ký tài khoản với độ dài mật khẩu không hợp lệ.</t>
  </si>
  <si>
    <t>1. Thực hiện TC-24 để truy cập trang đăng ký.
2. Nhập mật khẩu không hợp lệ (vd:1)
3. Nhấn nút "Đăng ký".</t>
  </si>
  <si>
    <t>Hiển thị thông báo lỗi "Mật khẩu không hợp lệ"</t>
  </si>
  <si>
    <t>Mật khẩu:1</t>
  </si>
  <si>
    <t>Kiểm tra yêu cầu độ dài mật khẩu tối thiểu.</t>
  </si>
  <si>
    <t>Xử lý thanh toán</t>
  </si>
  <si>
    <t>TC-34</t>
  </si>
  <si>
    <t>Nhập thông tin thanh toán hợp lệ</t>
  </si>
  <si>
    <t>1. Truy cập vào hệ thống.
2. Truy cập vào giỏ (đã chứa sản phẩm)                                                         3. Nhập thông tin thanh toán hợp lệ.     4. Chọn phương thức thanh toán          5. Nhấn nút "Xác nhận đơn hàng".</t>
  </si>
  <si>
    <t>Hiển thị thông báo "Thanh toán thành công".</t>
  </si>
  <si>
    <t>Kiểm tra chức năng xử lý thanh toán khi thông tin hợp lệ.</t>
  </si>
  <si>
    <t>TC-35</t>
  </si>
  <si>
    <t>Nhập tên người nhận hàng không hợp lệ</t>
  </si>
  <si>
    <t>1. Truy cập vào hệ thống.
2. Truy cập vào giỏ (đã chứa sản phẩm)                                                         3. Nhập tên người nhận hàng không hợp lệ.                                               4. Chọn phương thức thanh toán          5. Nhấn nút "Xác nhận đơn hàng".</t>
  </si>
  <si>
    <t>Hiển thị thông báo lỗi ngay ô nhập tên người nhận hàng, khách hàng vẫn chưa thể thanh toán</t>
  </si>
  <si>
    <t>Giỏ hàng: đã chứa sản phẩm. "MŨ NỬA ĐẦU NAPOLI PUG TRẮNG".               Tên người nhận: !@#$%</t>
  </si>
  <si>
    <t>Kiểm tra chức năng xử lý thanh toán khi tên người nhận không hợp lệ.</t>
  </si>
  <si>
    <t>TC-36</t>
  </si>
  <si>
    <t>Nhập số điện thoại người nhận hàng không hợp lệ</t>
  </si>
  <si>
    <t>1. Truy cập vào hệ thống.
2. Truy cập vào giỏ (đã chứa sản phẩm)                                                         3. Nhập số điện thoại người nhận hàng không hợp lệ.                                               4. Chọn phương thức thanh toán          5. Nhấn nút "Xác nhận đơn hàng".</t>
  </si>
  <si>
    <t>Hiển thị thông báo lỗi ngay ô nhập  số điện thoại người nhận hàng, khách hàng vẫn chưa thể thanh toán</t>
  </si>
  <si>
    <t>Giỏ hàng: đã chứa sản phẩm. "MŨ NỬA ĐẦU NAPOLI PUG TRẮNG".               Số điện thoại người nhận: !@#$%</t>
  </si>
  <si>
    <t>Kiểm tra chức năng xử lý thanh toán khi số điện thoại người nhận hàng không hợp lệ.</t>
  </si>
  <si>
    <t>TC-37</t>
  </si>
  <si>
    <t>Nhập tên địa chỉ người nhận hàng không hợp lệ</t>
  </si>
  <si>
    <t>1. Truy cập vào hệ thống.
2. Truy cập vào giỏ (đã chứa sản phẩm)                                                         3. Nhập địa chỉ người nhận hàng không hợp lệ.                                               4. Chọn phương thức thanh toán          5. Nhấn nút "Xác nhận đơn hàng".</t>
  </si>
  <si>
    <t>Hiển thị thông báo lỗi ngay ô nhập địa chỉ người nhận hàng, khách hàng vẫn chưa thể thanh toán</t>
  </si>
  <si>
    <t>Giỏ hàng: đã chứa sản phẩm. "MŨ NỬA ĐẦU NAPOLI PUG TRẮNG".               Địa chỉ người nhận hàng: !@#$%</t>
  </si>
  <si>
    <t>Kiểm tra chức năng xử lý thanh toán khi địa chỉ người nhận hàng không hợp lệ.</t>
  </si>
  <si>
    <t>TC-38</t>
  </si>
  <si>
    <t>Để trống trong phần nhập thông tin thanh toán</t>
  </si>
  <si>
    <t>1. Truy cập vào hệ thống.
2. Truy cập vào giỏ (đã chứa sản phẩm)                                                         3. Xoá thông tin thanh toán đã có sẵn và để trống thông tin.                                               
4. Chọn phương thức thanh toán          5. Nhấn nút "Xác nhận đơn hàng".</t>
  </si>
  <si>
    <t>Hiển thị thông báo lỗi ở các ô bị trống, khách hàng vẫn chưa thể thanh toán</t>
  </si>
  <si>
    <t xml:space="preserve">Giỏ hàng: đã chứa sản phẩm. "MŨ NỬA ĐẦU NAPOLI PUG TRẮNG".               Tên: &lt;Trống&gt;          Số điện thoại: &lt;Trống&gt;                        Địa chỉ: &lt;Trống&gt;                        </t>
  </si>
  <si>
    <t>Kiểm tra chức năng xử lý thanh toán khi khách hàng để trống thông tin.</t>
  </si>
  <si>
    <t>Note</t>
  </si>
  <si>
    <t>Kiểm tra thêm sản phẩm thành công với các thông tin nhập vào hợp lệ</t>
  </si>
  <si>
    <t>17/12/2024</t>
  </si>
  <si>
    <t>Kiểm tra thêm sản phẩm không thành công khi thiếu thông tin nhập vào</t>
  </si>
  <si>
    <t>Quy trình quản lý tài khoản</t>
  </si>
  <si>
    <t>Kiểm tra các chức năng liên quan đến thêm, mở, khóa, sửa thông tin tài khoản và tìm kiếm tài khoản theo tên, địa chỉ, số điện thoại</t>
  </si>
  <si>
    <t>Đức</t>
  </si>
  <si>
    <t>1. Truy cập vào trang quản lý tài khoản                                                2. Nhấn vào nút "+Thêm tài khoản"       3. Nhập thông tin tài khoản.                4. Nhấn vào nút "Thêm"</t>
  </si>
  <si>
    <t>Hiển thị thông báo "Thêm thành công" và hiển thị thông tin tài khoản vừa thêm trong danh sách tài khoản</t>
  </si>
  <si>
    <t>Các thông tin ngẫu nhiên không trùng khớp với tên đăng nhập, số điện thoại và email của các tài khoản đã tạo</t>
  </si>
  <si>
    <t>Kiểm tra chức năng thêm tài khoản</t>
  </si>
  <si>
    <t>Thêm tài khoản bị trùng tên người dùng</t>
  </si>
  <si>
    <t>Thông tin tài khoản có các thông tin ngẫu nhiên nhưng với tên người dùng trùng với tài khoản đã tạo</t>
  </si>
  <si>
    <t>Hiển thị thông báo "Tên đăng nhập hoặc email này đã tồn tại. Vui lòng chọn tên đăng nhập hoặc email khác"</t>
  </si>
  <si>
    <t>Kiểm tra chức năng thêm tài khoản với trường hợp tài khoản thêm vào bị trùng tên đăng nhập với tài khoản hiện có</t>
  </si>
  <si>
    <t>Thêm tài khoản bị trùng email</t>
  </si>
  <si>
    <t>Hiển thị thông báo "Tên đăng nhập hoặc email này đã tồn tại. Vui lòng chọn tên đăng nhập hoặc email khác."</t>
  </si>
  <si>
    <t>Thông tin tài khoản có các thông tin ngẫu nhiên nhưng với email trùng với tài khoản đã tạo</t>
  </si>
  <si>
    <t>Kiểm tra chức năng thêm tài khoản với trường hợp tài khoản thêm vào bị trùng email với tài khoản hiện có</t>
  </si>
  <si>
    <t>Thêm tài khoản nhưng nhập email không đúng định dạng</t>
  </si>
  <si>
    <t>Hiển thị thông báo "email nhập không đúng định dạng vui lòng nhập lại"</t>
  </si>
  <si>
    <t>Thông tin tài khoản có các thông tin ngẫu nhiên nhưng với email = "abc@abc"</t>
  </si>
  <si>
    <t>Kiểm tra chức năng thêm tài khoản với email không hợp lệ</t>
  </si>
  <si>
    <t>Thêm tài khoản nhưng nhập số điện thoại không đúng định dạng</t>
  </si>
  <si>
    <t>1. Truy cập vào trang quản lý tài khoản                                                2. Nhấn vào nút "+Thêm tài khoản"       3. Nhập thông tin tài khoản với số điện thoại nhập không đúng định dạng                                                 4. Nhấn vào nút "Thêm"</t>
  </si>
  <si>
    <t>Hiển thị thông báo "số điện thoại nhập không đúng định dạng, vui lòng nhập lại"</t>
  </si>
  <si>
    <t>Thông tin tài khoản có các thông tin ngẫu nhiên nhưng với số điện thoại = 0000000000</t>
  </si>
  <si>
    <t>Kiểm tra chức năng thêm tài khoản với số điện thoại không hợp lệ.</t>
  </si>
  <si>
    <t>Thêm tài khoản nhưng để trống thông tin</t>
  </si>
  <si>
    <t>1. Truy cập vào trang quản lý tài khoản                                                2. Nhấn vào nút "+Thêm tài khoản"       3. Không nhập thông tin                             4. Nhấn vào nút "Thêm"</t>
  </si>
  <si>
    <t>Hiển thị thông báo"Vui lòng nhập đầy đủ thông tin!"</t>
  </si>
  <si>
    <t>Kiểm tra chức năng thêm tài khoản với trường hợp không nhập thông tin</t>
  </si>
  <si>
    <t>Tìm kiếm taì khoản</t>
  </si>
  <si>
    <t>Tìm tài khoản bằng tên đăng nhập</t>
  </si>
  <si>
    <t>1. Truy cập vào hệ thống.
2. Nhấn vào ô "Tìm kiếm"                3. Nhập tên đăng nhập của tài khoản cần tìm kiếm</t>
  </si>
  <si>
    <t>Hiển thị tài khoản có tên đăng nhập cần tìm</t>
  </si>
  <si>
    <t>mô tả = "huuducne123"</t>
  </si>
  <si>
    <t>Kiểm tra chức năng tìm kiếm tài khoản bằng tên đăng nhập</t>
  </si>
  <si>
    <t>Tìm kiếm tài khoản bằng tên người dùng</t>
  </si>
  <si>
    <t>1. Truy cập vào hệ thống.
2. Nhấn vào ô "Tìm kiếm"                3. Nhập tên người dùng của tài khoản cần tìm kiếm</t>
  </si>
  <si>
    <t>Hiển thị tài khoản có tên người dùng cần tìm kiếm</t>
  </si>
  <si>
    <t>mô tả = "duc2403"</t>
  </si>
  <si>
    <t>Kiểm tra chức năng tìm kiếm tài khoản bằng tên người dùng</t>
  </si>
  <si>
    <t>Tìm kiếm tài khoản bằng email</t>
  </si>
  <si>
    <t>1. Truy cập vào hệ thống.
2. Nhấn vào ô "Tìm kiếm"                3. Nhập email của tài khoản cần tìm kiếm</t>
  </si>
  <si>
    <t>Hiển thị tài khoản có email cần tìm kiếm</t>
  </si>
  <si>
    <t>mô tả = "huuduc@gmail.com"</t>
  </si>
  <si>
    <t>Kiểm tra chức năng tìm kiếm sản phẩm theo email</t>
  </si>
  <si>
    <t>Tìm kiếm taì khoản bằng địa chỉ</t>
  </si>
  <si>
    <t>1. Truy cập vào hệ thống.
2. Nhấn vào ô "Tìm kiếm"                3. Nhập địa chi của tài khoản cần tìm kiếm</t>
  </si>
  <si>
    <t>Hiển thị tài khoản có địa chỉ cần tìm kiếm</t>
  </si>
  <si>
    <t>mô tả = "Nhiêu Tâm"</t>
  </si>
  <si>
    <t>Kiểm tra chức năng tìm kiếm sản phẩm theo địa chỉ</t>
  </si>
  <si>
    <t>Tìm kiếm taì khoản bằng vai trò</t>
  </si>
  <si>
    <t>1. Truy cập vào hệ thống.
2. Nhấn vào ô "Tìm kiếm"                3. Nhập vai trò của tài khoản cần tìm kiếm</t>
  </si>
  <si>
    <t>Hiển thị tài khoản có vai trò cần tìm kiếm</t>
  </si>
  <si>
    <t>mô tả = "Admin"</t>
  </si>
  <si>
    <t xml:space="preserve">Kiểm tra chức năng tìm kiếm tài khoản bằng vai trò </t>
  </si>
  <si>
    <t>Sửa thông tin tài khoản</t>
  </si>
  <si>
    <t>1. Truy cập vào hệ thống.                 2. Nhấn vào nút "Sửa thông tin tài khoản"                                              3. Nhập thông tin                                4. Nhấn vào nút "Cập nhật"</t>
  </si>
  <si>
    <t>Thông tin tài khoản được cập nhật và hiển thị thông báo cập nhật thành công</t>
  </si>
  <si>
    <t>Thông tin được nhập ngẫu nhiên nhưng số điện thoại phải hợp lệ và email không được trùng với tài khoản khác</t>
  </si>
  <si>
    <t>Sửa thông tin tài khoản với số điện thoại không hợp lệ</t>
  </si>
  <si>
    <t>1. Truy cập vào hệ thống.                 2. Nhấn vào nút "Sửa thông tin tài khoản"                                              3. Nhập thông tin với số điện thoại không hợp lệ                                 4. Nhấn vào nút "Cập nhật"</t>
  </si>
  <si>
    <t>Thông báo "Số điện thoại không hợp lệ, yêu cầu nhập lại"</t>
  </si>
  <si>
    <t>Mô tả số điện thoại = "0000000000"</t>
  </si>
  <si>
    <t xml:space="preserve">Tài khoản được cập nhật </t>
  </si>
  <si>
    <t>Kiểm tra chức năng sửa thông tin tài khoản tài khoản với số điện thoại không hợp lệ</t>
  </si>
  <si>
    <t>Sửa thông tin với email trùng với tài khoản đã tạo</t>
  </si>
  <si>
    <t>1. Truy cập vào hệ thống.                 2. Nhấn vào nút "Sửa thông tin tài khoản"                                              3. Nhập thông tin với email trùng với tài khoản đã taọ                            4. Nhấn vào nút "Cập nhật"</t>
  </si>
  <si>
    <t>Thông báo "Email đã trùng, vui lòng nhập lại"</t>
  </si>
  <si>
    <t>Thông tin được nhập ngẫu nhiên nhưng email trùng với tài khoản khác</t>
  </si>
  <si>
    <t>Tài khoản được cập nhật</t>
  </si>
  <si>
    <t>Kiểm tra chức năng sửa thông tin tài khoản với email đã được tạo từ tài khoản khác</t>
  </si>
  <si>
    <t>Khóa tài khoản</t>
  </si>
  <si>
    <t>1. Truy cập vào hệ thống                    2. Nhấn vào nút "Tài khoản đang hoạt động"</t>
  </si>
  <si>
    <t>Trạng thải tài khoản chuyển qua tình trạng "Tài khoản đang bị khóa" và không thể đăng nhập</t>
  </si>
  <si>
    <t>Tài khoản đã chuyển qua tình trạng "Tài khoản đang bị khóa" nhưng vẫn đăng nhập được</t>
  </si>
  <si>
    <t>Kiểm tra chức năng khóa tài khoản</t>
  </si>
  <si>
    <t>Khóa tài khoản admin đang thực hiện tác vụ</t>
  </si>
  <si>
    <t>1. Truy cập vào hệ thống                    2. Nhấn vào nút "Đang bị khóa" cuả tài khoản admin</t>
  </si>
  <si>
    <t>thông báo "Không thể khóa taì khoản đang thực hiện tác vụ"</t>
  </si>
  <si>
    <t>Tài khoản đã chuyển qua tình trạng "Tài khoản đang bị khóa" và không có gì xảy ra</t>
  </si>
  <si>
    <t>Kiểm tra chức năng khóa tài khoản với tài khoản admin đang đăng nhập</t>
  </si>
  <si>
    <t>TEST REPORT</t>
  </si>
  <si>
    <t>Notes</t>
  </si>
  <si>
    <t>&lt;List modules included in this release&gt; ex: Release 1 includes 2 modules: Module1 and Module2</t>
  </si>
  <si>
    <t>Module code</t>
  </si>
  <si>
    <t>Number of  test cases</t>
  </si>
  <si>
    <t>Sub total</t>
  </si>
  <si>
    <t>Kiểm tra các chức năng liên quan đến phần sản phẩm và loại sản phẩm</t>
  </si>
  <si>
    <t>Hiển thị thông báo "Thêm thành công", trang sản phẩm tải sản phẩm vừa thêm kèm các thông số đã nhập cho sản phẩm</t>
  </si>
  <si>
    <t>Xóa sản phẩm</t>
  </si>
  <si>
    <t>Kiểm tra ẩn sản phẩm thành công với sản phẩm đang được bán trên trang web</t>
  </si>
  <si>
    <t>1. Thực hiện quy trình như TC-18 để truy cập vào hệ thống.
2. Chọn mục "Sản phẩm".
3. Chọn "Thêm sản phẩm".
4. Điền các thông tin như mã loại sản phẩm, mã sản phẩm, tên sản phẩm, màu, giá, số lượng, chi tiết và thêm ảnh sản phẩm vào các ô trống.
5. Chọn "Lưu"</t>
  </si>
  <si>
    <t>Mã Loại sản phẩm: "12F"
Mã sản phẩm: "123456A"
Tên sản phẩm: "Mũ bảo hiểm ATG-XM181"
Màu: "Xám bạc"
Giá: 650000
Số lượng: 50
Hình ảnh: "nonson_TG_XM_151_1.png"
Chi tiết: "Thông tin sản phẩm Mũ Bảo Hiểm chính hãng Nón Sơn  • Thương hiệu: Nón Sơn  • Xuất xứ: Việt Nam  • Chất liệu: Chất liệu bằng nhựa ABS nguyên sinh được nhập khẩu.  • Size nón đa dạng.   • Tình trạng: Mới 100%, Full box có kèm theo tem nhãn.    Đặc điểm nổi bật  • Mũ bảo hiểm chính hãng NÓN SƠN là một sản phẩm có tác dụng bảo hiểm cho người đi mô tô, xe gắn máy nhưng lại vô cùng thời trang, trẻ trung"</t>
  </si>
  <si>
    <t>1. Thực hiện quy trình như TC-18 để truy cập vào hệ thống.
2. Chọn mục "Sản phẩm" và tìm sản phẩm cần ẩn.
3. Chọn "Đang bán".</t>
  </si>
  <si>
    <t>1. Thực hiện quy trình như TC-18 để truy cập vào hệ thống.
2. Chọn mục "Sản phẩm" và tìm sản phẩm cần đang ẩn.
3. Chọn "Đang ẩn".</t>
  </si>
  <si>
    <t>Hiển thị sản phẩm đang ở trạng thái "Đang bán".
Sản phẩm cũng được hiển thị lại trên trang web bán chính thức.</t>
  </si>
  <si>
    <t>Actual Output</t>
  </si>
  <si>
    <t>Test Data</t>
  </si>
  <si>
    <t>Test Date</t>
  </si>
  <si>
    <t>Hiển thị sản phẩm đang ở trạng thái "Đang ẩn" ở trang web của quản trị viên.
Sản phẩm cũng được ẩn trên trang web bán chính thức.</t>
  </si>
  <si>
    <t>Hiển thị sản phẩm đang ở trạng thái "Đang ẩn" ở trang web của quản trị viên.
Sản phẩm vẫn có thể được tìm kiếm và hiển thị trên trang web bán chính thức.</t>
  </si>
  <si>
    <t>Cần phải có sản phẩm đang được ẩn trong danh sách sản phẩm mới có thể thực hiện test case này.</t>
  </si>
  <si>
    <t>Kiểm tra xóa sản phẩm thành công</t>
  </si>
  <si>
    <t>1. Thực hiện quy trình như TC-18 để truy cập vào hệ thống.
2. Chọn mục "Sản phẩm" và tìm sản phẩm cần đang ẩn.
3. Chọn "Xóa sản phẩm".
4. Chọn "OK".</t>
  </si>
  <si>
    <t>Hiển thị thông báo "Xóa thành công", trang sản phẩm không hiển thị sản phẩm đã xóa.</t>
  </si>
  <si>
    <t>Quy trình quản lý sản phẩm</t>
  </si>
  <si>
    <t>Kiểm tra sửa thông tin sản phẩm thành công với các thông tin sửa là hợp lệ</t>
  </si>
  <si>
    <t>Huỳnh Ngọc Mẫn</t>
  </si>
  <si>
    <t>Hiển thị thông báo "Cập nhật thông tin sản phẩm thành công!", trang sản phẩm hiển thị thông tin đã chỉnh sửa của sản phẩm</t>
  </si>
  <si>
    <t>Hiển thị thông báo "Lỗi cập nhật thông tin sản phẩm!"</t>
  </si>
  <si>
    <t>1. Thực hiện quy trình như TC-18 để truy cập vào hệ thống.
2. Chọn mục "Sản phẩm".
3. Chọn "Thêm sản phẩm".
4. Thay đổi thông tin cần sửa.
5. Chọn "Lưu"</t>
  </si>
  <si>
    <t>Mã Loại sản phẩm: "12F"
Mã sản phẩm: "123456A"
Tên sản phẩm: "Mũ bảo hiểm ATG-XM181"
Màu: "Xám bạc"
Giá: 650000
Số lượng: 50
Hình ảnh: "nonson_TG_XM_151_1.png"
Chi tiết: "Thông tin sản phẩm Mũ Bảo Hiểm chính hãng Nón Sơn  • Thương hiệu: Nón Sơn  • Xuất xứ: Việt Nam  • Chất liệu: Chất liệu bằng nhựa ABS nguyên sinh được nhập khẩu.  • Size nón đa dạng.   • Tình trạng: Mới 100%, Full box có kèm theo tem nhãn.    Đặc điểm nổi bật "</t>
  </si>
  <si>
    <t>Mã Loại sản phẩm: "12F"
Mã sản phẩm: "123456A"
Tên sản phẩm: "Mũ bảo hiểm ATG-XM181"
Màu: "Xám bạc"
Giá: "@@@@@"
Số lượng: 50
Hình ảnh: "nonson_TG_XM_151_1.png"
Chi tiết: "Thông tin sản phẩm Mũ Bảo Hiểm chính hãng Nón Sơn  • Thương hiệu: Nón Sơn  • Xuất xứ: Việt Nam  • Chất liệu: Chất liệu bằng nhựa ABS nguyên sinh được nhập khẩu.  • Size nón đa dạng.   • Tình trạng: Mới 100%, Full box có kèm theo tem nhãn.    Đặc điểm nổi bật "</t>
  </si>
  <si>
    <t>Hiển thị thông báo "Vui lòng nhập đầy đủ thông tin!"</t>
  </si>
  <si>
    <t>Kiểm tra sửa thông tin sản phẩm thành công với phần chi tiết sản phẩm để trống</t>
  </si>
  <si>
    <t>Mã Loại sản phẩm: "12F"
Mã sản phẩm: "123456A"
Tên sản phẩm: "Mũ bảo hiểm ATG-XM181"
Màu: "Xám bạc"
Giá: 650000
Số lượng: 50
Hình ảnh: "nonson_TG_XM_151_1.png"
Chi tiết: ""</t>
  </si>
  <si>
    <t>Kiểm tra sửa thông tin sản phẩm thất bại khi thiếu thông tin cần thiết cho cập nhật sản phẩm</t>
  </si>
  <si>
    <t>Mã Loại sản phẩm: "12F"
Mã sản phẩm: "123456A"
Tên sản phẩm: "Mũ bảo hiểm ATG-XM181"
Màu: ""
Giá: 650000
Số lượng: 50
Hình ảnh: "nonson_TG_XM_151_1.png"
Chi tiết: "Thông tin sản phẩm Mũ Bảo Hiểm chính hãng Nón Sơn  • Thương hiệu: Nón Sơn  • Xuất xứ: Việt Nam  • Chất liệu: Chất liệu bằng nhựa ABS nguyên sinh được nhập khẩu.  • Size nón đa dạng.   • Tình trạng: Mới 100%, Full box có kèm theo tem nhãn.    Đặc điểm nổi bật "</t>
  </si>
  <si>
    <t>Hiển thị thông báo "Vui lòng nhập đầy đủ thông tin!", trở về trang sản phẩm.</t>
  </si>
  <si>
    <t>Kiểm tra thêm sản phẩm không thành công với thông tin ảnh nhập vào không hợp lệ</t>
  </si>
  <si>
    <t>Kiểm tra sửa thông tin sản phẩm thất bại khi thông tin giá sửa không hợp lệ</t>
  </si>
  <si>
    <t>Kiểm tra thêm loại sản phẩm thành công với các thông tin nhập vào hợp lệ</t>
  </si>
  <si>
    <t>1. Thực hiện quy trình như TC-18 để truy cập vào hệ thống.
2. Chọn mục "Loại sản phẩm".
3. Chọn "Thêm loại sản phẩm".
4. Điền các thông tin như mã loại sản phẩm, tên loại sản phẩm, chi tiết.
5. Chọn "Lưu"</t>
  </si>
  <si>
    <t>1. Thực hiện quy trình như TC-18 để truy cập vào hệ thống.
2. Chọn mục "Loại sản phẩm" và tìm loại sản phẩm cần xóa.
3. Chọn "Xóa loại sản phẩm".
4. Chọn "OK".</t>
  </si>
  <si>
    <t>Hiển thị thông báo "Xóa thành công", trang sản phẩm không hiển thị loại sản phẩm đã xóa.</t>
  </si>
  <si>
    <t>Mã Loại sản phẩm: "MOD"
Tên Loại sản phẩm: "Nón Modular"
Chi tiết: "Mũ bảo hiểm loại Modular"</t>
  </si>
  <si>
    <t>Kiểm tra xóa loại sản phẩm thất bại với mã loại sản phẩm có liên quan đến các sản phẩm hiện có</t>
  </si>
  <si>
    <t>Hiển thị thông báo "Vui lòng thay đổi thông tin sản phẩm mang mã loại này." và điều hướng về trang Loại sản phẩm.</t>
  </si>
  <si>
    <t>Kiểm tra xóa loại sản phẩm thành công với khi không có sản phẩm nào thuộc loại sản phẩm đó</t>
  </si>
  <si>
    <t>Mã Loại sản phẩm: "MOD"
Tên Loại sản phẩm: "Nón Modular"
Chi tiết: ""</t>
  </si>
  <si>
    <t>Kiểm tra thêm loại sản phẩm thất bại với thông tin nhập vào bị thiếu</t>
  </si>
  <si>
    <t>Hiển thị thông báo "Vui lòng nhập đầy đủ thông tin!" và điều hướng về trang Loại sản phẩm</t>
  </si>
  <si>
    <t>Hiển thị thông báo "Thêm thành công", trang loại sản phẩm tải sản phẩm vừa thêm kèm các thông tin đã nhập cho loại sản phẩm</t>
  </si>
  <si>
    <t>Kiểm tra thêm loại sản phẩm thất bại với thông tin nhập vào trùng với loại sản phẩm hiện có</t>
  </si>
  <si>
    <t>Hiển thị thông báo "Mã loại sản phẩm này đã tồn tại" và điều hướng về trang loại sản phẩm</t>
  </si>
  <si>
    <t>Cần phải có mã loại sản phẩm đã tồn tại trước đó để thực hiện test case này</t>
  </si>
  <si>
    <t>Kiểm tra chức năng sủa thông tin tài khoản</t>
  </si>
  <si>
    <t>Sửa thông tin khi để trống thông tin nhập</t>
  </si>
  <si>
    <t>Mã Loại sản phẩm: "12F"
Mã sản phẩm: "123456A"
Tên sản phẩm: "Mũ bảo hiểm ATG-XM181"
Màu: "Xám bạc"
Giá: 650000
Số lượng: 50
Hình ảnh: "example.docx"
Chi tiết: "Thông tin sản phẩm Mũ Bảo Hiểm chính hãng Nón Sơn  • Thương hiệu: Nón Sơn  • Xuất xứ: Việt Nam  • Chất liệu: Chất liệu bằng nhựa ABS nguyên sinh được nhập khẩu.  • Size nón đa dạng.   • Tình trạng: Mới 100%, Full box có kèm theo tem nhãn.    Đặc điểm nổi bật  • Mũ bảo hiểm chính hãng NÓN SƠN là một sản phẩm có tác dụng bảo hiểm cho người đi mô tô, xe gắn máy nhưng lại vô cùng thời trang, trẻ trung"</t>
  </si>
  <si>
    <t>1. Truy cập vào hệ thống.                 2. Nhấn vào nút "Sửa thông tin tài khoản"                                              3. Bỏ trống thông tin                    4. Nhấn vào nút "Cập nhật"</t>
  </si>
  <si>
    <t>Thông báo "Vui lòng nhập đầy đủ thông tin"</t>
  </si>
  <si>
    <t>Kiểm tra chức năng sửa thông tin khi để trống thông tin</t>
  </si>
  <si>
    <t>Đăng nhập tài khoản của Quản trị viên khi thông tin đăng nhập không hợp lệ</t>
  </si>
  <si>
    <t>Cần phải có sản phẩm đã tồn tại trước đó trong danh sách sản phẩm thì mới thực hiện test case này</t>
  </si>
  <si>
    <t>Hiển thị thông báo "Lỗi: File upload không đúng định dạng."</t>
  </si>
  <si>
    <t>Hiển thị thông báo "Sản phẩm này đã tồn tại"</t>
  </si>
  <si>
    <t>Mã Loại sản phẩm: "12F"
Mã sản phẩm: "123456A"
Tên sản phẩm: ""
Màu: "Xám bạc"
Giá: 650000
Số lượng: 50
Hình ảnh: "nonson_TG_XM_151_1.png"
Chi tiết: "Thông tin sản phẩm Mũ Bảo Hiểm chính hãng Nón Sơn  • Thương hiệu: Nón Sơn  • Xuất xứ: Việt Nam  • Chất liệu: Chất liệu bằng nhựa ABS nguyên sinh được nhập khẩu.  • Size nón đa dạng.   • Tình trạng: Mới 100%, Full box có kèm theo tem nhãn.    Đặc điểm nổi bật  • Mũ bảo hiểm chính hãng NÓN SƠN là một sản phẩm có tác dụng bảo hiểm cho người đi mô tô, xe gắn máy nhưng lại vô cùng thời trang, trẻ trung"</t>
  </si>
  <si>
    <t>P-01</t>
  </si>
  <si>
    <t>Kiểm thử chức năng website Nón Sơn</t>
  </si>
  <si>
    <t>Module Name</t>
  </si>
  <si>
    <t>Test coverage (%):</t>
  </si>
  <si>
    <t>Test successful coverage (%):</t>
  </si>
  <si>
    <t>Kiểm tra thêm sản phẩm không thành công khi thông tin nhập trùng với thông tin của sản phẩm đã có</t>
  </si>
  <si>
    <t xml:space="preserve">1. Server: Xampp (localhost)
2. Database: adminpanel
3. Web Browser: Google, Edge, ...
</t>
  </si>
  <si>
    <t>1. Truy cập vào trang quản lý tài khoản                                                2. Nhấn vào nút "+Thêm tài khoản"                                                   3. Nhập thông tin tài khoản với tên người dùng đã được tạo trước               4. Nhấn vào nút "Thêm"</t>
  </si>
  <si>
    <t>1. Truy cập vào trang quản lý tài khoản                                                2. Nhấn vào nút "+Thêm tài khoản"                                                         3. Nhập thông tin tài khoản với email đã được tạo ở tài khoản trước                                                4. Nhấn vào nút "Thêm"</t>
  </si>
  <si>
    <t>1. Truy cập vào trang quản lý tài khoản                                                2. Nhấn vào nút "+Thêm tài khoản"                                                        3. Nhập thông tin tài khoản với email nhập không đúng định dạng               4. Nhấn vào nút "Thêm"</t>
  </si>
  <si>
    <t>Kiểm tra bỏ ẩn sản phẩm thành công với sản phẩm đang được ẩn</t>
  </si>
  <si>
    <t>18/12/2024</t>
  </si>
  <si>
    <t>Danh mục sản phẩm</t>
  </si>
  <si>
    <t>Kiểm soát truy cập</t>
  </si>
  <si>
    <t>Quản lý sản phẩm</t>
  </si>
  <si>
    <t>Danh sách tài khoản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</si>
</sst>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mm\-yy;@"/>
  </numFmts>
  <fonts count="33">
    <font>
      <sz val="11"/>
      <name val="ＭＳ Ｐゴシック"/>
      <family val="3"/>
      <charset val="128"/>
    </font>
    <font>
      <sz val="10"/>
      <name val="Arial"/>
      <family val="2"/>
    </font>
    <font>
      <sz val="9"/>
      <name val="ＭＳ ゴシック"/>
      <family val="3"/>
      <charset val="128"/>
    </font>
    <font>
      <sz val="10"/>
      <name val="Tahoma"/>
      <family val="2"/>
    </font>
    <font>
      <b/>
      <sz val="22"/>
      <color indexed="10"/>
      <name val="Tahoma"/>
      <family val="2"/>
    </font>
    <font>
      <b/>
      <sz val="26"/>
      <color indexed="10"/>
      <name val="Tahoma"/>
      <family val="2"/>
    </font>
    <font>
      <b/>
      <sz val="20"/>
      <color indexed="8"/>
      <name val="Tahoma"/>
      <family val="2"/>
    </font>
    <font>
      <b/>
      <sz val="10"/>
      <color indexed="60"/>
      <name val="Tahoma"/>
      <family val="2"/>
    </font>
    <font>
      <i/>
      <sz val="10"/>
      <color indexed="17"/>
      <name val="Tahoma"/>
      <family val="2"/>
    </font>
    <font>
      <b/>
      <sz val="10"/>
      <color indexed="9"/>
      <name val="Tahoma"/>
      <family val="2"/>
    </font>
    <font>
      <b/>
      <sz val="10"/>
      <color indexed="8"/>
      <name val="Times New Roman"/>
      <family val="1"/>
    </font>
    <font>
      <sz val="10"/>
      <color indexed="8"/>
      <name val="Times New Roman"/>
      <family val="1"/>
    </font>
    <font>
      <b/>
      <sz val="10"/>
      <color indexed="8"/>
      <name val="Tahoma"/>
      <family val="2"/>
    </font>
    <font>
      <b/>
      <sz val="10"/>
      <color indexed="10"/>
      <name val="Tahoma"/>
      <family val="2"/>
    </font>
    <font>
      <b/>
      <sz val="10"/>
      <name val="Tahoma"/>
      <family val="2"/>
    </font>
    <font>
      <u/>
      <sz val="10"/>
      <color indexed="12"/>
      <name val="Tahoma"/>
      <family val="2"/>
    </font>
    <font>
      <u/>
      <sz val="11"/>
      <color indexed="12"/>
      <name val="ＭＳ Ｐゴシック"/>
      <family val="3"/>
      <charset val="128"/>
    </font>
    <font>
      <sz val="10"/>
      <color indexed="10"/>
      <name val="Tahoma"/>
      <family val="2"/>
    </font>
    <font>
      <sz val="10"/>
      <color indexed="8"/>
      <name val="Tahoma"/>
      <family val="2"/>
    </font>
    <font>
      <b/>
      <sz val="8"/>
      <color indexed="8"/>
      <name val="Times New Roman"/>
      <family val="1"/>
    </font>
    <font>
      <sz val="10"/>
      <color indexed="9"/>
      <name val="Tahoma"/>
      <family val="2"/>
    </font>
    <font>
      <b/>
      <sz val="10"/>
      <color indexed="12"/>
      <name val="Tahoma"/>
      <family val="2"/>
    </font>
    <font>
      <sz val="11"/>
      <name val="ＭＳ Ｐゴシック"/>
      <family val="3"/>
      <charset val="128"/>
    </font>
    <font>
      <b/>
      <sz val="10"/>
      <name val="Arial"/>
      <family val="2"/>
    </font>
    <font>
      <sz val="10"/>
      <color rgb="FF000000"/>
      <name val="Tahoma"/>
      <family val="2"/>
    </font>
    <font>
      <sz val="10"/>
      <name val="Segoe Fluent Icons"/>
      <family val="1"/>
    </font>
    <font>
      <sz val="10"/>
      <color rgb="FF000000"/>
      <name val="Arial"/>
      <family val="2"/>
    </font>
    <font>
      <sz val="10"/>
      <color rgb="FF000000"/>
      <name val="Tahoma"/>
      <family val="2"/>
    </font>
    <font>
      <sz val="10"/>
      <color rgb="FF000000"/>
      <name val="Tahoma"/>
      <family val="2"/>
    </font>
    <font>
      <b/>
      <sz val="10"/>
      <color rgb="FF000000"/>
      <name val="Tahoma"/>
      <family val="2"/>
    </font>
    <font>
      <b/>
      <sz val="10"/>
      <name val="Tahoma"/>
      <family val="2"/>
    </font>
    <font>
      <i/>
      <sz val="10"/>
      <name val="Arial"/>
      <family val="2"/>
    </font>
    <font>
      <u/>
      <sz val="11"/>
      <color indexed="12"/>
      <name val="Tahoma"/>
      <family val="2"/>
    </font>
  </fonts>
  <fills count="10">
    <fill>
      <patternFill patternType="none"/>
    </fill>
    <fill>
      <patternFill patternType="gray125"/>
    </fill>
    <fill>
      <patternFill patternType="solid">
        <fgColor indexed="9"/>
        <bgColor indexed="26"/>
      </patternFill>
    </fill>
    <fill>
      <patternFill patternType="solid">
        <fgColor indexed="18"/>
        <bgColor indexed="32"/>
      </patternFill>
    </fill>
    <fill>
      <patternFill patternType="solid">
        <fgColor indexed="62"/>
        <bgColor indexed="56"/>
      </patternFill>
    </fill>
    <fill>
      <patternFill patternType="solid">
        <fgColor indexed="27"/>
        <bgColor indexed="41"/>
      </patternFill>
    </fill>
    <fill>
      <patternFill patternType="solid">
        <fgColor theme="4" tint="0.79998168889431442"/>
        <bgColor indexed="26"/>
      </patternFill>
    </fill>
    <fill>
      <patternFill patternType="solid">
        <fgColor rgb="FFFFFFFF"/>
        <bgColor rgb="FFFFFFCC"/>
      </patternFill>
    </fill>
    <fill>
      <patternFill patternType="solid">
        <fgColor rgb="FFC0E6F5"/>
        <bgColor rgb="FFFFFFCC"/>
      </patternFill>
    </fill>
    <fill>
      <patternFill patternType="solid">
        <fgColor theme="4" tint="0.79998168889431442"/>
        <bgColor indexed="64"/>
      </patternFill>
    </fill>
  </fills>
  <borders count="66">
    <border>
      <left/>
      <right/>
      <top/>
      <bottom/>
      <diagonal/>
    </border>
    <border>
      <left style="thin">
        <color indexed="8"/>
      </left>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hair">
        <color indexed="8"/>
      </right>
      <top style="thin">
        <color indexed="8"/>
      </top>
      <bottom style="hair">
        <color indexed="8"/>
      </bottom>
      <diagonal/>
    </border>
    <border>
      <left style="hair">
        <color indexed="8"/>
      </left>
      <right style="hair">
        <color indexed="8"/>
      </right>
      <top style="thin">
        <color indexed="8"/>
      </top>
      <bottom style="hair">
        <color indexed="8"/>
      </bottom>
      <diagonal/>
    </border>
    <border>
      <left style="hair">
        <color indexed="8"/>
      </left>
      <right style="thin">
        <color indexed="8"/>
      </right>
      <top style="thin">
        <color indexed="8"/>
      </top>
      <bottom style="hair">
        <color indexed="8"/>
      </bottom>
      <diagonal/>
    </border>
    <border>
      <left style="thin">
        <color indexed="8"/>
      </left>
      <right style="hair">
        <color indexed="8"/>
      </right>
      <top style="hair">
        <color indexed="8"/>
      </top>
      <bottom style="hair">
        <color indexed="8"/>
      </bottom>
      <diagonal/>
    </border>
    <border>
      <left style="hair">
        <color indexed="8"/>
      </left>
      <right style="hair">
        <color indexed="8"/>
      </right>
      <top style="hair">
        <color indexed="8"/>
      </top>
      <bottom style="hair">
        <color indexed="8"/>
      </bottom>
      <diagonal/>
    </border>
    <border>
      <left style="hair">
        <color indexed="8"/>
      </left>
      <right style="thin">
        <color indexed="8"/>
      </right>
      <top style="hair">
        <color indexed="8"/>
      </top>
      <bottom style="hair">
        <color indexed="8"/>
      </bottom>
      <diagonal/>
    </border>
    <border>
      <left style="thin">
        <color indexed="8"/>
      </left>
      <right style="hair">
        <color indexed="8"/>
      </right>
      <top style="hair">
        <color indexed="8"/>
      </top>
      <bottom style="thin">
        <color indexed="8"/>
      </bottom>
      <diagonal/>
    </border>
    <border>
      <left style="hair">
        <color indexed="8"/>
      </left>
      <right style="hair">
        <color indexed="8"/>
      </right>
      <top style="hair">
        <color indexed="8"/>
      </top>
      <bottom style="thin">
        <color indexed="8"/>
      </bottom>
      <diagonal/>
    </border>
    <border>
      <left style="hair">
        <color indexed="8"/>
      </left>
      <right style="thin">
        <color indexed="8"/>
      </right>
      <top style="hair">
        <color indexed="8"/>
      </top>
      <bottom style="thin">
        <color indexed="8"/>
      </bottom>
      <diagonal/>
    </border>
    <border>
      <left style="hair">
        <color indexed="8"/>
      </left>
      <right/>
      <top style="thin">
        <color indexed="8"/>
      </top>
      <bottom style="hair">
        <color indexed="8"/>
      </bottom>
      <diagonal/>
    </border>
    <border>
      <left/>
      <right/>
      <top/>
      <bottom style="medium">
        <color indexed="8"/>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thin">
        <color indexed="8"/>
      </right>
      <top style="thin">
        <color indexed="8"/>
      </top>
      <bottom/>
      <diagonal/>
    </border>
    <border>
      <left style="medium">
        <color indexed="8"/>
      </left>
      <right/>
      <top style="thin">
        <color indexed="8"/>
      </top>
      <bottom style="medium">
        <color indexed="8"/>
      </bottom>
      <diagonal/>
    </border>
    <border>
      <left/>
      <right/>
      <top style="thin">
        <color indexed="8"/>
      </top>
      <bottom/>
      <diagonal/>
    </border>
    <border>
      <left/>
      <right style="medium">
        <color indexed="8"/>
      </right>
      <top/>
      <bottom/>
      <diagonal/>
    </border>
    <border>
      <left/>
      <right style="hair">
        <color indexed="8"/>
      </right>
      <top style="thin">
        <color indexed="8"/>
      </top>
      <bottom style="hair">
        <color indexed="8"/>
      </bottom>
      <diagonal/>
    </border>
    <border>
      <left style="hair">
        <color indexed="8"/>
      </left>
      <right style="medium">
        <color indexed="8"/>
      </right>
      <top style="thin">
        <color indexed="8"/>
      </top>
      <bottom style="hair">
        <color indexed="8"/>
      </bottom>
      <diagonal/>
    </border>
    <border>
      <left/>
      <right style="hair">
        <color indexed="8"/>
      </right>
      <top style="hair">
        <color indexed="8"/>
      </top>
      <bottom style="hair">
        <color indexed="8"/>
      </bottom>
      <diagonal/>
    </border>
    <border>
      <left style="hair">
        <color indexed="8"/>
      </left>
      <right/>
      <top style="hair">
        <color indexed="8"/>
      </top>
      <bottom style="hair">
        <color indexed="8"/>
      </bottom>
      <diagonal/>
    </border>
    <border>
      <left style="hair">
        <color indexed="8"/>
      </left>
      <right style="medium">
        <color indexed="8"/>
      </right>
      <top style="hair">
        <color indexed="8"/>
      </top>
      <bottom style="hair">
        <color indexed="8"/>
      </bottom>
      <diagonal/>
    </border>
    <border>
      <left/>
      <right style="hair">
        <color indexed="8"/>
      </right>
      <top style="hair">
        <color indexed="8"/>
      </top>
      <bottom style="thin">
        <color indexed="8"/>
      </bottom>
      <diagonal/>
    </border>
    <border>
      <left style="hair">
        <color indexed="8"/>
      </left>
      <right style="medium">
        <color indexed="8"/>
      </right>
      <top style="hair">
        <color indexed="8"/>
      </top>
      <bottom style="thin">
        <color indexed="8"/>
      </bottom>
      <diagonal/>
    </border>
    <border>
      <left style="thin">
        <color indexed="8"/>
      </left>
      <right style="medium">
        <color indexed="8"/>
      </right>
      <top style="thin">
        <color indexed="8"/>
      </top>
      <bottom style="medium">
        <color indexed="8"/>
      </bottom>
      <diagonal/>
    </border>
    <border>
      <left style="thin">
        <color indexed="8"/>
      </left>
      <right style="medium">
        <color indexed="8"/>
      </right>
      <top style="thin">
        <color indexed="8"/>
      </top>
      <bottom style="thin">
        <color indexed="8"/>
      </bottom>
      <diagonal/>
    </border>
    <border>
      <left style="thin">
        <color indexed="8"/>
      </left>
      <right style="medium">
        <color indexed="8"/>
      </right>
      <top/>
      <bottom style="thin">
        <color indexed="8"/>
      </bottom>
      <diagonal/>
    </border>
    <border>
      <left style="thin">
        <color indexed="64"/>
      </left>
      <right style="thin">
        <color indexed="64"/>
      </right>
      <top style="thin">
        <color indexed="64"/>
      </top>
      <bottom style="thin">
        <color indexed="64"/>
      </bottom>
      <diagonal/>
    </border>
    <border>
      <left/>
      <right style="thin">
        <color indexed="8"/>
      </right>
      <top style="thin">
        <color indexed="8"/>
      </top>
      <bottom/>
      <diagonal/>
    </border>
    <border>
      <left style="thin">
        <color indexed="8"/>
      </left>
      <right/>
      <top style="thin">
        <color indexed="8"/>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
      <left/>
      <right/>
      <top/>
      <bottom style="thin">
        <color rgb="FF000000"/>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000000"/>
      </left>
      <right/>
      <top/>
      <bottom style="thin">
        <color rgb="FF000000"/>
      </bottom>
      <diagonal/>
    </border>
    <border>
      <left style="thin">
        <color indexed="8"/>
      </left>
      <right style="hair">
        <color indexed="8"/>
      </right>
      <top style="thin">
        <color indexed="8"/>
      </top>
      <bottom/>
      <diagonal/>
    </border>
    <border>
      <left style="hair">
        <color indexed="8"/>
      </left>
      <right style="hair">
        <color indexed="8"/>
      </right>
      <top style="thin">
        <color indexed="8"/>
      </top>
      <bottom/>
      <diagonal/>
    </border>
    <border>
      <left style="hair">
        <color indexed="8"/>
      </left>
      <right/>
      <top style="thin">
        <color indexed="8"/>
      </top>
      <bottom/>
      <diagonal/>
    </border>
    <border>
      <left style="hair">
        <color indexed="8"/>
      </left>
      <right style="thin">
        <color indexed="8"/>
      </right>
      <top style="thin">
        <color indexed="8"/>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right style="thin">
        <color indexed="64"/>
      </right>
      <top/>
      <bottom/>
      <diagonal/>
    </border>
    <border>
      <left style="thin">
        <color rgb="FF000000"/>
      </left>
      <right style="thin">
        <color rgb="FF000000"/>
      </right>
      <top/>
      <bottom/>
      <diagonal/>
    </border>
    <border>
      <left style="thin">
        <color indexed="64"/>
      </left>
      <right style="thin">
        <color indexed="64"/>
      </right>
      <top/>
      <bottom/>
      <diagonal/>
    </border>
    <border>
      <left style="thin">
        <color indexed="8"/>
      </left>
      <right/>
      <top style="thin">
        <color indexed="8"/>
      </top>
      <bottom style="medium">
        <color indexed="8"/>
      </bottom>
      <diagonal/>
    </border>
    <border>
      <left/>
      <right style="medium">
        <color indexed="8"/>
      </right>
      <top style="thin">
        <color indexed="8"/>
      </top>
      <bottom style="medium">
        <color indexed="8"/>
      </bottom>
      <diagonal/>
    </border>
    <border>
      <left/>
      <right style="medium">
        <color indexed="8"/>
      </right>
      <top style="thin">
        <color indexed="8"/>
      </top>
      <bottom style="thin">
        <color indexed="8"/>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5">
    <xf numFmtId="0" fontId="0" fillId="0" borderId="0"/>
    <xf numFmtId="0" fontId="16" fillId="0" borderId="0" applyNumberFormat="0" applyFill="0" applyBorder="0" applyAlignment="0" applyProtection="0"/>
    <xf numFmtId="0" fontId="22" fillId="0" borderId="0"/>
    <xf numFmtId="0" fontId="22" fillId="0" borderId="0"/>
    <xf numFmtId="0" fontId="2" fillId="0" borderId="0"/>
  </cellStyleXfs>
  <cellXfs count="234">
    <xf numFmtId="0" fontId="0" fillId="0" borderId="0" xfId="0"/>
    <xf numFmtId="0" fontId="3" fillId="0" borderId="0" xfId="0" applyFont="1"/>
    <xf numFmtId="0" fontId="3" fillId="0" borderId="0" xfId="0" applyFont="1" applyAlignment="1">
      <alignment horizontal="left" indent="1"/>
    </xf>
    <xf numFmtId="0" fontId="4" fillId="2" borderId="0" xfId="0" applyFont="1" applyFill="1" applyAlignment="1">
      <alignment horizontal="center" vertical="center"/>
    </xf>
    <xf numFmtId="0" fontId="5" fillId="0" borderId="1" xfId="0" applyFont="1" applyBorder="1" applyAlignment="1">
      <alignment horizontal="center" vertical="center"/>
    </xf>
    <xf numFmtId="0" fontId="3" fillId="0" borderId="0" xfId="0" applyFont="1" applyAlignment="1">
      <alignment horizontal="center" vertical="center"/>
    </xf>
    <xf numFmtId="0" fontId="7" fillId="2" borderId="0" xfId="0" applyFont="1" applyFill="1" applyAlignment="1">
      <alignment horizontal="left" indent="1"/>
    </xf>
    <xf numFmtId="0" fontId="8" fillId="0" borderId="0" xfId="0" applyFont="1" applyAlignment="1">
      <alignment horizontal="left" indent="1"/>
    </xf>
    <xf numFmtId="0" fontId="3" fillId="2" borderId="0" xfId="0" applyFont="1" applyFill="1"/>
    <xf numFmtId="0" fontId="7" fillId="2" borderId="2" xfId="0" applyFont="1" applyFill="1" applyBorder="1" applyAlignment="1">
      <alignment horizontal="left"/>
    </xf>
    <xf numFmtId="0" fontId="3" fillId="0" borderId="3" xfId="0" applyFont="1" applyBorder="1"/>
    <xf numFmtId="0" fontId="7" fillId="2" borderId="2" xfId="0" applyFont="1" applyFill="1" applyBorder="1" applyAlignment="1">
      <alignment horizontal="left" vertical="center"/>
    </xf>
    <xf numFmtId="0" fontId="8" fillId="0" borderId="3" xfId="0" applyFont="1" applyBorder="1" applyAlignment="1">
      <alignment horizontal="left" indent="1"/>
    </xf>
    <xf numFmtId="0" fontId="7" fillId="2" borderId="0" xfId="0" applyFont="1" applyFill="1"/>
    <xf numFmtId="0" fontId="8" fillId="0" borderId="0" xfId="0" applyFont="1" applyAlignment="1">
      <alignment horizontal="left"/>
    </xf>
    <xf numFmtId="0" fontId="7" fillId="0" borderId="0" xfId="0" applyFont="1" applyAlignment="1">
      <alignment horizontal="left"/>
    </xf>
    <xf numFmtId="0" fontId="3" fillId="0" borderId="0" xfId="0" applyFont="1" applyAlignment="1">
      <alignment vertical="center"/>
    </xf>
    <xf numFmtId="164" fontId="9" fillId="3" borderId="4" xfId="0" applyNumberFormat="1" applyFont="1" applyFill="1" applyBorder="1" applyAlignment="1">
      <alignment horizontal="center" vertical="center"/>
    </xf>
    <xf numFmtId="0" fontId="9" fillId="3" borderId="5" xfId="0" applyFont="1" applyFill="1" applyBorder="1" applyAlignment="1">
      <alignment horizontal="center" vertical="center"/>
    </xf>
    <xf numFmtId="0" fontId="9" fillId="3" borderId="6" xfId="0" applyFont="1" applyFill="1" applyBorder="1" applyAlignment="1">
      <alignment horizontal="center" vertical="center"/>
    </xf>
    <xf numFmtId="0" fontId="3" fillId="0" borderId="0" xfId="0" applyFont="1" applyAlignment="1">
      <alignment vertical="top"/>
    </xf>
    <xf numFmtId="0" fontId="8" fillId="0" borderId="7" xfId="0" applyFont="1" applyBorder="1" applyAlignment="1">
      <alignment vertical="top" wrapText="1"/>
    </xf>
    <xf numFmtId="49" fontId="3" fillId="0" borderId="8" xfId="0" applyNumberFormat="1" applyFont="1" applyBorder="1" applyAlignment="1">
      <alignment vertical="top"/>
    </xf>
    <xf numFmtId="0" fontId="3" fillId="0" borderId="8" xfId="0" applyFont="1" applyBorder="1" applyAlignment="1">
      <alignment vertical="top"/>
    </xf>
    <xf numFmtId="15" fontId="3" fillId="0" borderId="8" xfId="0" applyNumberFormat="1" applyFont="1" applyBorder="1" applyAlignment="1">
      <alignment vertical="top"/>
    </xf>
    <xf numFmtId="0" fontId="8" fillId="0" borderId="9" xfId="0" applyFont="1" applyBorder="1" applyAlignment="1">
      <alignment vertical="top" wrapText="1"/>
    </xf>
    <xf numFmtId="164" fontId="3" fillId="0" borderId="7" xfId="0" applyNumberFormat="1" applyFont="1" applyBorder="1" applyAlignment="1">
      <alignment vertical="top"/>
    </xf>
    <xf numFmtId="0" fontId="3" fillId="0" borderId="9" xfId="0" applyFont="1" applyBorder="1" applyAlignment="1">
      <alignment vertical="top"/>
    </xf>
    <xf numFmtId="164" fontId="3" fillId="0" borderId="10" xfId="0" applyNumberFormat="1" applyFont="1" applyBorder="1" applyAlignment="1">
      <alignment vertical="top"/>
    </xf>
    <xf numFmtId="49" fontId="3" fillId="0" borderId="11" xfId="0" applyNumberFormat="1" applyFont="1" applyBorder="1" applyAlignment="1">
      <alignment vertical="top"/>
    </xf>
    <xf numFmtId="0" fontId="3" fillId="0" borderId="11" xfId="0" applyFont="1" applyBorder="1" applyAlignment="1">
      <alignment vertical="top"/>
    </xf>
    <xf numFmtId="0" fontId="3" fillId="0" borderId="12" xfId="0" applyFont="1" applyBorder="1" applyAlignment="1">
      <alignment vertical="top"/>
    </xf>
    <xf numFmtId="1" fontId="3" fillId="2" borderId="0" xfId="0" applyNumberFormat="1" applyFont="1" applyFill="1"/>
    <xf numFmtId="0" fontId="3" fillId="2" borderId="0" xfId="0" applyFont="1" applyFill="1" applyAlignment="1">
      <alignment horizontal="left"/>
    </xf>
    <xf numFmtId="1" fontId="3" fillId="2" borderId="0" xfId="0" applyNumberFormat="1" applyFont="1" applyFill="1" applyProtection="1">
      <protection hidden="1"/>
    </xf>
    <xf numFmtId="0" fontId="6" fillId="2" borderId="0" xfId="0" applyFont="1" applyFill="1" applyAlignment="1">
      <alignment horizontal="left"/>
    </xf>
    <xf numFmtId="0" fontId="12" fillId="2" borderId="0" xfId="0" applyFont="1" applyFill="1" applyAlignment="1">
      <alignment horizontal="left"/>
    </xf>
    <xf numFmtId="0" fontId="13" fillId="2" borderId="0" xfId="0" applyFont="1" applyFill="1" applyAlignment="1">
      <alignment horizontal="left"/>
    </xf>
    <xf numFmtId="0" fontId="3" fillId="2" borderId="0" xfId="0" applyFont="1" applyFill="1" applyAlignment="1">
      <alignment wrapText="1"/>
    </xf>
    <xf numFmtId="1" fontId="7" fillId="2" borderId="0" xfId="0" applyNumberFormat="1" applyFont="1" applyFill="1"/>
    <xf numFmtId="0" fontId="3" fillId="2" borderId="0" xfId="0" applyFont="1" applyFill="1" applyAlignment="1">
      <alignment vertical="center"/>
    </xf>
    <xf numFmtId="1" fontId="3" fillId="2" borderId="0" xfId="0" applyNumberFormat="1" applyFont="1" applyFill="1" applyAlignment="1" applyProtection="1">
      <alignment vertical="center"/>
      <protection hidden="1"/>
    </xf>
    <xf numFmtId="0" fontId="3" fillId="2" borderId="0" xfId="0" applyFont="1" applyFill="1" applyAlignment="1">
      <alignment horizontal="left" vertical="center"/>
    </xf>
    <xf numFmtId="0" fontId="14" fillId="2" borderId="0" xfId="0" applyFont="1" applyFill="1" applyAlignment="1">
      <alignment horizontal="center"/>
    </xf>
    <xf numFmtId="0" fontId="17" fillId="2" borderId="0" xfId="0" applyFont="1" applyFill="1"/>
    <xf numFmtId="0" fontId="18" fillId="2" borderId="14" xfId="0" applyFont="1" applyFill="1" applyBorder="1"/>
    <xf numFmtId="0" fontId="18" fillId="2" borderId="14" xfId="0" applyFont="1" applyFill="1" applyBorder="1" applyAlignment="1">
      <alignment wrapText="1"/>
    </xf>
    <xf numFmtId="0" fontId="3" fillId="2" borderId="14" xfId="0" applyFont="1" applyFill="1" applyBorder="1" applyAlignment="1">
      <alignment wrapText="1"/>
    </xf>
    <xf numFmtId="0" fontId="14" fillId="2" borderId="0" xfId="0" applyFont="1" applyFill="1" applyAlignment="1">
      <alignment wrapText="1"/>
    </xf>
    <xf numFmtId="0" fontId="17" fillId="2" borderId="0" xfId="0" applyFont="1" applyFill="1" applyAlignment="1">
      <alignment wrapText="1"/>
    </xf>
    <xf numFmtId="0" fontId="18" fillId="2" borderId="0" xfId="0" applyFont="1" applyFill="1"/>
    <xf numFmtId="0" fontId="14" fillId="2" borderId="15" xfId="3" applyFont="1" applyFill="1" applyBorder="1" applyAlignment="1">
      <alignment horizontal="left" wrapText="1"/>
    </xf>
    <xf numFmtId="0" fontId="14" fillId="2" borderId="16" xfId="3" applyFont="1" applyFill="1" applyBorder="1" applyAlignment="1">
      <alignment horizontal="left" wrapText="1"/>
    </xf>
    <xf numFmtId="0" fontId="12" fillId="2" borderId="0" xfId="0" applyFont="1" applyFill="1"/>
    <xf numFmtId="0" fontId="12" fillId="2" borderId="16" xfId="0" applyFont="1" applyFill="1" applyBorder="1" applyAlignment="1">
      <alignment horizontal="center" vertical="center"/>
    </xf>
    <xf numFmtId="0" fontId="12" fillId="2" borderId="2" xfId="0" applyFont="1" applyFill="1" applyBorder="1" applyAlignment="1">
      <alignment horizontal="center" vertical="center" wrapText="1"/>
    </xf>
    <xf numFmtId="0" fontId="12" fillId="2" borderId="1" xfId="0" applyFont="1" applyFill="1" applyBorder="1" applyAlignment="1">
      <alignment horizontal="center" vertical="center" wrapText="1"/>
    </xf>
    <xf numFmtId="0" fontId="3" fillId="2" borderId="0" xfId="0" applyFont="1" applyFill="1" applyAlignment="1">
      <alignment horizontal="center" wrapText="1"/>
    </xf>
    <xf numFmtId="0" fontId="17" fillId="2" borderId="0" xfId="0" applyFont="1" applyFill="1" applyAlignment="1">
      <alignment horizontal="center" wrapText="1"/>
    </xf>
    <xf numFmtId="0" fontId="18" fillId="2" borderId="17" xfId="0" applyFont="1" applyFill="1" applyBorder="1" applyAlignment="1">
      <alignment horizontal="center" vertical="center"/>
    </xf>
    <xf numFmtId="0" fontId="18" fillId="2" borderId="18" xfId="0" applyFont="1" applyFill="1" applyBorder="1" applyAlignment="1">
      <alignment horizontal="center" vertical="center"/>
    </xf>
    <xf numFmtId="0" fontId="18" fillId="2" borderId="19" xfId="0" applyFont="1" applyFill="1" applyBorder="1" applyAlignment="1">
      <alignment horizontal="center" vertical="center"/>
    </xf>
    <xf numFmtId="0" fontId="18" fillId="2" borderId="0" xfId="0" applyFont="1" applyFill="1" applyAlignment="1">
      <alignment horizontal="center" wrapText="1"/>
    </xf>
    <xf numFmtId="0" fontId="9" fillId="3" borderId="2" xfId="3" applyFont="1" applyFill="1" applyBorder="1" applyAlignment="1">
      <alignment horizontal="center" vertical="center" wrapText="1"/>
    </xf>
    <xf numFmtId="0" fontId="9" fillId="3" borderId="20" xfId="3" applyFont="1" applyFill="1" applyBorder="1" applyAlignment="1">
      <alignment horizontal="center" vertical="center" wrapText="1"/>
    </xf>
    <xf numFmtId="0" fontId="13" fillId="2" borderId="0" xfId="3" applyFont="1" applyFill="1" applyAlignment="1">
      <alignment horizontal="center" vertical="center" wrapText="1"/>
    </xf>
    <xf numFmtId="0" fontId="13" fillId="2" borderId="0" xfId="3" applyFont="1" applyFill="1" applyAlignment="1">
      <alignment horizontal="left" vertical="center"/>
    </xf>
    <xf numFmtId="0" fontId="18" fillId="2" borderId="0" xfId="0" applyFont="1" applyFill="1" applyAlignment="1">
      <alignment vertical="top"/>
    </xf>
    <xf numFmtId="0" fontId="18" fillId="2" borderId="21" xfId="0" applyFont="1" applyFill="1" applyBorder="1" applyAlignment="1">
      <alignment horizontal="center" vertical="center"/>
    </xf>
    <xf numFmtId="0" fontId="14" fillId="2" borderId="0" xfId="2" applyFont="1" applyFill="1"/>
    <xf numFmtId="0" fontId="3" fillId="2" borderId="0" xfId="2" applyFont="1" applyFill="1"/>
    <xf numFmtId="164" fontId="3" fillId="2" borderId="0" xfId="2" applyNumberFormat="1" applyFont="1" applyFill="1"/>
    <xf numFmtId="0" fontId="7" fillId="2" borderId="3" xfId="0" applyFont="1" applyFill="1" applyBorder="1" applyAlignment="1">
      <alignment horizontal="left"/>
    </xf>
    <xf numFmtId="0" fontId="3" fillId="2" borderId="3" xfId="0" applyFont="1" applyFill="1" applyBorder="1" applyAlignment="1">
      <alignment vertical="top"/>
    </xf>
    <xf numFmtId="0" fontId="7" fillId="2" borderId="2" xfId="0" applyFont="1" applyFill="1" applyBorder="1" applyAlignment="1">
      <alignment vertical="center"/>
    </xf>
    <xf numFmtId="0" fontId="8" fillId="2" borderId="0" xfId="2" applyFont="1" applyFill="1"/>
    <xf numFmtId="0" fontId="3" fillId="2" borderId="23" xfId="0" applyFont="1" applyFill="1" applyBorder="1"/>
    <xf numFmtId="0" fontId="9" fillId="3" borderId="24" xfId="0" applyFont="1" applyFill="1" applyBorder="1" applyAlignment="1">
      <alignment horizontal="center"/>
    </xf>
    <xf numFmtId="0" fontId="9" fillId="3" borderId="5" xfId="0" applyFont="1" applyFill="1" applyBorder="1" applyAlignment="1">
      <alignment horizontal="center"/>
    </xf>
    <xf numFmtId="0" fontId="9" fillId="3" borderId="5" xfId="0" applyFont="1" applyFill="1" applyBorder="1" applyAlignment="1">
      <alignment horizontal="center" wrapText="1"/>
    </xf>
    <xf numFmtId="0" fontId="9" fillId="3" borderId="13" xfId="0" applyFont="1" applyFill="1" applyBorder="1" applyAlignment="1">
      <alignment horizontal="center"/>
    </xf>
    <xf numFmtId="0" fontId="9" fillId="3" borderId="25" xfId="0" applyFont="1" applyFill="1" applyBorder="1" applyAlignment="1">
      <alignment horizontal="center" wrapText="1"/>
    </xf>
    <xf numFmtId="0" fontId="3" fillId="2" borderId="26" xfId="0" applyFont="1" applyFill="1" applyBorder="1" applyAlignment="1">
      <alignment horizontal="center"/>
    </xf>
    <xf numFmtId="0" fontId="3" fillId="2" borderId="8" xfId="0" applyFont="1" applyFill="1" applyBorder="1"/>
    <xf numFmtId="0" fontId="3" fillId="2" borderId="8" xfId="0" applyFont="1" applyFill="1" applyBorder="1" applyAlignment="1">
      <alignment horizontal="center"/>
    </xf>
    <xf numFmtId="0" fontId="3" fillId="2" borderId="27" xfId="0" applyFont="1" applyFill="1" applyBorder="1" applyAlignment="1">
      <alignment horizontal="center"/>
    </xf>
    <xf numFmtId="0" fontId="3" fillId="2" borderId="28" xfId="0" applyFont="1" applyFill="1" applyBorder="1" applyAlignment="1">
      <alignment horizontal="center"/>
    </xf>
    <xf numFmtId="0" fontId="20" fillId="3" borderId="29" xfId="0" applyFont="1" applyFill="1" applyBorder="1" applyAlignment="1">
      <alignment horizontal="center"/>
    </xf>
    <xf numFmtId="0" fontId="9" fillId="3" borderId="11" xfId="0" applyFont="1" applyFill="1" applyBorder="1"/>
    <xf numFmtId="0" fontId="20" fillId="3" borderId="11" xfId="0" applyFont="1" applyFill="1" applyBorder="1" applyAlignment="1">
      <alignment horizontal="center"/>
    </xf>
    <xf numFmtId="0" fontId="20" fillId="3" borderId="30" xfId="0" applyFont="1" applyFill="1" applyBorder="1" applyAlignment="1">
      <alignment horizontal="center"/>
    </xf>
    <xf numFmtId="0" fontId="3" fillId="2" borderId="0" xfId="0" applyFont="1" applyFill="1" applyAlignment="1">
      <alignment horizontal="center"/>
    </xf>
    <xf numFmtId="10" fontId="3" fillId="2" borderId="0" xfId="0" applyNumberFormat="1" applyFont="1" applyFill="1" applyAlignment="1">
      <alignment horizontal="center"/>
    </xf>
    <xf numFmtId="9" fontId="3" fillId="2" borderId="0" xfId="0" applyNumberFormat="1" applyFont="1" applyFill="1" applyAlignment="1">
      <alignment horizontal="center"/>
    </xf>
    <xf numFmtId="0" fontId="7" fillId="2" borderId="0" xfId="0" applyFont="1" applyFill="1" applyAlignment="1">
      <alignment horizontal="left"/>
    </xf>
    <xf numFmtId="1" fontId="9" fillId="4" borderId="45" xfId="0" applyNumberFormat="1" applyFont="1" applyFill="1" applyBorder="1" applyAlignment="1">
      <alignment horizontal="center" vertical="center"/>
    </xf>
    <xf numFmtId="0" fontId="9" fillId="4" borderId="46" xfId="0" applyFont="1" applyFill="1" applyBorder="1" applyAlignment="1">
      <alignment horizontal="center" vertical="center"/>
    </xf>
    <xf numFmtId="0" fontId="9" fillId="4" borderId="47" xfId="0" applyFont="1" applyFill="1" applyBorder="1" applyAlignment="1">
      <alignment horizontal="center" vertical="center"/>
    </xf>
    <xf numFmtId="0" fontId="9" fillId="4" borderId="48" xfId="0" applyFont="1" applyFill="1" applyBorder="1" applyAlignment="1">
      <alignment horizontal="center" vertical="center"/>
    </xf>
    <xf numFmtId="1" fontId="3" fillId="2" borderId="37" xfId="0" applyNumberFormat="1" applyFont="1" applyFill="1" applyBorder="1" applyAlignment="1">
      <alignment vertical="center"/>
    </xf>
    <xf numFmtId="49" fontId="3" fillId="2" borderId="37" xfId="0" applyNumberFormat="1" applyFont="1" applyFill="1" applyBorder="1" applyAlignment="1">
      <alignment horizontal="left" vertical="center"/>
    </xf>
    <xf numFmtId="0" fontId="15" fillId="2" borderId="37" xfId="1" applyNumberFormat="1" applyFont="1" applyFill="1" applyBorder="1" applyAlignment="1" applyProtection="1">
      <alignment horizontal="left" vertical="center"/>
    </xf>
    <xf numFmtId="0" fontId="3" fillId="2" borderId="37" xfId="0" applyFont="1" applyFill="1" applyBorder="1" applyAlignment="1">
      <alignment horizontal="left" vertical="center"/>
    </xf>
    <xf numFmtId="0" fontId="3" fillId="0" borderId="40" xfId="0" applyFont="1" applyBorder="1" applyAlignment="1">
      <alignment horizontal="left" vertical="center" wrapText="1"/>
    </xf>
    <xf numFmtId="0" fontId="3" fillId="7" borderId="41" xfId="0" applyFont="1" applyFill="1" applyBorder="1" applyAlignment="1">
      <alignment horizontal="left" vertical="center" wrapText="1"/>
    </xf>
    <xf numFmtId="0" fontId="1" fillId="7" borderId="42" xfId="0" applyFont="1" applyFill="1" applyBorder="1" applyAlignment="1">
      <alignment horizontal="left" vertical="center" wrapText="1"/>
    </xf>
    <xf numFmtId="0" fontId="24" fillId="7" borderId="43" xfId="0" applyFont="1" applyFill="1" applyBorder="1" applyAlignment="1">
      <alignment horizontal="left" vertical="center" wrapText="1"/>
    </xf>
    <xf numFmtId="0" fontId="1" fillId="7" borderId="43" xfId="0" applyFont="1" applyFill="1" applyBorder="1" applyAlignment="1">
      <alignment horizontal="left" vertical="center" wrapText="1"/>
    </xf>
    <xf numFmtId="0" fontId="3" fillId="7" borderId="42" xfId="0" applyFont="1" applyFill="1" applyBorder="1" applyAlignment="1">
      <alignment vertical="center" wrapText="1"/>
    </xf>
    <xf numFmtId="0" fontId="1" fillId="7" borderId="37" xfId="0" applyFont="1" applyFill="1" applyBorder="1" applyAlignment="1">
      <alignment vertical="center" wrapText="1"/>
    </xf>
    <xf numFmtId="0" fontId="1" fillId="7" borderId="38" xfId="0" applyFont="1" applyFill="1" applyBorder="1" applyAlignment="1">
      <alignment vertical="center" wrapText="1"/>
    </xf>
    <xf numFmtId="0" fontId="1" fillId="7" borderId="34" xfId="0" applyFont="1" applyFill="1" applyBorder="1" applyAlignment="1">
      <alignment vertical="center" wrapText="1"/>
    </xf>
    <xf numFmtId="0" fontId="24" fillId="7" borderId="39" xfId="0" applyFont="1" applyFill="1" applyBorder="1" applyAlignment="1">
      <alignment vertical="center" wrapText="1"/>
    </xf>
    <xf numFmtId="0" fontId="1" fillId="7" borderId="39" xfId="0" applyFont="1" applyFill="1" applyBorder="1" applyAlignment="1">
      <alignment vertical="center" wrapText="1"/>
    </xf>
    <xf numFmtId="0" fontId="3" fillId="7" borderId="40" xfId="0" applyFont="1" applyFill="1" applyBorder="1" applyAlignment="1">
      <alignment vertical="center" wrapText="1"/>
    </xf>
    <xf numFmtId="0" fontId="3" fillId="7" borderId="41" xfId="0" applyFont="1" applyFill="1" applyBorder="1" applyAlignment="1">
      <alignment vertical="center" wrapText="1"/>
    </xf>
    <xf numFmtId="0" fontId="24" fillId="7" borderId="43" xfId="0" applyFont="1" applyFill="1" applyBorder="1" applyAlignment="1">
      <alignment vertical="center" wrapText="1"/>
    </xf>
    <xf numFmtId="0" fontId="1" fillId="7" borderId="43" xfId="0" applyFont="1" applyFill="1" applyBorder="1" applyAlignment="1">
      <alignment vertical="center" wrapText="1"/>
    </xf>
    <xf numFmtId="0" fontId="3" fillId="0" borderId="41" xfId="0" applyFont="1" applyBorder="1" applyAlignment="1">
      <alignment vertical="center"/>
    </xf>
    <xf numFmtId="0" fontId="3" fillId="7" borderId="44" xfId="0" applyFont="1" applyFill="1" applyBorder="1" applyAlignment="1">
      <alignment vertical="center" wrapText="1"/>
    </xf>
    <xf numFmtId="0" fontId="3" fillId="0" borderId="40" xfId="0" applyFont="1" applyBorder="1" applyAlignment="1">
      <alignment vertical="center" wrapText="1"/>
    </xf>
    <xf numFmtId="0" fontId="1" fillId="7" borderId="42" xfId="0" applyFont="1" applyFill="1" applyBorder="1" applyAlignment="1">
      <alignment vertical="center" wrapText="1"/>
    </xf>
    <xf numFmtId="0" fontId="3" fillId="0" borderId="37" xfId="0" applyFont="1" applyBorder="1" applyAlignment="1">
      <alignment vertical="center" wrapText="1"/>
    </xf>
    <xf numFmtId="0" fontId="3" fillId="7" borderId="38" xfId="0" applyFont="1" applyFill="1" applyBorder="1" applyAlignment="1">
      <alignment vertical="center" wrapText="1"/>
    </xf>
    <xf numFmtId="0" fontId="26" fillId="0" borderId="34" xfId="0" applyFont="1" applyBorder="1" applyAlignment="1">
      <alignment vertical="center"/>
    </xf>
    <xf numFmtId="0" fontId="18" fillId="2" borderId="18" xfId="0" applyFont="1" applyFill="1" applyBorder="1" applyAlignment="1">
      <alignment horizontal="center" vertical="center" wrapText="1"/>
    </xf>
    <xf numFmtId="0" fontId="18" fillId="2" borderId="14" xfId="0" applyFont="1" applyFill="1" applyBorder="1" applyAlignment="1">
      <alignment vertical="center"/>
    </xf>
    <xf numFmtId="0" fontId="14" fillId="2" borderId="15" xfId="3" applyFont="1" applyFill="1" applyBorder="1" applyAlignment="1">
      <alignment horizontal="left" vertical="center" wrapText="1"/>
    </xf>
    <xf numFmtId="0" fontId="14" fillId="2" borderId="16" xfId="3" applyFont="1" applyFill="1" applyBorder="1" applyAlignment="1">
      <alignment horizontal="left" vertical="center" wrapText="1"/>
    </xf>
    <xf numFmtId="0" fontId="18" fillId="2" borderId="0" xfId="0" applyFont="1" applyFill="1" applyAlignment="1">
      <alignment vertical="center"/>
    </xf>
    <xf numFmtId="0" fontId="3" fillId="2" borderId="34" xfId="3" applyFont="1" applyFill="1" applyBorder="1" applyAlignment="1">
      <alignment vertical="center" wrapText="1"/>
    </xf>
    <xf numFmtId="0" fontId="3" fillId="2" borderId="34" xfId="0" applyFont="1" applyFill="1" applyBorder="1" applyAlignment="1">
      <alignment vertical="center"/>
    </xf>
    <xf numFmtId="0" fontId="18" fillId="2" borderId="19" xfId="0" applyFont="1" applyFill="1" applyBorder="1" applyAlignment="1">
      <alignment horizontal="center" vertical="center" wrapText="1"/>
    </xf>
    <xf numFmtId="0" fontId="18" fillId="2" borderId="14" xfId="0" applyFont="1" applyFill="1" applyBorder="1" applyAlignment="1">
      <alignment vertical="center" wrapText="1"/>
    </xf>
    <xf numFmtId="0" fontId="8" fillId="2" borderId="32" xfId="3" applyFont="1" applyFill="1" applyBorder="1" applyAlignment="1">
      <alignment horizontal="left" vertical="center" wrapText="1"/>
    </xf>
    <xf numFmtId="0" fontId="18" fillId="2" borderId="0" xfId="0" applyFont="1" applyFill="1" applyAlignment="1">
      <alignment horizontal="center" vertical="center" wrapText="1"/>
    </xf>
    <xf numFmtId="0" fontId="3" fillId="2" borderId="34" xfId="0" applyFont="1" applyFill="1" applyBorder="1" applyAlignment="1">
      <alignment horizontal="left" vertical="center" wrapText="1"/>
    </xf>
    <xf numFmtId="0" fontId="3" fillId="2" borderId="34" xfId="0" applyFont="1" applyFill="1" applyBorder="1" applyAlignment="1">
      <alignment vertical="center" wrapText="1"/>
    </xf>
    <xf numFmtId="0" fontId="3" fillId="2" borderId="0" xfId="0" applyFont="1" applyFill="1" applyAlignment="1">
      <alignment vertical="center" wrapText="1"/>
    </xf>
    <xf numFmtId="0" fontId="3" fillId="2" borderId="14" xfId="0" applyFont="1" applyFill="1" applyBorder="1" applyAlignment="1">
      <alignment vertical="center" wrapText="1"/>
    </xf>
    <xf numFmtId="0" fontId="14" fillId="2" borderId="0" xfId="0" applyFont="1" applyFill="1" applyAlignment="1">
      <alignment vertical="center" wrapText="1"/>
    </xf>
    <xf numFmtId="0" fontId="17" fillId="2" borderId="0" xfId="0" applyFont="1" applyFill="1" applyAlignment="1">
      <alignment vertical="center" wrapText="1"/>
    </xf>
    <xf numFmtId="0" fontId="12" fillId="2" borderId="0" xfId="0" applyFont="1" applyFill="1" applyAlignment="1">
      <alignment vertical="center"/>
    </xf>
    <xf numFmtId="0" fontId="3" fillId="2" borderId="0" xfId="0" applyFont="1" applyFill="1" applyAlignment="1">
      <alignment horizontal="center" vertical="center" wrapText="1"/>
    </xf>
    <xf numFmtId="0" fontId="17" fillId="2" borderId="0" xfId="0" applyFont="1" applyFill="1" applyAlignment="1">
      <alignment horizontal="center" vertical="center" wrapText="1"/>
    </xf>
    <xf numFmtId="0" fontId="18" fillId="2" borderId="0" xfId="0" applyFont="1" applyFill="1" applyAlignment="1">
      <alignment vertical="center" wrapText="1"/>
    </xf>
    <xf numFmtId="0" fontId="17" fillId="2" borderId="0" xfId="0" applyFont="1" applyFill="1" applyAlignment="1">
      <alignment vertical="center"/>
    </xf>
    <xf numFmtId="0" fontId="24" fillId="7" borderId="42" xfId="0" applyFont="1" applyFill="1" applyBorder="1" applyAlignment="1">
      <alignment vertical="center" wrapText="1"/>
    </xf>
    <xf numFmtId="0" fontId="24" fillId="7" borderId="54" xfId="0" applyFont="1" applyFill="1" applyBorder="1" applyAlignment="1">
      <alignment vertical="center" wrapText="1"/>
    </xf>
    <xf numFmtId="0" fontId="3" fillId="7" borderId="0" xfId="0" applyFont="1" applyFill="1" applyAlignment="1">
      <alignment vertical="center" wrapText="1"/>
    </xf>
    <xf numFmtId="0" fontId="1" fillId="7" borderId="56" xfId="0" applyFont="1" applyFill="1" applyBorder="1" applyAlignment="1">
      <alignment vertical="center" wrapText="1"/>
    </xf>
    <xf numFmtId="0" fontId="1" fillId="7" borderId="0" xfId="0" applyFont="1" applyFill="1" applyAlignment="1">
      <alignment vertical="center" wrapText="1"/>
    </xf>
    <xf numFmtId="0" fontId="27" fillId="0" borderId="61" xfId="0" applyFont="1" applyBorder="1" applyAlignment="1">
      <alignment vertical="center" wrapText="1"/>
    </xf>
    <xf numFmtId="0" fontId="1" fillId="7" borderId="54" xfId="0" applyFont="1" applyFill="1" applyBorder="1" applyAlignment="1">
      <alignment vertical="center" wrapText="1"/>
    </xf>
    <xf numFmtId="0" fontId="3" fillId="7" borderId="37" xfId="0" applyFont="1" applyFill="1" applyBorder="1" applyAlignment="1">
      <alignment vertical="center" wrapText="1"/>
    </xf>
    <xf numFmtId="0" fontId="24" fillId="7" borderId="37" xfId="0" applyFont="1" applyFill="1" applyBorder="1" applyAlignment="1">
      <alignment vertical="center" wrapText="1"/>
    </xf>
    <xf numFmtId="0" fontId="3" fillId="2" borderId="37" xfId="0" applyFont="1" applyFill="1" applyBorder="1" applyAlignment="1">
      <alignment vertical="center" wrapText="1"/>
    </xf>
    <xf numFmtId="0" fontId="28" fillId="2" borderId="37" xfId="0" applyFont="1" applyFill="1" applyBorder="1" applyAlignment="1">
      <alignment vertical="center" wrapText="1"/>
    </xf>
    <xf numFmtId="0" fontId="3" fillId="2" borderId="60" xfId="0" applyFont="1" applyFill="1" applyBorder="1" applyAlignment="1">
      <alignment vertical="center" wrapText="1"/>
    </xf>
    <xf numFmtId="0" fontId="27" fillId="0" borderId="0" xfId="0" applyFont="1" applyAlignment="1">
      <alignment vertical="center" wrapText="1"/>
    </xf>
    <xf numFmtId="0" fontId="3" fillId="2" borderId="61" xfId="0" applyFont="1" applyFill="1" applyBorder="1" applyAlignment="1">
      <alignment vertical="center" wrapText="1"/>
    </xf>
    <xf numFmtId="0" fontId="27" fillId="0" borderId="62" xfId="0" applyFont="1" applyBorder="1" applyAlignment="1">
      <alignment vertical="center" wrapText="1"/>
    </xf>
    <xf numFmtId="0" fontId="3" fillId="2" borderId="38" xfId="0" applyFont="1" applyFill="1" applyBorder="1" applyAlignment="1">
      <alignment vertical="center" wrapText="1"/>
    </xf>
    <xf numFmtId="0" fontId="3" fillId="0" borderId="55" xfId="0" applyFont="1" applyBorder="1" applyAlignment="1">
      <alignment vertical="center" wrapText="1"/>
    </xf>
    <xf numFmtId="14" fontId="3" fillId="2" borderId="34" xfId="0" applyNumberFormat="1" applyFont="1" applyFill="1" applyBorder="1" applyAlignment="1">
      <alignment vertical="center"/>
    </xf>
    <xf numFmtId="0" fontId="24" fillId="0" borderId="37" xfId="0" applyFont="1" applyBorder="1" applyAlignment="1">
      <alignment wrapText="1"/>
    </xf>
    <xf numFmtId="0" fontId="9" fillId="3" borderId="34" xfId="3" applyFont="1" applyFill="1" applyBorder="1" applyAlignment="1">
      <alignment horizontal="center" vertical="center" wrapText="1"/>
    </xf>
    <xf numFmtId="0" fontId="18" fillId="2" borderId="34" xfId="0" applyFont="1" applyFill="1" applyBorder="1" applyAlignment="1">
      <alignment vertical="center" wrapText="1"/>
    </xf>
    <xf numFmtId="14" fontId="8" fillId="2" borderId="3" xfId="0" applyNumberFormat="1" applyFont="1" applyFill="1" applyBorder="1" applyAlignment="1">
      <alignment vertical="top"/>
    </xf>
    <xf numFmtId="2" fontId="21" fillId="2" borderId="0" xfId="0" applyNumberFormat="1" applyFont="1" applyFill="1" applyAlignment="1">
      <alignment horizontal="left" wrapText="1"/>
    </xf>
    <xf numFmtId="0" fontId="3" fillId="0" borderId="55" xfId="0" applyFont="1" applyBorder="1" applyAlignment="1">
      <alignment horizontal="left" vertical="center" wrapText="1"/>
    </xf>
    <xf numFmtId="0" fontId="3" fillId="7" borderId="0" xfId="0" applyFont="1" applyFill="1" applyAlignment="1">
      <alignment horizontal="left" vertical="center" wrapText="1"/>
    </xf>
    <xf numFmtId="0" fontId="1" fillId="7" borderId="56" xfId="0" applyFont="1" applyFill="1" applyBorder="1" applyAlignment="1">
      <alignment horizontal="left" vertical="center" wrapText="1"/>
    </xf>
    <xf numFmtId="0" fontId="24" fillId="7" borderId="54" xfId="0" applyFont="1" applyFill="1" applyBorder="1" applyAlignment="1">
      <alignment horizontal="left" vertical="center" wrapText="1"/>
    </xf>
    <xf numFmtId="0" fontId="1" fillId="7" borderId="54" xfId="0" applyFont="1" applyFill="1" applyBorder="1" applyAlignment="1">
      <alignment horizontal="left" vertical="center" wrapText="1"/>
    </xf>
    <xf numFmtId="0" fontId="32" fillId="2" borderId="37" xfId="1" applyNumberFormat="1" applyFont="1" applyFill="1" applyBorder="1" applyAlignment="1" applyProtection="1">
      <alignment horizontal="left" vertical="center"/>
    </xf>
    <xf numFmtId="0" fontId="6" fillId="0" borderId="2" xfId="0" applyFont="1" applyBorder="1" applyAlignment="1">
      <alignment horizontal="center" vertical="center"/>
    </xf>
    <xf numFmtId="0" fontId="8" fillId="0" borderId="2" xfId="0" applyFont="1" applyBorder="1" applyAlignment="1">
      <alignment horizontal="left"/>
    </xf>
    <xf numFmtId="0" fontId="7" fillId="2" borderId="2" xfId="0" applyFont="1" applyFill="1" applyBorder="1" applyAlignment="1">
      <alignment horizontal="left" vertical="center"/>
    </xf>
    <xf numFmtId="0" fontId="8" fillId="0" borderId="2" xfId="0" applyFont="1" applyBorder="1" applyAlignment="1">
      <alignment horizontal="left" vertical="center"/>
    </xf>
    <xf numFmtId="1" fontId="7" fillId="2" borderId="2" xfId="0" applyNumberFormat="1" applyFont="1" applyFill="1" applyBorder="1" applyAlignment="1">
      <alignment vertical="center" wrapText="1"/>
    </xf>
    <xf numFmtId="0" fontId="8" fillId="2" borderId="2" xfId="0" applyFont="1" applyFill="1" applyBorder="1" applyAlignment="1">
      <alignment vertical="top" wrapText="1"/>
    </xf>
    <xf numFmtId="1" fontId="7" fillId="2" borderId="1" xfId="0" applyNumberFormat="1" applyFont="1" applyFill="1" applyBorder="1"/>
    <xf numFmtId="0" fontId="8" fillId="2" borderId="2" xfId="0" applyFont="1" applyFill="1" applyBorder="1" applyAlignment="1">
      <alignment horizontal="left"/>
    </xf>
    <xf numFmtId="0" fontId="8" fillId="2" borderId="32" xfId="3" applyFont="1" applyFill="1" applyBorder="1" applyAlignment="1">
      <alignment horizontal="left" wrapText="1"/>
    </xf>
    <xf numFmtId="0" fontId="8" fillId="2" borderId="33" xfId="3" applyFont="1" applyFill="1" applyBorder="1" applyAlignment="1">
      <alignment horizontal="left" wrapText="1"/>
    </xf>
    <xf numFmtId="0" fontId="12" fillId="2" borderId="32" xfId="0" applyFont="1" applyFill="1" applyBorder="1" applyAlignment="1">
      <alignment horizontal="center" vertical="center" wrapText="1"/>
    </xf>
    <xf numFmtId="0" fontId="23" fillId="8" borderId="52" xfId="0" applyFont="1" applyFill="1" applyBorder="1" applyAlignment="1">
      <alignment horizontal="center" wrapText="1"/>
    </xf>
    <xf numFmtId="0" fontId="23" fillId="8" borderId="0" xfId="0" applyFont="1" applyFill="1" applyAlignment="1">
      <alignment horizontal="center" wrapText="1"/>
    </xf>
    <xf numFmtId="0" fontId="23" fillId="8" borderId="53" xfId="0" applyFont="1" applyFill="1" applyBorder="1" applyAlignment="1">
      <alignment horizontal="center" wrapText="1"/>
    </xf>
    <xf numFmtId="0" fontId="23" fillId="8" borderId="34" xfId="0" applyFont="1" applyFill="1" applyBorder="1" applyAlignment="1">
      <alignment horizontal="center" vertical="center" wrapText="1"/>
    </xf>
    <xf numFmtId="0" fontId="23" fillId="8" borderId="49" xfId="0" applyFont="1" applyFill="1" applyBorder="1" applyAlignment="1">
      <alignment horizontal="center" vertical="center" wrapText="1"/>
    </xf>
    <xf numFmtId="0" fontId="23" fillId="8" borderId="50" xfId="0" applyFont="1" applyFill="1" applyBorder="1" applyAlignment="1">
      <alignment horizontal="center" vertical="center" wrapText="1"/>
    </xf>
    <xf numFmtId="0" fontId="23" fillId="8" borderId="51" xfId="0" applyFont="1" applyFill="1" applyBorder="1" applyAlignment="1">
      <alignment horizontal="center" vertical="center" wrapText="1"/>
    </xf>
    <xf numFmtId="0" fontId="23" fillId="6" borderId="36" xfId="3" applyFont="1" applyFill="1" applyBorder="1" applyAlignment="1">
      <alignment horizontal="center" vertical="center" wrapText="1"/>
    </xf>
    <xf numFmtId="0" fontId="23" fillId="6" borderId="22" xfId="3" applyFont="1" applyFill="1" applyBorder="1" applyAlignment="1">
      <alignment horizontal="center" vertical="center" wrapText="1"/>
    </xf>
    <xf numFmtId="0" fontId="23" fillId="6" borderId="35" xfId="3" applyFont="1" applyFill="1" applyBorder="1" applyAlignment="1">
      <alignment horizontal="center" vertical="center" wrapText="1"/>
    </xf>
    <xf numFmtId="0" fontId="18" fillId="2" borderId="31" xfId="0" applyFont="1" applyFill="1" applyBorder="1" applyAlignment="1">
      <alignment horizontal="center" vertical="center" wrapText="1"/>
    </xf>
    <xf numFmtId="0" fontId="14" fillId="5" borderId="64" xfId="3" applyFont="1" applyFill="1" applyBorder="1" applyAlignment="1">
      <alignment horizontal="center" vertical="center" wrapText="1"/>
    </xf>
    <xf numFmtId="0" fontId="14" fillId="5" borderId="65" xfId="3" applyFont="1" applyFill="1" applyBorder="1" applyAlignment="1">
      <alignment horizontal="center" vertical="center" wrapText="1"/>
    </xf>
    <xf numFmtId="0" fontId="14" fillId="5" borderId="39" xfId="3" applyFont="1" applyFill="1" applyBorder="1" applyAlignment="1">
      <alignment horizontal="center" vertical="center" wrapText="1"/>
    </xf>
    <xf numFmtId="0" fontId="1" fillId="2" borderId="32" xfId="3" applyFont="1" applyFill="1" applyBorder="1" applyAlignment="1">
      <alignment horizontal="left" vertical="center" wrapText="1"/>
    </xf>
    <xf numFmtId="0" fontId="31" fillId="2" borderId="32" xfId="3" applyFont="1" applyFill="1" applyBorder="1" applyAlignment="1">
      <alignment horizontal="left" vertical="center" wrapText="1"/>
    </xf>
    <xf numFmtId="0" fontId="3" fillId="2" borderId="33" xfId="3" applyFont="1" applyFill="1" applyBorder="1" applyAlignment="1">
      <alignment horizontal="left" vertical="center" wrapText="1"/>
    </xf>
    <xf numFmtId="0" fontId="8" fillId="2" borderId="33" xfId="3" applyFont="1" applyFill="1" applyBorder="1" applyAlignment="1">
      <alignment horizontal="left" vertical="center" wrapText="1"/>
    </xf>
    <xf numFmtId="0" fontId="24" fillId="2" borderId="61" xfId="0" applyFont="1" applyFill="1" applyBorder="1" applyAlignment="1">
      <alignment horizontal="left" vertical="center" wrapText="1"/>
    </xf>
    <xf numFmtId="0" fontId="24" fillId="2" borderId="55" xfId="0" applyFont="1" applyFill="1" applyBorder="1" applyAlignment="1">
      <alignment horizontal="left" vertical="center" wrapText="1"/>
    </xf>
    <xf numFmtId="0" fontId="24" fillId="2" borderId="40" xfId="0" applyFont="1" applyFill="1" applyBorder="1" applyAlignment="1">
      <alignment horizontal="left" vertical="center" wrapText="1"/>
    </xf>
    <xf numFmtId="0" fontId="3" fillId="2" borderId="61" xfId="0" applyFont="1" applyFill="1" applyBorder="1" applyAlignment="1">
      <alignment horizontal="left" vertical="center" wrapText="1"/>
    </xf>
    <xf numFmtId="0" fontId="3" fillId="2" borderId="55" xfId="0" applyFont="1" applyFill="1" applyBorder="1" applyAlignment="1">
      <alignment horizontal="left" vertical="center" wrapText="1"/>
    </xf>
    <xf numFmtId="0" fontId="3" fillId="2" borderId="40" xfId="0" applyFont="1" applyFill="1" applyBorder="1" applyAlignment="1">
      <alignment horizontal="left" vertical="center" wrapText="1"/>
    </xf>
    <xf numFmtId="0" fontId="29" fillId="9" borderId="60" xfId="0" applyFont="1" applyFill="1" applyBorder="1" applyAlignment="1">
      <alignment horizontal="center" wrapText="1"/>
    </xf>
    <xf numFmtId="0" fontId="3" fillId="9" borderId="38" xfId="0" applyFont="1" applyFill="1" applyBorder="1" applyAlignment="1">
      <alignment horizontal="center" wrapText="1"/>
    </xf>
    <xf numFmtId="0" fontId="3" fillId="9" borderId="62" xfId="0" applyFont="1" applyFill="1" applyBorder="1" applyAlignment="1">
      <alignment horizontal="center" wrapText="1"/>
    </xf>
    <xf numFmtId="0" fontId="29" fillId="9" borderId="44" xfId="0" applyFont="1" applyFill="1" applyBorder="1" applyAlignment="1">
      <alignment horizontal="center" wrapText="1"/>
    </xf>
    <xf numFmtId="0" fontId="3" fillId="9" borderId="41" xfId="0" applyFont="1" applyFill="1" applyBorder="1" applyAlignment="1">
      <alignment horizontal="center" wrapText="1"/>
    </xf>
    <xf numFmtId="0" fontId="3" fillId="9" borderId="63" xfId="0" applyFont="1" applyFill="1" applyBorder="1" applyAlignment="1">
      <alignment horizontal="center" wrapText="1"/>
    </xf>
    <xf numFmtId="0" fontId="30" fillId="6" borderId="36" xfId="3" applyFont="1" applyFill="1" applyBorder="1" applyAlignment="1">
      <alignment horizontal="center" vertical="center" wrapText="1"/>
    </xf>
    <xf numFmtId="0" fontId="30" fillId="6" borderId="22" xfId="3" applyFont="1" applyFill="1" applyBorder="1" applyAlignment="1">
      <alignment horizontal="center" vertical="center" wrapText="1"/>
    </xf>
    <xf numFmtId="0" fontId="30" fillId="6" borderId="35" xfId="3" applyFont="1" applyFill="1" applyBorder="1" applyAlignment="1">
      <alignment horizontal="center" vertical="center" wrapText="1"/>
    </xf>
    <xf numFmtId="0" fontId="12" fillId="2" borderId="1" xfId="0" applyFont="1" applyFill="1" applyBorder="1" applyAlignment="1">
      <alignment horizontal="center" vertical="center" wrapText="1"/>
    </xf>
    <xf numFmtId="0" fontId="12" fillId="2" borderId="59" xfId="0" applyFont="1" applyFill="1" applyBorder="1" applyAlignment="1">
      <alignment horizontal="center" vertical="center" wrapText="1"/>
    </xf>
    <xf numFmtId="0" fontId="18" fillId="2" borderId="57" xfId="0" applyFont="1" applyFill="1" applyBorder="1" applyAlignment="1">
      <alignment horizontal="center" vertical="center" wrapText="1"/>
    </xf>
    <xf numFmtId="0" fontId="18" fillId="2" borderId="58" xfId="0" applyFont="1" applyFill="1" applyBorder="1" applyAlignment="1">
      <alignment horizontal="center" vertical="center" wrapText="1"/>
    </xf>
    <xf numFmtId="0" fontId="3" fillId="2" borderId="61" xfId="0" applyFont="1" applyFill="1" applyBorder="1" applyAlignment="1">
      <alignment horizontal="left" vertical="center"/>
    </xf>
    <xf numFmtId="0" fontId="3" fillId="2" borderId="55" xfId="0" applyFont="1" applyFill="1" applyBorder="1" applyAlignment="1">
      <alignment horizontal="left" vertical="center"/>
    </xf>
    <xf numFmtId="0" fontId="3" fillId="2" borderId="40" xfId="0" applyFont="1" applyFill="1" applyBorder="1" applyAlignment="1">
      <alignment horizontal="left" vertical="center"/>
    </xf>
    <xf numFmtId="0" fontId="3" fillId="2" borderId="37" xfId="0" applyFont="1" applyFill="1" applyBorder="1" applyAlignment="1">
      <alignment horizontal="left" vertical="center" wrapText="1"/>
    </xf>
    <xf numFmtId="0" fontId="24" fillId="0" borderId="61" xfId="0" applyFont="1" applyBorder="1" applyAlignment="1">
      <alignment horizontal="left" vertical="center" wrapText="1"/>
    </xf>
    <xf numFmtId="0" fontId="24" fillId="0" borderId="55" xfId="0" applyFont="1" applyBorder="1" applyAlignment="1">
      <alignment horizontal="left" vertical="center" wrapText="1"/>
    </xf>
    <xf numFmtId="0" fontId="24" fillId="0" borderId="40" xfId="0" applyFont="1" applyBorder="1" applyAlignment="1">
      <alignment horizontal="left" vertical="center" wrapText="1"/>
    </xf>
    <xf numFmtId="0" fontId="7" fillId="2" borderId="2" xfId="0" applyFont="1" applyFill="1" applyBorder="1" applyAlignment="1">
      <alignment horizontal="left"/>
    </xf>
    <xf numFmtId="0" fontId="8" fillId="2" borderId="2" xfId="2" applyFont="1" applyFill="1" applyBorder="1" applyAlignment="1">
      <alignment vertical="top"/>
    </xf>
    <xf numFmtId="0" fontId="6" fillId="2" borderId="0" xfId="2" applyFont="1" applyFill="1" applyAlignment="1">
      <alignment horizontal="center"/>
    </xf>
  </cellXfs>
  <cellStyles count="5">
    <cellStyle name="Hyperlink" xfId="1" builtinId="8"/>
    <cellStyle name="Normal" xfId="0" builtinId="0"/>
    <cellStyle name="Normal_Functional Test Case v1.0" xfId="2" xr:uid="{C85EA135-58E9-4376-8B73-97E7E4838FAC}"/>
    <cellStyle name="Normal_Sheet1" xfId="3" xr:uid="{99CF6281-FC6E-4B88-9A97-521878935D83}"/>
    <cellStyle name="標準_結合試験(AllOvertheWorld)" xfId="4" xr:uid="{059DF650-1001-4273-BD37-6D1E523C9009}"/>
  </cellStyles>
  <dxfs count="0"/>
  <tableStyles count="1" defaultTableStyle="TableStyleMedium9" defaultPivotStyle="PivotStyleLight16">
    <tableStyle name="Invisible" pivot="0" table="0" count="0" xr9:uid="{6E6EB2DE-B7A1-401E-8ADE-680B760C9F3B}"/>
  </tableStyles>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8574E-D891-4840-8987-6A21961FC938}">
  <dimension ref="A2:G18"/>
  <sheetViews>
    <sheetView workbookViewId="0">
      <selection activeCell="B12" sqref="B12"/>
    </sheetView>
  </sheetViews>
  <sheetFormatPr defaultColWidth="9" defaultRowHeight="13.2"/>
  <cols>
    <col min="1" max="1" width="2.33203125" style="1" customWidth="1"/>
    <col min="2" max="2" width="19.6640625" style="2" customWidth="1"/>
    <col min="3" max="3" width="9.33203125" style="1" customWidth="1"/>
    <col min="4" max="4" width="14.44140625" style="1" customWidth="1"/>
    <col min="5" max="5" width="8" style="1" customWidth="1"/>
    <col min="6" max="6" width="31.109375" style="1" customWidth="1"/>
    <col min="7" max="7" width="31" style="1" customWidth="1"/>
    <col min="8" max="16384" width="9" style="1"/>
  </cols>
  <sheetData>
    <row r="2" spans="1:7" s="5" customFormat="1" ht="75.75" customHeight="1">
      <c r="A2" s="3"/>
      <c r="B2" s="4"/>
      <c r="C2" s="176" t="s">
        <v>0</v>
      </c>
      <c r="D2" s="176"/>
      <c r="E2" s="176"/>
      <c r="F2" s="176"/>
      <c r="G2" s="176"/>
    </row>
    <row r="3" spans="1:7">
      <c r="B3" s="6"/>
      <c r="C3" s="7"/>
      <c r="F3" s="8"/>
    </row>
    <row r="4" spans="1:7" ht="14.25" customHeight="1">
      <c r="B4" s="9" t="s">
        <v>1</v>
      </c>
      <c r="C4" s="177" t="s">
        <v>2</v>
      </c>
      <c r="D4" s="177"/>
      <c r="E4" s="177"/>
      <c r="F4" s="9" t="s">
        <v>3</v>
      </c>
      <c r="G4" s="10"/>
    </row>
    <row r="5" spans="1:7" ht="14.25" customHeight="1">
      <c r="B5" s="9" t="s">
        <v>4</v>
      </c>
      <c r="C5" s="177" t="s">
        <v>5</v>
      </c>
      <c r="D5" s="177"/>
      <c r="E5" s="177"/>
      <c r="F5" s="9" t="s">
        <v>6</v>
      </c>
      <c r="G5" s="10"/>
    </row>
    <row r="6" spans="1:7" ht="15.75" customHeight="1">
      <c r="B6" s="178" t="s">
        <v>7</v>
      </c>
      <c r="C6" s="179" t="str">
        <f>C5&amp;"_"&amp;"XXX"&amp;"_"&amp;"vx.x"</f>
        <v>&lt;Project Code&gt;_XXX_vx.x</v>
      </c>
      <c r="D6" s="179"/>
      <c r="E6" s="179"/>
      <c r="F6" s="9" t="s">
        <v>8</v>
      </c>
      <c r="G6" s="12"/>
    </row>
    <row r="7" spans="1:7" ht="13.5" customHeight="1">
      <c r="B7" s="178"/>
      <c r="C7" s="179"/>
      <c r="D7" s="179"/>
      <c r="E7" s="179"/>
      <c r="F7" s="9" t="s">
        <v>9</v>
      </c>
      <c r="G7" s="12"/>
    </row>
    <row r="8" spans="1:7">
      <c r="B8" s="13"/>
      <c r="C8" s="14"/>
      <c r="F8" s="6"/>
      <c r="G8" s="7"/>
    </row>
    <row r="10" spans="1:7">
      <c r="B10" s="15" t="s">
        <v>10</v>
      </c>
    </row>
    <row r="11" spans="1:7" s="16" customFormat="1">
      <c r="B11" s="17" t="s">
        <v>11</v>
      </c>
      <c r="C11" s="18" t="s">
        <v>9</v>
      </c>
      <c r="D11" s="18" t="s">
        <v>12</v>
      </c>
      <c r="E11" s="18" t="s">
        <v>13</v>
      </c>
      <c r="F11" s="18" t="s">
        <v>14</v>
      </c>
      <c r="G11" s="19" t="s">
        <v>15</v>
      </c>
    </row>
    <row r="12" spans="1:7" s="20" customFormat="1" ht="39.6">
      <c r="B12" s="21" t="s">
        <v>16</v>
      </c>
      <c r="C12" s="22"/>
      <c r="D12" s="23"/>
      <c r="E12" s="23"/>
      <c r="F12" s="24"/>
      <c r="G12" s="25" t="s">
        <v>17</v>
      </c>
    </row>
    <row r="13" spans="1:7" s="20" customFormat="1" ht="21.75" customHeight="1">
      <c r="B13" s="26"/>
      <c r="C13" s="22"/>
      <c r="D13" s="23"/>
      <c r="E13" s="23"/>
      <c r="F13" s="23"/>
      <c r="G13" s="27"/>
    </row>
    <row r="14" spans="1:7" s="20" customFormat="1" ht="19.5" customHeight="1">
      <c r="B14" s="26"/>
      <c r="C14" s="22"/>
      <c r="D14" s="23"/>
      <c r="E14" s="23"/>
      <c r="F14" s="23"/>
      <c r="G14" s="27"/>
    </row>
    <row r="15" spans="1:7" s="20" customFormat="1" ht="21.75" customHeight="1">
      <c r="B15" s="26"/>
      <c r="C15" s="22"/>
      <c r="D15" s="23"/>
      <c r="E15" s="23"/>
      <c r="F15" s="23"/>
      <c r="G15" s="27"/>
    </row>
    <row r="16" spans="1:7" s="20" customFormat="1" ht="19.5" customHeight="1">
      <c r="B16" s="26"/>
      <c r="C16" s="22"/>
      <c r="D16" s="23"/>
      <c r="E16" s="23"/>
      <c r="F16" s="23"/>
      <c r="G16" s="27"/>
    </row>
    <row r="17" spans="2:7" s="20" customFormat="1" ht="21.75" customHeight="1">
      <c r="B17" s="26"/>
      <c r="C17" s="22"/>
      <c r="D17" s="23"/>
      <c r="E17" s="23"/>
      <c r="F17" s="23"/>
      <c r="G17" s="27"/>
    </row>
    <row r="18" spans="2:7" s="20" customFormat="1" ht="19.5" customHeight="1">
      <c r="B18" s="28"/>
      <c r="C18" s="29"/>
      <c r="D18" s="30"/>
      <c r="E18" s="30"/>
      <c r="F18" s="30"/>
      <c r="G18" s="31"/>
    </row>
  </sheetData>
  <mergeCells count="5">
    <mergeCell ref="C2:G2"/>
    <mergeCell ref="C4:E4"/>
    <mergeCell ref="C5:E5"/>
    <mergeCell ref="B6:B7"/>
    <mergeCell ref="C6:E7"/>
  </mergeCells>
  <phoneticPr fontId="0" type="noConversion"/>
  <pageMargins left="0.47013888888888888" right="0.47013888888888888" top="0.5" bottom="0.35138888888888886" header="0.51180555555555562" footer="0.1701388888888889"/>
  <pageSetup paperSize="9" firstPageNumber="0" orientation="landscape" horizontalDpi="300" verticalDpi="300" r:id="rId1"/>
  <headerFooter alignWithMargins="0">
    <oddFooter>&amp;L&amp;"Tahoma,Regular"&amp;8 02ae-BM/PM/HDCV/FSOFT v2/0&amp;C&amp;"Tahoma,Regular"&amp;8Internal use&amp;R&amp;"tahomaTahoma,Regular"&amp;8&amp;P/&amp;N</oddFooter>
  </headerFooter>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0B8FE1-E521-4663-90C5-92533519AE37}">
  <dimension ref="B1:F14"/>
  <sheetViews>
    <sheetView workbookViewId="0">
      <selection activeCell="B8" sqref="B8:D14"/>
    </sheetView>
  </sheetViews>
  <sheetFormatPr defaultColWidth="9" defaultRowHeight="13.2"/>
  <cols>
    <col min="1" max="1" width="1.33203125" style="8" customWidth="1"/>
    <col min="2" max="2" width="11.6640625" style="32" customWidth="1"/>
    <col min="3" max="3" width="26.44140625" style="33" customWidth="1"/>
    <col min="4" max="4" width="17.109375" style="33" customWidth="1"/>
    <col min="5" max="5" width="28.109375" style="33" customWidth="1"/>
    <col min="6" max="6" width="30.6640625" style="33" customWidth="1"/>
    <col min="7" max="16384" width="9" style="8"/>
  </cols>
  <sheetData>
    <row r="1" spans="2:6" ht="24.6">
      <c r="B1" s="34"/>
      <c r="D1" s="35" t="s">
        <v>18</v>
      </c>
      <c r="E1" s="36"/>
    </row>
    <row r="2" spans="2:6" ht="13.5" customHeight="1">
      <c r="B2" s="34"/>
      <c r="D2" s="37"/>
      <c r="E2" s="37"/>
    </row>
    <row r="3" spans="2:6">
      <c r="B3" s="182" t="s">
        <v>1</v>
      </c>
      <c r="C3" s="182"/>
      <c r="D3" s="183" t="s">
        <v>19</v>
      </c>
      <c r="E3" s="183"/>
      <c r="F3" s="183"/>
    </row>
    <row r="4" spans="2:6">
      <c r="B4" s="182" t="s">
        <v>4</v>
      </c>
      <c r="C4" s="182"/>
      <c r="D4" s="183" t="s">
        <v>438</v>
      </c>
      <c r="E4" s="183"/>
      <c r="F4" s="183"/>
    </row>
    <row r="5" spans="2:6" s="38" customFormat="1" ht="84.75" customHeight="1">
      <c r="B5" s="180" t="s">
        <v>20</v>
      </c>
      <c r="C5" s="180"/>
      <c r="D5" s="181" t="s">
        <v>444</v>
      </c>
      <c r="E5" s="181"/>
      <c r="F5" s="181"/>
    </row>
    <row r="6" spans="2:6">
      <c r="B6" s="39"/>
      <c r="C6" s="8"/>
      <c r="D6" s="8"/>
      <c r="E6" s="8"/>
      <c r="F6" s="8"/>
    </row>
    <row r="7" spans="2:6" s="40" customFormat="1">
      <c r="B7" s="41"/>
      <c r="C7" s="42"/>
      <c r="D7" s="42"/>
      <c r="E7" s="42"/>
      <c r="F7" s="42"/>
    </row>
    <row r="8" spans="2:6" s="43" customFormat="1" ht="21" customHeight="1">
      <c r="B8" s="95" t="s">
        <v>21</v>
      </c>
      <c r="C8" s="96" t="s">
        <v>22</v>
      </c>
      <c r="D8" s="96" t="s">
        <v>23</v>
      </c>
      <c r="E8" s="97" t="s">
        <v>24</v>
      </c>
      <c r="F8" s="98" t="s">
        <v>25</v>
      </c>
    </row>
    <row r="9" spans="2:6" ht="13.8">
      <c r="B9" s="99">
        <v>1</v>
      </c>
      <c r="C9" s="100" t="s">
        <v>451</v>
      </c>
      <c r="D9" s="175" t="s">
        <v>26</v>
      </c>
      <c r="E9" s="101"/>
      <c r="F9" s="102"/>
    </row>
    <row r="10" spans="2:6" ht="13.8">
      <c r="B10" s="99">
        <v>2</v>
      </c>
      <c r="C10" s="100" t="s">
        <v>450</v>
      </c>
      <c r="D10" s="175" t="s">
        <v>26</v>
      </c>
      <c r="E10" s="101"/>
      <c r="F10" s="102"/>
    </row>
    <row r="11" spans="2:6" ht="13.8">
      <c r="B11" s="99">
        <v>3</v>
      </c>
      <c r="C11" s="100" t="s">
        <v>124</v>
      </c>
      <c r="D11" s="175" t="s">
        <v>26</v>
      </c>
      <c r="E11" s="101"/>
      <c r="F11" s="102"/>
    </row>
    <row r="12" spans="2:6" ht="13.8">
      <c r="B12" s="99">
        <v>4</v>
      </c>
      <c r="C12" s="100" t="s">
        <v>258</v>
      </c>
      <c r="D12" s="175" t="s">
        <v>26</v>
      </c>
      <c r="E12" s="101"/>
      <c r="F12" s="102"/>
    </row>
    <row r="13" spans="2:6" ht="13.8">
      <c r="B13" s="99">
        <v>5</v>
      </c>
      <c r="C13" s="100" t="s">
        <v>452</v>
      </c>
      <c r="D13" s="175" t="s">
        <v>29</v>
      </c>
      <c r="E13" s="102"/>
      <c r="F13" s="102"/>
    </row>
    <row r="14" spans="2:6" ht="13.8">
      <c r="B14" s="99">
        <v>6</v>
      </c>
      <c r="C14" s="100" t="s">
        <v>453</v>
      </c>
      <c r="D14" s="175" t="s">
        <v>35</v>
      </c>
      <c r="E14" s="102"/>
      <c r="F14" s="102"/>
    </row>
  </sheetData>
  <mergeCells count="6">
    <mergeCell ref="B5:C5"/>
    <mergeCell ref="D5:F5"/>
    <mergeCell ref="B3:C3"/>
    <mergeCell ref="D3:F3"/>
    <mergeCell ref="B4:C4"/>
    <mergeCell ref="D4:F4"/>
  </mergeCells>
  <phoneticPr fontId="0" type="noConversion"/>
  <hyperlinks>
    <hyperlink ref="D9" location="Module1!A1" display="Module1" xr:uid="{656512B6-24AF-4044-BE84-72DA50992E4F}"/>
    <hyperlink ref="D10" location="Module1!A1" display="Module1" xr:uid="{A577DDBB-5F4C-4122-AE8C-114B4D8789B5}"/>
    <hyperlink ref="D11" location="Module1!A1" display="Module1" xr:uid="{29B7329E-8BAA-45AE-B147-996307032E89}"/>
    <hyperlink ref="D12" location="Module1!A1" display="Module1" xr:uid="{53D5A2EE-EB9A-4CFC-B12A-6773454E09E4}"/>
    <hyperlink ref="D13" location="'Module2 '!A1" display="Module2" xr:uid="{AA0708DE-44DD-4D07-89D7-20E61C32C466}"/>
    <hyperlink ref="D14" location="Module3!A1" display="Module3" xr:uid="{72DA532C-BF51-431D-8201-50FC0D39CDB0}"/>
  </hyperlinks>
  <pageMargins left="0.74791666666666667" right="0.74791666666666667" top="0.98402777777777783" bottom="1.1506944444444445" header="0.51180555555555562" footer="0.98402777777777783"/>
  <pageSetup paperSize="9" firstPageNumber="0" orientation="landscape" horizontalDpi="300" verticalDpi="300" r:id="rId1"/>
  <headerFooter alignWithMargins="0">
    <oddFooter>&amp;L&amp;"Tahoma,Regular"&amp;8 02ae-BM/PM/HDCV/FSOFT v2/0&amp;C&amp;"tahoma,Regular"&amp;8Internal use&amp;R&amp;"tahoma,Regular"&amp;8&amp;P/&amp;N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A50D84-1CD2-4973-AA6B-6E03EFB52DC6}">
  <dimension ref="A1:K51"/>
  <sheetViews>
    <sheetView zoomScaleNormal="80" workbookViewId="0">
      <pane ySplit="8" topLeftCell="A39" activePane="bottomLeft" state="frozen"/>
      <selection pane="bottomLeft" activeCell="G6" sqref="G6"/>
    </sheetView>
  </sheetViews>
  <sheetFormatPr defaultColWidth="9" defaultRowHeight="13.2"/>
  <cols>
    <col min="1" max="1" width="11.6640625" style="8" customWidth="1"/>
    <col min="2" max="2" width="19.109375" style="8" customWidth="1"/>
    <col min="3" max="3" width="32.109375" style="8" customWidth="1"/>
    <col min="4" max="4" width="28.44140625" style="8" customWidth="1"/>
    <col min="5" max="5" width="17.5546875" style="8" customWidth="1"/>
    <col min="6" max="6" width="23.6640625" style="8" customWidth="1"/>
    <col min="7" max="7" width="11.6640625" style="8" customWidth="1"/>
    <col min="8" max="8" width="31.6640625" style="8" customWidth="1"/>
    <col min="9" max="9" width="19.6640625" style="44" customWidth="1"/>
    <col min="10" max="10" width="7.6640625" style="8" hidden="1" customWidth="1"/>
    <col min="11" max="16384" width="9" style="8"/>
  </cols>
  <sheetData>
    <row r="1" spans="1:11" s="50" customFormat="1">
      <c r="A1" s="45"/>
      <c r="B1" s="46"/>
      <c r="C1" s="46"/>
      <c r="D1" s="46"/>
      <c r="E1" s="46"/>
      <c r="F1" s="47"/>
      <c r="G1" s="48"/>
      <c r="H1" s="38"/>
      <c r="I1" s="49"/>
    </row>
    <row r="2" spans="1:11" s="50" customFormat="1" ht="15" customHeight="1">
      <c r="A2" s="51" t="s">
        <v>36</v>
      </c>
      <c r="B2" s="184" t="s">
        <v>37</v>
      </c>
      <c r="C2" s="184"/>
      <c r="D2" s="184"/>
      <c r="E2" s="184"/>
      <c r="F2" s="184"/>
      <c r="G2" s="38"/>
      <c r="H2" s="38"/>
      <c r="J2" s="50" t="s">
        <v>38</v>
      </c>
    </row>
    <row r="3" spans="1:11" s="50" customFormat="1" ht="25.5" customHeight="1">
      <c r="A3" s="52" t="s">
        <v>39</v>
      </c>
      <c r="B3" s="184" t="s">
        <v>40</v>
      </c>
      <c r="C3" s="184"/>
      <c r="D3" s="184"/>
      <c r="E3" s="184"/>
      <c r="F3" s="184"/>
      <c r="G3" s="38"/>
      <c r="H3" s="38"/>
      <c r="J3" s="50" t="s">
        <v>41</v>
      </c>
    </row>
    <row r="4" spans="1:11" s="50" customFormat="1" ht="18" customHeight="1">
      <c r="A4" s="51" t="s">
        <v>42</v>
      </c>
      <c r="B4" s="185" t="s">
        <v>43</v>
      </c>
      <c r="C4" s="185"/>
      <c r="D4" s="185"/>
      <c r="E4" s="185"/>
      <c r="F4" s="185"/>
      <c r="G4" s="38"/>
      <c r="H4" s="38"/>
      <c r="I4" s="49"/>
      <c r="J4" s="53"/>
    </row>
    <row r="5" spans="1:11" s="50" customFormat="1" ht="19.5" customHeight="1">
      <c r="A5" s="54" t="s">
        <v>38</v>
      </c>
      <c r="B5" s="55" t="s">
        <v>41</v>
      </c>
      <c r="C5" s="55" t="s">
        <v>44</v>
      </c>
      <c r="D5" s="56" t="s">
        <v>45</v>
      </c>
      <c r="E5" s="186" t="s">
        <v>46</v>
      </c>
      <c r="F5" s="186"/>
      <c r="G5" s="57"/>
      <c r="H5" s="57"/>
      <c r="I5" s="58"/>
      <c r="J5" s="50" t="s">
        <v>47</v>
      </c>
    </row>
    <row r="6" spans="1:11" s="50" customFormat="1" ht="15" customHeight="1">
      <c r="A6" s="59">
        <f>COUNTIF(G9:G1011,"Pass")</f>
        <v>26</v>
      </c>
      <c r="B6" s="60">
        <f>COUNTIF(G10:G1012,"Fail")</f>
        <v>12</v>
      </c>
      <c r="C6" s="60">
        <f>E6-D6-B6-A6</f>
        <v>0</v>
      </c>
      <c r="D6" s="61">
        <f>COUNTIF(G$9:G$1011,"N/A")</f>
        <v>0</v>
      </c>
      <c r="E6" s="197">
        <f>COUNTA(A10:A1011)-COUNTA(A21)-COUNTA(A28)-COUNTA(A37)-COUNTA(A46)</f>
        <v>38</v>
      </c>
      <c r="F6" s="197"/>
      <c r="G6" s="57"/>
      <c r="H6" s="57"/>
      <c r="I6" s="58"/>
      <c r="J6" s="50" t="s">
        <v>45</v>
      </c>
    </row>
    <row r="7" spans="1:11" s="50" customFormat="1" ht="15" customHeight="1">
      <c r="D7" s="62"/>
      <c r="E7" s="62"/>
      <c r="F7" s="57"/>
      <c r="G7" s="57"/>
      <c r="H7" s="57"/>
      <c r="I7" s="58"/>
    </row>
    <row r="8" spans="1:11" s="50" customFormat="1" ht="25.5" customHeight="1">
      <c r="A8" s="63" t="s">
        <v>48</v>
      </c>
      <c r="B8" s="63" t="s">
        <v>49</v>
      </c>
      <c r="C8" s="63" t="s">
        <v>50</v>
      </c>
      <c r="D8" s="63" t="s">
        <v>51</v>
      </c>
      <c r="E8" s="64" t="s">
        <v>52</v>
      </c>
      <c r="F8" s="64" t="s">
        <v>53</v>
      </c>
      <c r="G8" s="64" t="s">
        <v>54</v>
      </c>
      <c r="H8" s="64" t="s">
        <v>24</v>
      </c>
      <c r="I8" s="65"/>
    </row>
    <row r="9" spans="1:11" s="67" customFormat="1" ht="13.2" customHeight="1">
      <c r="A9" s="194" t="s">
        <v>55</v>
      </c>
      <c r="B9" s="195"/>
      <c r="C9" s="195"/>
      <c r="D9" s="195"/>
      <c r="E9" s="195"/>
      <c r="F9" s="195"/>
      <c r="G9" s="195"/>
      <c r="H9" s="196"/>
      <c r="J9" s="50"/>
      <c r="K9" s="50"/>
    </row>
    <row r="10" spans="1:11" s="67" customFormat="1" ht="39.6">
      <c r="A10" s="109" t="s">
        <v>56</v>
      </c>
      <c r="B10" s="110" t="s">
        <v>57</v>
      </c>
      <c r="C10" s="111" t="s">
        <v>58</v>
      </c>
      <c r="D10" s="112" t="s">
        <v>59</v>
      </c>
      <c r="E10" s="113" t="s">
        <v>60</v>
      </c>
      <c r="F10" s="112" t="s">
        <v>59</v>
      </c>
      <c r="G10" s="113" t="s">
        <v>38</v>
      </c>
      <c r="H10" s="113" t="s">
        <v>61</v>
      </c>
    </row>
    <row r="11" spans="1:11" ht="39.6">
      <c r="A11" s="114" t="s">
        <v>62</v>
      </c>
      <c r="B11" s="115" t="s">
        <v>63</v>
      </c>
      <c r="C11" s="108" t="s">
        <v>64</v>
      </c>
      <c r="D11" s="116" t="s">
        <v>65</v>
      </c>
      <c r="E11" s="117" t="s">
        <v>66</v>
      </c>
      <c r="F11" s="116" t="s">
        <v>65</v>
      </c>
      <c r="G11" s="117" t="s">
        <v>38</v>
      </c>
      <c r="H11" s="117" t="s">
        <v>67</v>
      </c>
      <c r="I11" s="8"/>
    </row>
    <row r="12" spans="1:11" ht="54">
      <c r="A12" s="114" t="s">
        <v>68</v>
      </c>
      <c r="B12" s="115" t="s">
        <v>69</v>
      </c>
      <c r="C12" s="108" t="s">
        <v>70</v>
      </c>
      <c r="D12" s="116" t="s">
        <v>71</v>
      </c>
      <c r="E12" s="117" t="s">
        <v>72</v>
      </c>
      <c r="F12" s="116" t="s">
        <v>73</v>
      </c>
      <c r="G12" s="117" t="s">
        <v>41</v>
      </c>
      <c r="H12" s="117" t="s">
        <v>74</v>
      </c>
      <c r="I12" s="8"/>
    </row>
    <row r="13" spans="1:11" s="50" customFormat="1" ht="54">
      <c r="A13" s="118" t="s">
        <v>75</v>
      </c>
      <c r="B13" s="119" t="s">
        <v>76</v>
      </c>
      <c r="C13" s="108" t="s">
        <v>77</v>
      </c>
      <c r="D13" s="116" t="s">
        <v>78</v>
      </c>
      <c r="E13" s="117" t="s">
        <v>79</v>
      </c>
      <c r="F13" s="116" t="s">
        <v>80</v>
      </c>
      <c r="G13" s="117" t="s">
        <v>38</v>
      </c>
      <c r="H13" s="117" t="s">
        <v>81</v>
      </c>
    </row>
    <row r="14" spans="1:11" ht="26.4">
      <c r="A14" s="120" t="s">
        <v>82</v>
      </c>
      <c r="B14" s="115" t="s">
        <v>83</v>
      </c>
      <c r="C14" s="121" t="s">
        <v>84</v>
      </c>
      <c r="D14" s="116" t="s">
        <v>85</v>
      </c>
      <c r="E14" s="117" t="s">
        <v>86</v>
      </c>
      <c r="F14" s="116" t="s">
        <v>87</v>
      </c>
      <c r="G14" s="117" t="s">
        <v>38</v>
      </c>
      <c r="H14" s="117" t="s">
        <v>88</v>
      </c>
      <c r="I14" s="8"/>
    </row>
    <row r="15" spans="1:11" ht="39.6">
      <c r="A15" s="120" t="s">
        <v>89</v>
      </c>
      <c r="B15" s="115" t="s">
        <v>90</v>
      </c>
      <c r="C15" s="121" t="s">
        <v>91</v>
      </c>
      <c r="D15" s="116" t="s">
        <v>92</v>
      </c>
      <c r="E15" s="117" t="s">
        <v>66</v>
      </c>
      <c r="F15" s="116" t="s">
        <v>93</v>
      </c>
      <c r="G15" s="117" t="s">
        <v>38</v>
      </c>
      <c r="H15" s="117" t="s">
        <v>94</v>
      </c>
      <c r="I15" s="8"/>
    </row>
    <row r="16" spans="1:11" s="50" customFormat="1" ht="39.6">
      <c r="A16" s="114" t="s">
        <v>95</v>
      </c>
      <c r="B16" s="115" t="s">
        <v>96</v>
      </c>
      <c r="C16" s="108" t="s">
        <v>97</v>
      </c>
      <c r="D16" s="116" t="s">
        <v>98</v>
      </c>
      <c r="E16" s="117" t="s">
        <v>99</v>
      </c>
      <c r="F16" s="116" t="s">
        <v>98</v>
      </c>
      <c r="G16" s="117" t="s">
        <v>38</v>
      </c>
      <c r="H16" s="117" t="s">
        <v>100</v>
      </c>
    </row>
    <row r="17" spans="1:9" ht="67.2">
      <c r="A17" s="114" t="s">
        <v>101</v>
      </c>
      <c r="B17" s="115" t="s">
        <v>102</v>
      </c>
      <c r="C17" s="108" t="s">
        <v>103</v>
      </c>
      <c r="D17" s="116" t="s">
        <v>104</v>
      </c>
      <c r="E17" s="117" t="s">
        <v>105</v>
      </c>
      <c r="F17" s="116" t="s">
        <v>104</v>
      </c>
      <c r="G17" s="117" t="s">
        <v>38</v>
      </c>
      <c r="H17" s="117" t="s">
        <v>106</v>
      </c>
      <c r="I17" s="8"/>
    </row>
    <row r="18" spans="1:9" ht="54">
      <c r="A18" s="114" t="s">
        <v>107</v>
      </c>
      <c r="B18" s="115" t="s">
        <v>108</v>
      </c>
      <c r="C18" s="108" t="s">
        <v>109</v>
      </c>
      <c r="D18" s="116" t="s">
        <v>110</v>
      </c>
      <c r="E18" s="117" t="s">
        <v>111</v>
      </c>
      <c r="F18" s="116" t="s">
        <v>112</v>
      </c>
      <c r="G18" s="117" t="s">
        <v>41</v>
      </c>
      <c r="H18" s="117" t="s">
        <v>113</v>
      </c>
    </row>
    <row r="19" spans="1:9" ht="26.4">
      <c r="A19" s="114" t="s">
        <v>114</v>
      </c>
      <c r="B19" s="115" t="s">
        <v>115</v>
      </c>
      <c r="C19" s="108" t="s">
        <v>116</v>
      </c>
      <c r="D19" s="116" t="s">
        <v>117</v>
      </c>
      <c r="E19" s="117" t="s">
        <v>66</v>
      </c>
      <c r="F19" s="116" t="s">
        <v>117</v>
      </c>
      <c r="G19" s="117" t="s">
        <v>38</v>
      </c>
      <c r="H19" s="117" t="s">
        <v>118</v>
      </c>
    </row>
    <row r="20" spans="1:9" ht="39.6">
      <c r="A20" s="120" t="s">
        <v>119</v>
      </c>
      <c r="B20" s="115" t="s">
        <v>120</v>
      </c>
      <c r="C20" s="121" t="s">
        <v>121</v>
      </c>
      <c r="D20" s="116" t="s">
        <v>122</v>
      </c>
      <c r="E20" s="117" t="s">
        <v>66</v>
      </c>
      <c r="F20" s="116" t="s">
        <v>122</v>
      </c>
      <c r="G20" s="117" t="s">
        <v>38</v>
      </c>
      <c r="H20" s="117" t="s">
        <v>123</v>
      </c>
    </row>
    <row r="21" spans="1:9" ht="13.2" customHeight="1">
      <c r="A21" s="191" t="s">
        <v>124</v>
      </c>
      <c r="B21" s="192"/>
      <c r="C21" s="192"/>
      <c r="D21" s="192"/>
      <c r="E21" s="192"/>
      <c r="F21" s="192"/>
      <c r="G21" s="192"/>
      <c r="H21" s="193"/>
    </row>
    <row r="22" spans="1:9" ht="39.6">
      <c r="A22" s="122" t="s">
        <v>125</v>
      </c>
      <c r="B22" s="123" t="s">
        <v>126</v>
      </c>
      <c r="C22" s="111" t="s">
        <v>127</v>
      </c>
      <c r="D22" s="112" t="s">
        <v>128</v>
      </c>
      <c r="E22" s="113" t="s">
        <v>66</v>
      </c>
      <c r="F22" s="112" t="s">
        <v>128</v>
      </c>
      <c r="G22" s="113" t="s">
        <v>38</v>
      </c>
      <c r="H22" s="113" t="s">
        <v>129</v>
      </c>
    </row>
    <row r="23" spans="1:9" ht="52.8">
      <c r="A23" s="120" t="s">
        <v>130</v>
      </c>
      <c r="B23" s="115" t="s">
        <v>27</v>
      </c>
      <c r="C23" s="121" t="s">
        <v>131</v>
      </c>
      <c r="D23" s="116" t="s">
        <v>132</v>
      </c>
      <c r="E23" s="117" t="s">
        <v>133</v>
      </c>
      <c r="F23" s="116" t="s">
        <v>132</v>
      </c>
      <c r="G23" s="117" t="s">
        <v>38</v>
      </c>
      <c r="H23" s="117" t="s">
        <v>134</v>
      </c>
    </row>
    <row r="24" spans="1:9" ht="66">
      <c r="A24" s="120" t="s">
        <v>135</v>
      </c>
      <c r="B24" s="115" t="s">
        <v>136</v>
      </c>
      <c r="C24" s="121" t="s">
        <v>137</v>
      </c>
      <c r="D24" s="116" t="s">
        <v>138</v>
      </c>
      <c r="E24" s="117" t="s">
        <v>139</v>
      </c>
      <c r="F24" s="116" t="s">
        <v>138</v>
      </c>
      <c r="G24" s="117" t="s">
        <v>38</v>
      </c>
      <c r="H24" s="117" t="s">
        <v>140</v>
      </c>
    </row>
    <row r="25" spans="1:9" ht="79.2">
      <c r="A25" s="120" t="s">
        <v>141</v>
      </c>
      <c r="B25" s="115" t="s">
        <v>142</v>
      </c>
      <c r="C25" s="121" t="s">
        <v>143</v>
      </c>
      <c r="D25" s="116" t="s">
        <v>144</v>
      </c>
      <c r="E25" s="117" t="s">
        <v>145</v>
      </c>
      <c r="F25" s="116" t="s">
        <v>144</v>
      </c>
      <c r="G25" s="117" t="s">
        <v>38</v>
      </c>
      <c r="H25" s="117" t="s">
        <v>146</v>
      </c>
    </row>
    <row r="26" spans="1:9" ht="52.8">
      <c r="A26" s="120" t="s">
        <v>147</v>
      </c>
      <c r="B26" s="115" t="s">
        <v>148</v>
      </c>
      <c r="C26" s="121" t="s">
        <v>149</v>
      </c>
      <c r="D26" s="116" t="s">
        <v>150</v>
      </c>
      <c r="E26" s="117" t="s">
        <v>139</v>
      </c>
      <c r="F26" s="116" t="s">
        <v>128</v>
      </c>
      <c r="G26" s="117" t="s">
        <v>38</v>
      </c>
      <c r="H26" s="117" t="s">
        <v>151</v>
      </c>
    </row>
    <row r="27" spans="1:9" ht="52.8">
      <c r="A27" s="163" t="s">
        <v>152</v>
      </c>
      <c r="B27" s="149" t="s">
        <v>153</v>
      </c>
      <c r="C27" s="150" t="s">
        <v>154</v>
      </c>
      <c r="D27" s="148" t="s">
        <v>155</v>
      </c>
      <c r="E27" s="153" t="s">
        <v>156</v>
      </c>
      <c r="F27" s="148" t="s">
        <v>155</v>
      </c>
      <c r="G27" s="153" t="s">
        <v>38</v>
      </c>
      <c r="H27" s="153" t="s">
        <v>153</v>
      </c>
    </row>
    <row r="28" spans="1:9">
      <c r="A28" s="190" t="s">
        <v>157</v>
      </c>
      <c r="B28" s="190"/>
      <c r="C28" s="190"/>
      <c r="D28" s="190"/>
      <c r="E28" s="190"/>
      <c r="F28" s="190"/>
      <c r="G28" s="190"/>
      <c r="H28" s="190"/>
    </row>
    <row r="29" spans="1:9" ht="82.5" customHeight="1">
      <c r="A29" s="103" t="s">
        <v>158</v>
      </c>
      <c r="B29" s="104" t="s">
        <v>159</v>
      </c>
      <c r="C29" s="105" t="s">
        <v>160</v>
      </c>
      <c r="D29" s="106" t="s">
        <v>161</v>
      </c>
      <c r="E29" s="107" t="s">
        <v>162</v>
      </c>
      <c r="F29" s="106" t="s">
        <v>161</v>
      </c>
      <c r="G29" s="107" t="s">
        <v>38</v>
      </c>
      <c r="H29" s="107" t="s">
        <v>163</v>
      </c>
    </row>
    <row r="30" spans="1:9" ht="79.2">
      <c r="A30" s="103" t="s">
        <v>164</v>
      </c>
      <c r="B30" s="104" t="s">
        <v>165</v>
      </c>
      <c r="C30" s="105" t="s">
        <v>166</v>
      </c>
      <c r="D30" s="106" t="s">
        <v>167</v>
      </c>
      <c r="E30" s="107" t="s">
        <v>168</v>
      </c>
      <c r="F30" s="106" t="s">
        <v>167</v>
      </c>
      <c r="G30" s="107" t="s">
        <v>38</v>
      </c>
      <c r="H30" s="107" t="s">
        <v>169</v>
      </c>
    </row>
    <row r="31" spans="1:9" ht="79.2">
      <c r="A31" s="103" t="s">
        <v>170</v>
      </c>
      <c r="B31" s="104" t="s">
        <v>171</v>
      </c>
      <c r="C31" s="105" t="s">
        <v>172</v>
      </c>
      <c r="D31" s="106" t="s">
        <v>173</v>
      </c>
      <c r="E31" s="107" t="s">
        <v>174</v>
      </c>
      <c r="F31" s="106" t="s">
        <v>173</v>
      </c>
      <c r="G31" s="107" t="s">
        <v>38</v>
      </c>
      <c r="H31" s="107" t="s">
        <v>175</v>
      </c>
    </row>
    <row r="32" spans="1:9" ht="79.2">
      <c r="A32" s="103" t="s">
        <v>176</v>
      </c>
      <c r="B32" s="104" t="s">
        <v>177</v>
      </c>
      <c r="C32" s="105" t="s">
        <v>178</v>
      </c>
      <c r="D32" s="106" t="s">
        <v>179</v>
      </c>
      <c r="E32" s="107" t="s">
        <v>180</v>
      </c>
      <c r="F32" s="106" t="s">
        <v>179</v>
      </c>
      <c r="G32" s="107" t="s">
        <v>38</v>
      </c>
      <c r="H32" s="107" t="s">
        <v>181</v>
      </c>
    </row>
    <row r="33" spans="1:8" ht="39.6">
      <c r="A33" s="103" t="s">
        <v>182</v>
      </c>
      <c r="B33" s="104" t="s">
        <v>183</v>
      </c>
      <c r="C33" s="105" t="s">
        <v>184</v>
      </c>
      <c r="D33" s="106" t="s">
        <v>185</v>
      </c>
      <c r="E33" s="107" t="s">
        <v>99</v>
      </c>
      <c r="F33" s="106" t="s">
        <v>185</v>
      </c>
      <c r="G33" s="107" t="s">
        <v>38</v>
      </c>
      <c r="H33" s="107" t="s">
        <v>186</v>
      </c>
    </row>
    <row r="34" spans="1:8" ht="79.2">
      <c r="A34" s="103" t="s">
        <v>187</v>
      </c>
      <c r="B34" s="104" t="s">
        <v>188</v>
      </c>
      <c r="C34" s="105" t="s">
        <v>189</v>
      </c>
      <c r="D34" s="106" t="s">
        <v>190</v>
      </c>
      <c r="E34" s="107" t="s">
        <v>191</v>
      </c>
      <c r="F34" s="106" t="s">
        <v>161</v>
      </c>
      <c r="G34" s="107" t="s">
        <v>41</v>
      </c>
      <c r="H34" s="107" t="s">
        <v>192</v>
      </c>
    </row>
    <row r="35" spans="1:8" ht="66">
      <c r="A35" s="103" t="s">
        <v>193</v>
      </c>
      <c r="B35" s="104" t="s">
        <v>433</v>
      </c>
      <c r="C35" s="105" t="s">
        <v>194</v>
      </c>
      <c r="D35" s="106" t="s">
        <v>195</v>
      </c>
      <c r="E35" s="107" t="s">
        <v>196</v>
      </c>
      <c r="F35" s="106" t="s">
        <v>197</v>
      </c>
      <c r="G35" s="107" t="s">
        <v>41</v>
      </c>
      <c r="H35" s="107" t="s">
        <v>198</v>
      </c>
    </row>
    <row r="36" spans="1:8" ht="66">
      <c r="A36" s="170" t="s">
        <v>199</v>
      </c>
      <c r="B36" s="171" t="s">
        <v>200</v>
      </c>
      <c r="C36" s="172" t="s">
        <v>201</v>
      </c>
      <c r="D36" s="173" t="s">
        <v>202</v>
      </c>
      <c r="E36" s="174" t="s">
        <v>203</v>
      </c>
      <c r="F36" s="173" t="s">
        <v>197</v>
      </c>
      <c r="G36" s="174" t="s">
        <v>41</v>
      </c>
      <c r="H36" s="174" t="s">
        <v>204</v>
      </c>
    </row>
    <row r="37" spans="1:8" ht="12.75" customHeight="1">
      <c r="A37" s="190" t="s">
        <v>205</v>
      </c>
      <c r="B37" s="190"/>
      <c r="C37" s="190"/>
      <c r="D37" s="190"/>
      <c r="E37" s="190"/>
      <c r="F37" s="190"/>
      <c r="G37" s="190"/>
      <c r="H37" s="190"/>
    </row>
    <row r="38" spans="1:8" ht="52.8">
      <c r="A38" s="103" t="s">
        <v>206</v>
      </c>
      <c r="B38" s="104" t="s">
        <v>207</v>
      </c>
      <c r="C38" s="105" t="s">
        <v>208</v>
      </c>
      <c r="D38" s="106" t="s">
        <v>209</v>
      </c>
      <c r="E38" s="107" t="s">
        <v>99</v>
      </c>
      <c r="F38" s="106" t="s">
        <v>209</v>
      </c>
      <c r="G38" s="107" t="s">
        <v>38</v>
      </c>
      <c r="H38" s="107" t="s">
        <v>210</v>
      </c>
    </row>
    <row r="39" spans="1:8" ht="92.4">
      <c r="A39" s="103" t="s">
        <v>211</v>
      </c>
      <c r="B39" s="104" t="s">
        <v>212</v>
      </c>
      <c r="C39" s="105" t="s">
        <v>213</v>
      </c>
      <c r="D39" s="106" t="s">
        <v>214</v>
      </c>
      <c r="E39" s="107" t="s">
        <v>215</v>
      </c>
      <c r="F39" s="106" t="s">
        <v>214</v>
      </c>
      <c r="G39" s="107" t="s">
        <v>38</v>
      </c>
      <c r="H39" s="107" t="s">
        <v>216</v>
      </c>
    </row>
    <row r="40" spans="1:8" ht="66">
      <c r="A40" s="103" t="s">
        <v>217</v>
      </c>
      <c r="B40" s="104" t="s">
        <v>218</v>
      </c>
      <c r="C40" s="105" t="s">
        <v>219</v>
      </c>
      <c r="D40" s="106" t="s">
        <v>220</v>
      </c>
      <c r="E40" s="124" t="s">
        <v>221</v>
      </c>
      <c r="F40" s="106" t="s">
        <v>222</v>
      </c>
      <c r="G40" s="107" t="s">
        <v>38</v>
      </c>
      <c r="H40" s="107" t="s">
        <v>223</v>
      </c>
    </row>
    <row r="41" spans="1:8" ht="66">
      <c r="A41" s="103" t="s">
        <v>224</v>
      </c>
      <c r="B41" s="104" t="s">
        <v>225</v>
      </c>
      <c r="C41" s="105" t="s">
        <v>226</v>
      </c>
      <c r="D41" s="106" t="s">
        <v>227</v>
      </c>
      <c r="E41" s="107" t="s">
        <v>228</v>
      </c>
      <c r="F41" s="106" t="s">
        <v>229</v>
      </c>
      <c r="G41" s="107" t="s">
        <v>38</v>
      </c>
      <c r="H41" s="107" t="s">
        <v>230</v>
      </c>
    </row>
    <row r="42" spans="1:8" ht="66">
      <c r="A42" s="103" t="s">
        <v>231</v>
      </c>
      <c r="B42" s="104" t="s">
        <v>232</v>
      </c>
      <c r="C42" s="105" t="s">
        <v>233</v>
      </c>
      <c r="D42" s="106" t="s">
        <v>234</v>
      </c>
      <c r="E42" s="107" t="s">
        <v>235</v>
      </c>
      <c r="F42" s="106" t="s">
        <v>236</v>
      </c>
      <c r="G42" s="107" t="s">
        <v>38</v>
      </c>
      <c r="H42" s="107" t="s">
        <v>237</v>
      </c>
    </row>
    <row r="43" spans="1:8" ht="52.8">
      <c r="A43" s="103" t="s">
        <v>238</v>
      </c>
      <c r="B43" s="104" t="s">
        <v>239</v>
      </c>
      <c r="C43" s="105" t="s">
        <v>240</v>
      </c>
      <c r="D43" s="106" t="s">
        <v>241</v>
      </c>
      <c r="E43" s="107" t="s">
        <v>242</v>
      </c>
      <c r="F43" s="106" t="s">
        <v>243</v>
      </c>
      <c r="G43" s="107" t="s">
        <v>41</v>
      </c>
      <c r="H43" s="107" t="s">
        <v>244</v>
      </c>
    </row>
    <row r="44" spans="1:8" ht="66">
      <c r="A44" s="103" t="s">
        <v>245</v>
      </c>
      <c r="B44" s="104" t="s">
        <v>246</v>
      </c>
      <c r="C44" s="105" t="s">
        <v>247</v>
      </c>
      <c r="D44" s="106" t="s">
        <v>248</v>
      </c>
      <c r="E44" s="107" t="s">
        <v>249</v>
      </c>
      <c r="F44" s="106" t="s">
        <v>250</v>
      </c>
      <c r="G44" s="107" t="s">
        <v>41</v>
      </c>
      <c r="H44" s="107" t="s">
        <v>251</v>
      </c>
    </row>
    <row r="45" spans="1:8" ht="56.25" customHeight="1">
      <c r="A45" s="103" t="s">
        <v>252</v>
      </c>
      <c r="B45" s="104" t="s">
        <v>253</v>
      </c>
      <c r="C45" s="105" t="s">
        <v>254</v>
      </c>
      <c r="D45" s="106" t="s">
        <v>255</v>
      </c>
      <c r="E45" s="107" t="s">
        <v>256</v>
      </c>
      <c r="F45" s="106" t="s">
        <v>250</v>
      </c>
      <c r="G45" s="107" t="s">
        <v>41</v>
      </c>
      <c r="H45" s="107" t="s">
        <v>257</v>
      </c>
    </row>
    <row r="46" spans="1:8" ht="13.2" customHeight="1">
      <c r="A46" s="187" t="s">
        <v>258</v>
      </c>
      <c r="B46" s="188"/>
      <c r="C46" s="188"/>
      <c r="D46" s="188"/>
      <c r="E46" s="188"/>
      <c r="F46" s="188"/>
      <c r="G46" s="188"/>
      <c r="H46" s="189"/>
    </row>
    <row r="47" spans="1:8" ht="79.2">
      <c r="A47" s="103" t="s">
        <v>259</v>
      </c>
      <c r="B47" s="104" t="s">
        <v>260</v>
      </c>
      <c r="C47" s="105" t="s">
        <v>261</v>
      </c>
      <c r="D47" s="106" t="s">
        <v>262</v>
      </c>
      <c r="E47" s="107" t="s">
        <v>139</v>
      </c>
      <c r="F47" s="106" t="s">
        <v>262</v>
      </c>
      <c r="G47" s="107" t="s">
        <v>38</v>
      </c>
      <c r="H47" s="107" t="s">
        <v>263</v>
      </c>
    </row>
    <row r="48" spans="1:8" ht="92.4">
      <c r="A48" s="103" t="s">
        <v>264</v>
      </c>
      <c r="B48" s="104" t="s">
        <v>265</v>
      </c>
      <c r="C48" s="105" t="s">
        <v>266</v>
      </c>
      <c r="D48" s="106" t="s">
        <v>267</v>
      </c>
      <c r="E48" s="107" t="s">
        <v>268</v>
      </c>
      <c r="F48" s="106" t="s">
        <v>262</v>
      </c>
      <c r="G48" s="107" t="s">
        <v>41</v>
      </c>
      <c r="H48" s="107" t="s">
        <v>269</v>
      </c>
    </row>
    <row r="49" spans="1:8" ht="92.4">
      <c r="A49" s="103" t="s">
        <v>270</v>
      </c>
      <c r="B49" s="104" t="s">
        <v>271</v>
      </c>
      <c r="C49" s="105" t="s">
        <v>272</v>
      </c>
      <c r="D49" s="106" t="s">
        <v>273</v>
      </c>
      <c r="E49" s="107" t="s">
        <v>274</v>
      </c>
      <c r="F49" s="106" t="s">
        <v>262</v>
      </c>
      <c r="G49" s="107" t="s">
        <v>41</v>
      </c>
      <c r="H49" s="107" t="s">
        <v>275</v>
      </c>
    </row>
    <row r="50" spans="1:8" ht="92.4">
      <c r="A50" s="103" t="s">
        <v>276</v>
      </c>
      <c r="B50" s="104" t="s">
        <v>277</v>
      </c>
      <c r="C50" s="105" t="s">
        <v>278</v>
      </c>
      <c r="D50" s="106" t="s">
        <v>279</v>
      </c>
      <c r="E50" s="107" t="s">
        <v>280</v>
      </c>
      <c r="F50" s="106" t="s">
        <v>262</v>
      </c>
      <c r="G50" s="107" t="s">
        <v>41</v>
      </c>
      <c r="H50" s="107" t="s">
        <v>281</v>
      </c>
    </row>
    <row r="51" spans="1:8" ht="105.6">
      <c r="A51" s="103" t="s">
        <v>282</v>
      </c>
      <c r="B51" s="104" t="s">
        <v>283</v>
      </c>
      <c r="C51" s="105" t="s">
        <v>284</v>
      </c>
      <c r="D51" s="106" t="s">
        <v>285</v>
      </c>
      <c r="E51" s="107" t="s">
        <v>286</v>
      </c>
      <c r="F51" s="106" t="s">
        <v>262</v>
      </c>
      <c r="G51" s="107" t="s">
        <v>41</v>
      </c>
      <c r="H51" s="107" t="s">
        <v>287</v>
      </c>
    </row>
  </sheetData>
  <mergeCells count="10">
    <mergeCell ref="B2:F2"/>
    <mergeCell ref="B3:F3"/>
    <mergeCell ref="B4:F4"/>
    <mergeCell ref="E5:F5"/>
    <mergeCell ref="A46:H46"/>
    <mergeCell ref="A28:H28"/>
    <mergeCell ref="A37:H37"/>
    <mergeCell ref="A21:H21"/>
    <mergeCell ref="A9:H9"/>
    <mergeCell ref="E6:F6"/>
  </mergeCells>
  <phoneticPr fontId="0" type="noConversion"/>
  <dataValidations count="1">
    <dataValidation type="list" allowBlank="1" showErrorMessage="1" sqref="F1:F3 G8 F7 F52:F158" xr:uid="{CDD6ED14-2292-47C3-AEA4-5F1967BE9E90}">
      <formula1>$J$2:$J$6</formula1>
      <formula2>0</formula2>
    </dataValidation>
  </dataValidations>
  <pageMargins left="0.74791666666666667" right="0.25" top="0.75" bottom="0.98402777777777772" header="0.5" footer="0.5"/>
  <pageSetup paperSize="9" firstPageNumber="0" orientation="landscape" horizontalDpi="300" verticalDpi="300" r:id="rId1"/>
  <headerFooter alignWithMargins="0">
    <oddHeader>&amp;LFacilitate_Test Case\Company&amp;Rv1.0</oddHeader>
    <oddFooter>&amp;L&amp;"Tahoma,Regular"&amp;8 02ae-BM/PM/HDCV/FSOFT v2/0&amp;C&amp;"Tahoma,Regular"&amp;10Internal use&amp;R&amp;"Tahoma,Regular"&amp;8&amp;P/&amp;N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64111-FA5F-4B0F-BB75-022F09AB1E78}">
  <dimension ref="A1:K45"/>
  <sheetViews>
    <sheetView zoomScale="85" zoomScaleNormal="85" workbookViewId="0">
      <pane ySplit="8" topLeftCell="A9" activePane="bottomLeft" state="frozen"/>
      <selection pane="bottomLeft" activeCell="A28" sqref="A28:I28"/>
    </sheetView>
  </sheetViews>
  <sheetFormatPr defaultColWidth="9" defaultRowHeight="13.2"/>
  <cols>
    <col min="1" max="1" width="13.21875" style="40" customWidth="1"/>
    <col min="2" max="2" width="21.5546875" style="138" customWidth="1"/>
    <col min="3" max="3" width="25.6640625" style="40" customWidth="1"/>
    <col min="4" max="4" width="30.109375" style="138" customWidth="1"/>
    <col min="5" max="6" width="38" style="40" customWidth="1"/>
    <col min="7" max="7" width="7.109375" style="40" customWidth="1"/>
    <col min="8" max="8" width="25.44140625" style="40" customWidth="1"/>
    <col min="9" max="9" width="17.6640625" style="40" customWidth="1"/>
    <col min="10" max="10" width="8.33203125" style="146" customWidth="1"/>
    <col min="11" max="11" width="2.88671875" style="40" customWidth="1"/>
    <col min="12" max="16384" width="9" style="40"/>
  </cols>
  <sheetData>
    <row r="1" spans="1:11" s="129" customFormat="1">
      <c r="A1" s="126"/>
      <c r="B1" s="133"/>
      <c r="C1" s="133"/>
      <c r="D1" s="133"/>
      <c r="E1" s="133"/>
      <c r="F1" s="133"/>
      <c r="G1" s="139"/>
      <c r="H1" s="140"/>
      <c r="I1" s="138"/>
      <c r="J1" s="141"/>
    </row>
    <row r="2" spans="1:11" s="129" customFormat="1" ht="26.4">
      <c r="A2" s="127" t="s">
        <v>36</v>
      </c>
      <c r="B2" s="134" t="s">
        <v>29</v>
      </c>
      <c r="C2" s="134"/>
      <c r="D2" s="134"/>
      <c r="E2" s="134"/>
      <c r="F2" s="134"/>
      <c r="G2" s="134"/>
      <c r="H2" s="138"/>
      <c r="I2" s="138"/>
      <c r="J2" s="141"/>
    </row>
    <row r="3" spans="1:11" s="129" customFormat="1" ht="26.4">
      <c r="A3" s="128" t="s">
        <v>39</v>
      </c>
      <c r="B3" s="201" t="s">
        <v>378</v>
      </c>
      <c r="C3" s="202"/>
      <c r="D3" s="202"/>
      <c r="E3" s="202"/>
      <c r="F3" s="202"/>
      <c r="G3" s="202"/>
      <c r="H3" s="138"/>
      <c r="I3" s="138"/>
      <c r="J3" s="141"/>
    </row>
    <row r="4" spans="1:11" s="129" customFormat="1" ht="18" customHeight="1">
      <c r="A4" s="127" t="s">
        <v>42</v>
      </c>
      <c r="B4" s="203" t="s">
        <v>398</v>
      </c>
      <c r="C4" s="204"/>
      <c r="D4" s="204"/>
      <c r="E4" s="204"/>
      <c r="F4" s="204"/>
      <c r="G4" s="204"/>
      <c r="H4" s="138"/>
      <c r="I4" s="138"/>
      <c r="J4" s="141"/>
      <c r="K4" s="142"/>
    </row>
    <row r="5" spans="1:11" s="129" customFormat="1" ht="19.5" customHeight="1">
      <c r="A5" s="54" t="s">
        <v>38</v>
      </c>
      <c r="B5" s="55" t="s">
        <v>41</v>
      </c>
      <c r="C5" s="55" t="s">
        <v>44</v>
      </c>
      <c r="D5" s="56" t="s">
        <v>45</v>
      </c>
      <c r="E5" s="186" t="s">
        <v>46</v>
      </c>
      <c r="F5" s="186"/>
      <c r="G5" s="186"/>
      <c r="H5" s="143"/>
      <c r="I5" s="143"/>
      <c r="J5" s="144"/>
    </row>
    <row r="6" spans="1:11" s="129" customFormat="1" ht="15" customHeight="1">
      <c r="A6" s="68">
        <f>COUNTIF(G10:G1001,"Pass")</f>
        <v>13</v>
      </c>
      <c r="B6" s="125">
        <f>COUNTIF(G10:G1001,"Fail")</f>
        <v>2</v>
      </c>
      <c r="C6" s="60">
        <f>E6-D6-B6-A6</f>
        <v>1</v>
      </c>
      <c r="D6" s="132">
        <f>COUNTIF(G$10:G$1001,"N/A")</f>
        <v>0</v>
      </c>
      <c r="E6" s="197">
        <v>16</v>
      </c>
      <c r="F6" s="197"/>
      <c r="G6" s="197"/>
      <c r="H6" s="143"/>
      <c r="I6" s="143"/>
      <c r="J6" s="144"/>
    </row>
    <row r="7" spans="1:11" s="129" customFormat="1" ht="15" customHeight="1">
      <c r="B7" s="145"/>
      <c r="D7" s="135"/>
      <c r="E7" s="135"/>
      <c r="F7" s="135"/>
      <c r="G7" s="135"/>
      <c r="H7" s="135"/>
      <c r="I7" s="135"/>
      <c r="J7" s="144"/>
    </row>
    <row r="8" spans="1:11" s="129" customFormat="1" ht="25.5" customHeight="1">
      <c r="A8" s="166" t="s">
        <v>48</v>
      </c>
      <c r="B8" s="166" t="s">
        <v>49</v>
      </c>
      <c r="C8" s="166" t="s">
        <v>50</v>
      </c>
      <c r="D8" s="166" t="s">
        <v>51</v>
      </c>
      <c r="E8" s="166" t="s">
        <v>388</v>
      </c>
      <c r="F8" s="166" t="s">
        <v>387</v>
      </c>
      <c r="G8" s="166" t="s">
        <v>54</v>
      </c>
      <c r="H8" s="166" t="s">
        <v>389</v>
      </c>
      <c r="I8" s="166" t="s">
        <v>288</v>
      </c>
      <c r="J8" s="65"/>
    </row>
    <row r="9" spans="1:11" s="129" customFormat="1" ht="15.75" customHeight="1">
      <c r="A9" s="198" t="s">
        <v>28</v>
      </c>
      <c r="B9" s="199"/>
      <c r="C9" s="199"/>
      <c r="D9" s="199"/>
      <c r="E9" s="199"/>
      <c r="F9" s="199"/>
      <c r="G9" s="199"/>
      <c r="H9" s="199"/>
      <c r="I9" s="200"/>
      <c r="J9" s="66"/>
    </row>
    <row r="10" spans="1:11" s="129" customFormat="1" ht="247.8" customHeight="1">
      <c r="A10" s="130" t="s">
        <v>56</v>
      </c>
      <c r="B10" s="130" t="s">
        <v>289</v>
      </c>
      <c r="C10" s="130" t="s">
        <v>382</v>
      </c>
      <c r="D10" s="136" t="s">
        <v>379</v>
      </c>
      <c r="E10" s="136" t="s">
        <v>383</v>
      </c>
      <c r="F10" s="136" t="s">
        <v>379</v>
      </c>
      <c r="G10" s="130" t="s">
        <v>38</v>
      </c>
      <c r="H10" s="130" t="s">
        <v>290</v>
      </c>
      <c r="I10" s="167"/>
      <c r="J10" s="141"/>
    </row>
    <row r="11" spans="1:11" ht="261" customHeight="1">
      <c r="A11" s="130" t="s">
        <v>62</v>
      </c>
      <c r="B11" s="137" t="s">
        <v>410</v>
      </c>
      <c r="C11" s="130" t="s">
        <v>382</v>
      </c>
      <c r="D11" s="136" t="s">
        <v>435</v>
      </c>
      <c r="E11" s="136" t="s">
        <v>429</v>
      </c>
      <c r="F11" s="136" t="s">
        <v>435</v>
      </c>
      <c r="G11" s="130" t="s">
        <v>38</v>
      </c>
      <c r="H11" s="130" t="s">
        <v>290</v>
      </c>
      <c r="I11" s="167"/>
      <c r="J11" s="141"/>
    </row>
    <row r="12" spans="1:11" ht="224.4">
      <c r="A12" s="130" t="s">
        <v>68</v>
      </c>
      <c r="B12" s="130" t="s">
        <v>291</v>
      </c>
      <c r="C12" s="130" t="s">
        <v>382</v>
      </c>
      <c r="D12" s="136" t="s">
        <v>404</v>
      </c>
      <c r="E12" s="136" t="s">
        <v>437</v>
      </c>
      <c r="F12" s="136" t="s">
        <v>404</v>
      </c>
      <c r="G12" s="130" t="s">
        <v>38</v>
      </c>
      <c r="H12" s="130" t="s">
        <v>290</v>
      </c>
      <c r="I12" s="167"/>
      <c r="J12" s="141"/>
    </row>
    <row r="13" spans="1:11" ht="252" customHeight="1">
      <c r="A13" s="130" t="s">
        <v>75</v>
      </c>
      <c r="B13" s="130" t="s">
        <v>443</v>
      </c>
      <c r="C13" s="130" t="s">
        <v>382</v>
      </c>
      <c r="D13" s="137" t="s">
        <v>436</v>
      </c>
      <c r="E13" s="136" t="s">
        <v>383</v>
      </c>
      <c r="F13" s="137" t="s">
        <v>436</v>
      </c>
      <c r="G13" s="130" t="s">
        <v>38</v>
      </c>
      <c r="H13" s="130" t="s">
        <v>290</v>
      </c>
      <c r="I13" s="137" t="s">
        <v>434</v>
      </c>
    </row>
    <row r="14" spans="1:11" s="129" customFormat="1" ht="15.75" customHeight="1">
      <c r="A14" s="198" t="s">
        <v>31</v>
      </c>
      <c r="B14" s="199"/>
      <c r="C14" s="199"/>
      <c r="D14" s="199"/>
      <c r="E14" s="199"/>
      <c r="F14" s="199"/>
      <c r="G14" s="199"/>
      <c r="H14" s="199"/>
      <c r="I14" s="200"/>
      <c r="J14" s="66"/>
    </row>
    <row r="15" spans="1:11" ht="79.2">
      <c r="A15" s="130" t="s">
        <v>82</v>
      </c>
      <c r="B15" s="130" t="s">
        <v>381</v>
      </c>
      <c r="C15" s="130" t="s">
        <v>384</v>
      </c>
      <c r="D15" s="130" t="s">
        <v>390</v>
      </c>
      <c r="E15" s="131" t="s">
        <v>66</v>
      </c>
      <c r="F15" s="130" t="s">
        <v>391</v>
      </c>
      <c r="G15" s="130" t="s">
        <v>41</v>
      </c>
      <c r="H15" s="130" t="s">
        <v>290</v>
      </c>
      <c r="I15" s="167"/>
      <c r="J15" s="141"/>
    </row>
    <row r="16" spans="1:11" ht="79.2">
      <c r="A16" s="130" t="s">
        <v>89</v>
      </c>
      <c r="B16" s="130" t="s">
        <v>448</v>
      </c>
      <c r="C16" s="130" t="s">
        <v>385</v>
      </c>
      <c r="D16" s="130" t="s">
        <v>386</v>
      </c>
      <c r="E16" s="131" t="s">
        <v>66</v>
      </c>
      <c r="F16" s="130"/>
      <c r="G16" s="131" t="s">
        <v>47</v>
      </c>
      <c r="H16" s="130" t="s">
        <v>290</v>
      </c>
      <c r="I16" s="137" t="s">
        <v>392</v>
      </c>
    </row>
    <row r="17" spans="1:10" s="129" customFormat="1" ht="15.75" customHeight="1">
      <c r="A17" s="198" t="s">
        <v>380</v>
      </c>
      <c r="B17" s="199"/>
      <c r="C17" s="199"/>
      <c r="D17" s="199"/>
      <c r="E17" s="199"/>
      <c r="F17" s="199"/>
      <c r="G17" s="199"/>
      <c r="H17" s="199"/>
      <c r="I17" s="200"/>
      <c r="J17" s="66"/>
    </row>
    <row r="18" spans="1:10" ht="81.599999999999994" customHeight="1">
      <c r="A18" s="131" t="s">
        <v>95</v>
      </c>
      <c r="B18" s="137" t="s">
        <v>393</v>
      </c>
      <c r="C18" s="130" t="s">
        <v>394</v>
      </c>
      <c r="D18" s="136" t="s">
        <v>395</v>
      </c>
      <c r="E18" s="131" t="s">
        <v>66</v>
      </c>
      <c r="F18" s="137" t="s">
        <v>395</v>
      </c>
      <c r="G18" s="131" t="s">
        <v>38</v>
      </c>
      <c r="H18" s="130" t="s">
        <v>290</v>
      </c>
      <c r="I18" s="137" t="s">
        <v>392</v>
      </c>
      <c r="J18" s="141"/>
    </row>
    <row r="19" spans="1:10" s="129" customFormat="1" ht="15.75" customHeight="1">
      <c r="A19" s="198" t="s">
        <v>30</v>
      </c>
      <c r="B19" s="199"/>
      <c r="C19" s="199"/>
      <c r="D19" s="199"/>
      <c r="E19" s="199"/>
      <c r="F19" s="199"/>
      <c r="G19" s="199"/>
      <c r="H19" s="199"/>
      <c r="I19" s="200"/>
      <c r="J19" s="66"/>
    </row>
    <row r="20" spans="1:10" ht="205.2" customHeight="1">
      <c r="A20" s="131" t="s">
        <v>101</v>
      </c>
      <c r="B20" s="137" t="s">
        <v>397</v>
      </c>
      <c r="C20" s="130" t="s">
        <v>401</v>
      </c>
      <c r="D20" s="137" t="s">
        <v>399</v>
      </c>
      <c r="E20" s="136" t="s">
        <v>402</v>
      </c>
      <c r="F20" s="137" t="s">
        <v>399</v>
      </c>
      <c r="G20" s="131" t="s">
        <v>38</v>
      </c>
      <c r="H20" s="130" t="s">
        <v>290</v>
      </c>
      <c r="I20" s="131"/>
    </row>
    <row r="21" spans="1:10" ht="133.19999999999999" customHeight="1">
      <c r="A21" s="131" t="s">
        <v>107</v>
      </c>
      <c r="B21" s="137" t="s">
        <v>405</v>
      </c>
      <c r="C21" s="130" t="s">
        <v>401</v>
      </c>
      <c r="D21" s="137" t="s">
        <v>399</v>
      </c>
      <c r="E21" s="136" t="s">
        <v>406</v>
      </c>
      <c r="F21" s="137" t="s">
        <v>399</v>
      </c>
      <c r="G21" s="131" t="s">
        <v>38</v>
      </c>
      <c r="H21" s="130" t="s">
        <v>290</v>
      </c>
      <c r="I21" s="131"/>
    </row>
    <row r="22" spans="1:10" ht="200.4" customHeight="1">
      <c r="A22" s="131" t="s">
        <v>114</v>
      </c>
      <c r="B22" s="137" t="s">
        <v>411</v>
      </c>
      <c r="C22" s="130" t="s">
        <v>401</v>
      </c>
      <c r="D22" s="137" t="s">
        <v>400</v>
      </c>
      <c r="E22" s="136" t="s">
        <v>403</v>
      </c>
      <c r="F22" s="137" t="s">
        <v>399</v>
      </c>
      <c r="G22" s="131" t="s">
        <v>41</v>
      </c>
      <c r="H22" s="130" t="s">
        <v>290</v>
      </c>
      <c r="I22" s="131"/>
    </row>
    <row r="23" spans="1:10" ht="206.4" customHeight="1">
      <c r="A23" s="131" t="s">
        <v>119</v>
      </c>
      <c r="B23" s="137" t="s">
        <v>407</v>
      </c>
      <c r="C23" s="130" t="s">
        <v>401</v>
      </c>
      <c r="D23" s="137" t="s">
        <v>409</v>
      </c>
      <c r="E23" s="136" t="s">
        <v>408</v>
      </c>
      <c r="F23" s="137" t="s">
        <v>409</v>
      </c>
      <c r="G23" s="131" t="s">
        <v>38</v>
      </c>
      <c r="H23" s="130" t="s">
        <v>290</v>
      </c>
      <c r="I23" s="131"/>
    </row>
    <row r="24" spans="1:10" ht="16.2" customHeight="1">
      <c r="A24" s="198" t="s">
        <v>32</v>
      </c>
      <c r="B24" s="199"/>
      <c r="C24" s="199"/>
      <c r="D24" s="199"/>
      <c r="E24" s="199"/>
      <c r="F24" s="199"/>
      <c r="G24" s="199"/>
      <c r="H24" s="199"/>
      <c r="I24" s="200"/>
    </row>
    <row r="25" spans="1:10" ht="145.19999999999999">
      <c r="A25" s="131" t="s">
        <v>125</v>
      </c>
      <c r="B25" s="137" t="s">
        <v>412</v>
      </c>
      <c r="C25" s="130" t="s">
        <v>413</v>
      </c>
      <c r="D25" s="136" t="s">
        <v>423</v>
      </c>
      <c r="E25" s="137" t="s">
        <v>416</v>
      </c>
      <c r="F25" s="136" t="s">
        <v>423</v>
      </c>
      <c r="G25" s="131" t="s">
        <v>38</v>
      </c>
      <c r="H25" s="164">
        <v>45643</v>
      </c>
      <c r="I25" s="131"/>
    </row>
    <row r="26" spans="1:10" ht="145.19999999999999">
      <c r="A26" s="131" t="s">
        <v>130</v>
      </c>
      <c r="B26" s="137" t="s">
        <v>421</v>
      </c>
      <c r="C26" s="130" t="s">
        <v>413</v>
      </c>
      <c r="D26" s="137" t="s">
        <v>422</v>
      </c>
      <c r="E26" s="137" t="s">
        <v>420</v>
      </c>
      <c r="F26" s="137" t="s">
        <v>422</v>
      </c>
      <c r="G26" s="131" t="s">
        <v>38</v>
      </c>
      <c r="H26" s="164">
        <v>45643</v>
      </c>
      <c r="I26" s="131"/>
    </row>
    <row r="27" spans="1:10" ht="145.19999999999999">
      <c r="A27" s="131" t="s">
        <v>135</v>
      </c>
      <c r="B27" s="137" t="s">
        <v>424</v>
      </c>
      <c r="C27" s="130" t="s">
        <v>413</v>
      </c>
      <c r="D27" s="137" t="s">
        <v>425</v>
      </c>
      <c r="E27" s="137" t="s">
        <v>416</v>
      </c>
      <c r="F27" s="137" t="s">
        <v>425</v>
      </c>
      <c r="G27" s="131" t="s">
        <v>38</v>
      </c>
      <c r="H27" s="164">
        <v>45643</v>
      </c>
      <c r="I27" s="137" t="s">
        <v>426</v>
      </c>
    </row>
    <row r="28" spans="1:10" s="129" customFormat="1" ht="15.75" customHeight="1">
      <c r="A28" s="198" t="s">
        <v>33</v>
      </c>
      <c r="B28" s="199"/>
      <c r="C28" s="199"/>
      <c r="D28" s="199"/>
      <c r="E28" s="199"/>
      <c r="F28" s="199"/>
      <c r="G28" s="199"/>
      <c r="H28" s="199"/>
      <c r="I28" s="200"/>
      <c r="J28" s="66"/>
    </row>
    <row r="29" spans="1:10" ht="105.6">
      <c r="A29" s="131" t="s">
        <v>141</v>
      </c>
      <c r="B29" s="137" t="s">
        <v>419</v>
      </c>
      <c r="C29" s="130" t="s">
        <v>414</v>
      </c>
      <c r="D29" s="136" t="s">
        <v>415</v>
      </c>
      <c r="E29" s="131" t="s">
        <v>66</v>
      </c>
      <c r="F29" s="136" t="s">
        <v>415</v>
      </c>
      <c r="G29" s="131" t="s">
        <v>38</v>
      </c>
      <c r="H29" s="164">
        <v>45643</v>
      </c>
      <c r="I29" s="131"/>
    </row>
    <row r="30" spans="1:10" ht="105.6">
      <c r="A30" s="131" t="s">
        <v>147</v>
      </c>
      <c r="B30" s="137" t="s">
        <v>417</v>
      </c>
      <c r="C30" s="130" t="s">
        <v>414</v>
      </c>
      <c r="D30" s="137" t="s">
        <v>418</v>
      </c>
      <c r="E30" s="131" t="s">
        <v>66</v>
      </c>
      <c r="F30" s="137" t="s">
        <v>418</v>
      </c>
      <c r="G30" s="131" t="s">
        <v>38</v>
      </c>
      <c r="H30" s="164">
        <v>45643</v>
      </c>
      <c r="I30" s="131"/>
    </row>
    <row r="37" spans="7:7" s="40" customFormat="1">
      <c r="G37" s="146"/>
    </row>
    <row r="38" spans="7:7" s="40" customFormat="1">
      <c r="G38" s="146"/>
    </row>
    <row r="39" spans="7:7" s="40" customFormat="1">
      <c r="G39" s="146"/>
    </row>
    <row r="40" spans="7:7" s="40" customFormat="1">
      <c r="G40" s="146"/>
    </row>
    <row r="41" spans="7:7" s="40" customFormat="1">
      <c r="G41" s="146"/>
    </row>
    <row r="42" spans="7:7" s="40" customFormat="1">
      <c r="G42" s="146"/>
    </row>
    <row r="43" spans="7:7" s="40" customFormat="1">
      <c r="G43" s="146"/>
    </row>
    <row r="44" spans="7:7" s="40" customFormat="1">
      <c r="G44" s="146"/>
    </row>
    <row r="45" spans="7:7" s="40" customFormat="1">
      <c r="G45" s="146"/>
    </row>
  </sheetData>
  <mergeCells count="10">
    <mergeCell ref="A28:I28"/>
    <mergeCell ref="B3:G3"/>
    <mergeCell ref="B4:G4"/>
    <mergeCell ref="E5:G5"/>
    <mergeCell ref="E6:G6"/>
    <mergeCell ref="A9:I9"/>
    <mergeCell ref="A14:I14"/>
    <mergeCell ref="A17:I17"/>
    <mergeCell ref="A19:I19"/>
    <mergeCell ref="A24:I24"/>
  </mergeCells>
  <phoneticPr fontId="0" type="noConversion"/>
  <dataValidations count="1">
    <dataValidation type="list" allowBlank="1" showErrorMessage="1" sqref="G1:G3 G25:G27 G20:G23 G46:G147 G15:G16 G18 D37:D45 G29:G36 G7:G8 G10:G13" xr:uid="{1F796BDB-7E24-4D88-91C2-6183B09488B5}">
      <formula1>$K$2:$K$6</formula1>
      <formula2>0</formula2>
    </dataValidation>
  </dataValidations>
  <pageMargins left="0.74791666666666667" right="0.25" top="0.75" bottom="0.98402777777777772" header="0.5" footer="0.5"/>
  <pageSetup paperSize="9" firstPageNumber="0" orientation="landscape" horizontalDpi="300" verticalDpi="300"/>
  <headerFooter alignWithMargins="0">
    <oddHeader>&amp;LFacilitate_Test Case\Company&amp;Rv1.0</oddHeader>
    <oddFooter>&amp;L&amp;"Tahoma,Regular"&amp;8 02ae-BM/PM/HDCV/FSOFT v2/0&amp;C&amp;"Tahoma,Regular"&amp;10Internal use&amp;R&amp;"tahoma,Regular"&amp;8&amp;P/&amp;N</oddFooter>
  </headerFooter>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194829-12AF-4E0B-B122-59F180B94B16}">
  <dimension ref="A1:K37"/>
  <sheetViews>
    <sheetView zoomScaleNormal="100" workbookViewId="0">
      <pane ySplit="8" topLeftCell="A9" activePane="bottomLeft" state="frozen"/>
      <selection pane="bottomLeft" activeCell="D13" sqref="D13"/>
    </sheetView>
  </sheetViews>
  <sheetFormatPr defaultColWidth="9" defaultRowHeight="12.75" customHeight="1"/>
  <cols>
    <col min="1" max="1" width="11.6640625" style="8" customWidth="1"/>
    <col min="2" max="2" width="19.109375" style="8" customWidth="1"/>
    <col min="3" max="3" width="29.33203125" style="8" customWidth="1"/>
    <col min="4" max="4" width="28.44140625" style="8" customWidth="1"/>
    <col min="5" max="5" width="17.6640625" style="8" customWidth="1"/>
    <col min="6" max="6" width="23.6640625" style="8" customWidth="1"/>
    <col min="7" max="7" width="11.6640625" style="8" customWidth="1"/>
    <col min="8" max="8" width="31.6640625" style="8" customWidth="1"/>
    <col min="9" max="9" width="19.6640625" style="44" customWidth="1"/>
    <col min="10" max="10" width="7.6640625" style="8" hidden="1" customWidth="1"/>
    <col min="11" max="16384" width="9" style="8"/>
  </cols>
  <sheetData>
    <row r="1" spans="1:11" s="50" customFormat="1" ht="13.2">
      <c r="A1" s="45"/>
      <c r="B1" s="46"/>
      <c r="C1" s="46"/>
      <c r="D1" s="46"/>
      <c r="E1" s="46"/>
      <c r="F1" s="47"/>
      <c r="G1" s="48"/>
      <c r="H1" s="38"/>
      <c r="I1" s="49"/>
    </row>
    <row r="2" spans="1:11" s="50" customFormat="1" ht="15" customHeight="1">
      <c r="A2" s="51" t="s">
        <v>36</v>
      </c>
      <c r="B2" s="184" t="s">
        <v>292</v>
      </c>
      <c r="C2" s="184"/>
      <c r="D2" s="184"/>
      <c r="E2" s="184"/>
      <c r="F2" s="184"/>
      <c r="G2" s="38"/>
      <c r="H2" s="38"/>
      <c r="J2" s="50" t="s">
        <v>38</v>
      </c>
    </row>
    <row r="3" spans="1:11" s="50" customFormat="1" ht="25.5" customHeight="1">
      <c r="A3" s="52" t="s">
        <v>39</v>
      </c>
      <c r="B3" s="184" t="s">
        <v>293</v>
      </c>
      <c r="C3" s="184"/>
      <c r="D3" s="184"/>
      <c r="E3" s="184"/>
      <c r="F3" s="184"/>
      <c r="G3" s="38"/>
      <c r="H3" s="38"/>
      <c r="J3" s="50" t="s">
        <v>41</v>
      </c>
    </row>
    <row r="4" spans="1:11" s="50" customFormat="1" ht="18" customHeight="1">
      <c r="A4" s="51" t="s">
        <v>42</v>
      </c>
      <c r="B4" s="185" t="s">
        <v>294</v>
      </c>
      <c r="C4" s="185"/>
      <c r="D4" s="185"/>
      <c r="E4" s="185"/>
      <c r="F4" s="185"/>
      <c r="G4" s="38"/>
      <c r="H4" s="38"/>
      <c r="I4" s="49"/>
      <c r="J4" s="53"/>
    </row>
    <row r="5" spans="1:11" s="50" customFormat="1" ht="19.5" customHeight="1">
      <c r="A5" s="54" t="s">
        <v>38</v>
      </c>
      <c r="B5" s="55" t="s">
        <v>41</v>
      </c>
      <c r="C5" s="55" t="s">
        <v>44</v>
      </c>
      <c r="D5" s="56" t="s">
        <v>45</v>
      </c>
      <c r="E5" s="220" t="s">
        <v>46</v>
      </c>
      <c r="F5" s="221"/>
      <c r="G5" s="57"/>
      <c r="H5" s="57"/>
      <c r="I5" s="58"/>
      <c r="J5" s="50" t="s">
        <v>47</v>
      </c>
    </row>
    <row r="6" spans="1:11" s="50" customFormat="1" ht="15" customHeight="1">
      <c r="A6" s="59">
        <f>COUNTIF(G9:G1003,"Pass")</f>
        <v>11</v>
      </c>
      <c r="B6" s="60">
        <f>COUNTIF(G10:G1004,"Fail")</f>
        <v>6</v>
      </c>
      <c r="C6" s="60">
        <v>0</v>
      </c>
      <c r="D6" s="61">
        <f>COUNTIF(G$9:G$1003,"N/A")</f>
        <v>0</v>
      </c>
      <c r="E6" s="222">
        <v>17</v>
      </c>
      <c r="F6" s="223"/>
      <c r="G6" s="57"/>
      <c r="H6" s="57"/>
      <c r="I6" s="58"/>
      <c r="J6" s="50" t="s">
        <v>45</v>
      </c>
    </row>
    <row r="7" spans="1:11" s="50" customFormat="1" ht="15" customHeight="1">
      <c r="D7" s="62"/>
      <c r="E7" s="62"/>
      <c r="F7" s="57"/>
      <c r="G7" s="57"/>
      <c r="H7" s="57"/>
      <c r="I7" s="58"/>
    </row>
    <row r="8" spans="1:11" s="50" customFormat="1" ht="25.5" customHeight="1">
      <c r="A8" s="63" t="s">
        <v>48</v>
      </c>
      <c r="B8" s="63" t="s">
        <v>49</v>
      </c>
      <c r="C8" s="63" t="s">
        <v>50</v>
      </c>
      <c r="D8" s="63" t="s">
        <v>51</v>
      </c>
      <c r="E8" s="64" t="s">
        <v>52</v>
      </c>
      <c r="F8" s="64" t="s">
        <v>53</v>
      </c>
      <c r="G8" s="64" t="s">
        <v>54</v>
      </c>
      <c r="H8" s="64" t="s">
        <v>24</v>
      </c>
      <c r="I8" s="65"/>
    </row>
    <row r="9" spans="1:11" s="67" customFormat="1" ht="13.2" customHeight="1">
      <c r="A9" s="217" t="s">
        <v>34</v>
      </c>
      <c r="B9" s="218"/>
      <c r="C9" s="218"/>
      <c r="D9" s="218"/>
      <c r="E9" s="218"/>
      <c r="F9" s="218"/>
      <c r="G9" s="218"/>
      <c r="H9" s="219"/>
      <c r="J9" s="50"/>
      <c r="K9" s="50"/>
    </row>
    <row r="10" spans="1:11" s="67" customFormat="1" ht="79.2">
      <c r="A10" s="109" t="s">
        <v>56</v>
      </c>
      <c r="B10" s="110" t="s">
        <v>34</v>
      </c>
      <c r="C10" s="111" t="s">
        <v>295</v>
      </c>
      <c r="D10" s="112" t="s">
        <v>296</v>
      </c>
      <c r="E10" s="113" t="s">
        <v>297</v>
      </c>
      <c r="F10" s="112" t="s">
        <v>296</v>
      </c>
      <c r="G10" s="113" t="s">
        <v>38</v>
      </c>
      <c r="H10" s="113" t="s">
        <v>298</v>
      </c>
    </row>
    <row r="11" spans="1:11" ht="92.4">
      <c r="A11" s="114" t="s">
        <v>62</v>
      </c>
      <c r="B11" s="115" t="s">
        <v>299</v>
      </c>
      <c r="C11" s="108" t="s">
        <v>445</v>
      </c>
      <c r="D11" s="116" t="s">
        <v>222</v>
      </c>
      <c r="E11" s="117" t="s">
        <v>300</v>
      </c>
      <c r="F11" s="116" t="s">
        <v>301</v>
      </c>
      <c r="G11" s="117" t="s">
        <v>38</v>
      </c>
      <c r="H11" s="117" t="s">
        <v>302</v>
      </c>
      <c r="I11" s="8"/>
    </row>
    <row r="12" spans="1:11" ht="105.6">
      <c r="A12" s="114" t="s">
        <v>68</v>
      </c>
      <c r="B12" s="115" t="s">
        <v>303</v>
      </c>
      <c r="C12" s="108" t="s">
        <v>446</v>
      </c>
      <c r="D12" s="116" t="s">
        <v>304</v>
      </c>
      <c r="E12" s="117" t="s">
        <v>305</v>
      </c>
      <c r="F12" s="116" t="s">
        <v>301</v>
      </c>
      <c r="G12" s="117" t="s">
        <v>38</v>
      </c>
      <c r="H12" s="117" t="s">
        <v>306</v>
      </c>
      <c r="I12" s="8"/>
    </row>
    <row r="13" spans="1:11" s="50" customFormat="1" ht="92.4">
      <c r="A13" s="118" t="s">
        <v>75</v>
      </c>
      <c r="B13" s="119" t="s">
        <v>307</v>
      </c>
      <c r="C13" s="147" t="s">
        <v>447</v>
      </c>
      <c r="D13" s="116" t="s">
        <v>308</v>
      </c>
      <c r="E13" s="117" t="s">
        <v>309</v>
      </c>
      <c r="F13" s="116" t="s">
        <v>296</v>
      </c>
      <c r="G13" s="117" t="s">
        <v>41</v>
      </c>
      <c r="H13" s="117" t="s">
        <v>310</v>
      </c>
    </row>
    <row r="14" spans="1:11" ht="92.4">
      <c r="A14" s="120" t="s">
        <v>82</v>
      </c>
      <c r="B14" s="115" t="s">
        <v>311</v>
      </c>
      <c r="C14" s="121" t="s">
        <v>312</v>
      </c>
      <c r="D14" s="116" t="s">
        <v>313</v>
      </c>
      <c r="E14" s="117" t="s">
        <v>314</v>
      </c>
      <c r="F14" s="148" t="s">
        <v>296</v>
      </c>
      <c r="G14" s="117" t="s">
        <v>41</v>
      </c>
      <c r="H14" s="117" t="s">
        <v>315</v>
      </c>
      <c r="I14" s="8"/>
    </row>
    <row r="15" spans="1:11" ht="79.2">
      <c r="A15" s="120" t="s">
        <v>89</v>
      </c>
      <c r="B15" s="149" t="s">
        <v>316</v>
      </c>
      <c r="C15" s="150" t="s">
        <v>317</v>
      </c>
      <c r="D15" s="148" t="s">
        <v>318</v>
      </c>
      <c r="E15" s="151" t="s">
        <v>66</v>
      </c>
      <c r="F15" s="152" t="s">
        <v>318</v>
      </c>
      <c r="G15" s="153" t="s">
        <v>38</v>
      </c>
      <c r="H15" s="153" t="s">
        <v>319</v>
      </c>
      <c r="I15" s="8"/>
    </row>
    <row r="16" spans="1:11" s="50" customFormat="1" ht="13.2">
      <c r="A16" s="211" t="s">
        <v>320</v>
      </c>
      <c r="B16" s="212"/>
      <c r="C16" s="212"/>
      <c r="D16" s="212"/>
      <c r="E16" s="212"/>
      <c r="F16" s="212"/>
      <c r="G16" s="212"/>
      <c r="H16" s="213"/>
    </row>
    <row r="17" spans="1:9" ht="52.8">
      <c r="A17" s="119" t="s">
        <v>95</v>
      </c>
      <c r="B17" s="154" t="s">
        <v>321</v>
      </c>
      <c r="C17" s="154" t="s">
        <v>322</v>
      </c>
      <c r="D17" s="155" t="s">
        <v>323</v>
      </c>
      <c r="E17" s="109" t="s">
        <v>324</v>
      </c>
      <c r="F17" s="155" t="s">
        <v>323</v>
      </c>
      <c r="G17" s="109" t="s">
        <v>38</v>
      </c>
      <c r="H17" s="109" t="s">
        <v>325</v>
      </c>
      <c r="I17" s="8"/>
    </row>
    <row r="18" spans="1:9" ht="52.8">
      <c r="A18" s="114" t="s">
        <v>101</v>
      </c>
      <c r="B18" s="115" t="s">
        <v>326</v>
      </c>
      <c r="C18" s="108" t="s">
        <v>327</v>
      </c>
      <c r="D18" s="116" t="s">
        <v>328</v>
      </c>
      <c r="E18" s="117" t="s">
        <v>329</v>
      </c>
      <c r="F18" s="116" t="s">
        <v>328</v>
      </c>
      <c r="G18" s="117" t="s">
        <v>38</v>
      </c>
      <c r="H18" s="117" t="s">
        <v>330</v>
      </c>
    </row>
    <row r="19" spans="1:9" ht="52.8">
      <c r="A19" s="114" t="s">
        <v>107</v>
      </c>
      <c r="B19" s="115" t="s">
        <v>331</v>
      </c>
      <c r="C19" s="108" t="s">
        <v>332</v>
      </c>
      <c r="D19" s="116" t="s">
        <v>333</v>
      </c>
      <c r="E19" s="117" t="s">
        <v>334</v>
      </c>
      <c r="F19" s="116" t="s">
        <v>333</v>
      </c>
      <c r="G19" s="117" t="s">
        <v>38</v>
      </c>
      <c r="H19" s="117" t="s">
        <v>335</v>
      </c>
    </row>
    <row r="20" spans="1:9" ht="52.8">
      <c r="A20" s="114" t="s">
        <v>114</v>
      </c>
      <c r="B20" s="115" t="s">
        <v>336</v>
      </c>
      <c r="C20" s="108" t="s">
        <v>337</v>
      </c>
      <c r="D20" s="116" t="s">
        <v>338</v>
      </c>
      <c r="E20" s="117" t="s">
        <v>339</v>
      </c>
      <c r="F20" s="116" t="s">
        <v>338</v>
      </c>
      <c r="G20" s="117" t="s">
        <v>38</v>
      </c>
      <c r="H20" s="117" t="s">
        <v>340</v>
      </c>
    </row>
    <row r="21" spans="1:9" ht="52.8">
      <c r="A21" s="163" t="s">
        <v>119</v>
      </c>
      <c r="B21" s="149" t="s">
        <v>341</v>
      </c>
      <c r="C21" s="150" t="s">
        <v>342</v>
      </c>
      <c r="D21" s="148" t="s">
        <v>343</v>
      </c>
      <c r="E21" s="153" t="s">
        <v>344</v>
      </c>
      <c r="F21" s="148" t="s">
        <v>343</v>
      </c>
      <c r="G21" s="153" t="s">
        <v>38</v>
      </c>
      <c r="H21" s="153" t="s">
        <v>345</v>
      </c>
      <c r="I21" s="8"/>
    </row>
    <row r="22" spans="1:9" ht="13.2">
      <c r="A22" s="211" t="s">
        <v>346</v>
      </c>
      <c r="B22" s="212"/>
      <c r="C22" s="212"/>
      <c r="D22" s="212"/>
      <c r="E22" s="212"/>
      <c r="F22" s="212"/>
      <c r="G22" s="212"/>
      <c r="H22" s="213"/>
      <c r="I22" s="8"/>
    </row>
    <row r="23" spans="1:9" ht="79.2">
      <c r="A23" s="156" t="s">
        <v>125</v>
      </c>
      <c r="B23" s="156" t="s">
        <v>346</v>
      </c>
      <c r="C23" s="156" t="s">
        <v>347</v>
      </c>
      <c r="D23" s="156" t="s">
        <v>348</v>
      </c>
      <c r="E23" s="156" t="s">
        <v>349</v>
      </c>
      <c r="F23" s="156" t="s">
        <v>348</v>
      </c>
      <c r="G23" s="158" t="s">
        <v>38</v>
      </c>
      <c r="H23" s="165" t="s">
        <v>427</v>
      </c>
      <c r="I23" s="8"/>
    </row>
    <row r="24" spans="1:9" ht="79.2">
      <c r="A24" s="156" t="s">
        <v>130</v>
      </c>
      <c r="B24" s="156" t="s">
        <v>350</v>
      </c>
      <c r="C24" s="159" t="s">
        <v>351</v>
      </c>
      <c r="D24" s="156" t="s">
        <v>352</v>
      </c>
      <c r="E24" s="160" t="s">
        <v>353</v>
      </c>
      <c r="F24" s="160" t="s">
        <v>354</v>
      </c>
      <c r="G24" s="158" t="s">
        <v>41</v>
      </c>
      <c r="H24" s="157" t="s">
        <v>355</v>
      </c>
      <c r="I24" s="8"/>
    </row>
    <row r="25" spans="1:9" ht="79.2">
      <c r="A25" s="156" t="s">
        <v>135</v>
      </c>
      <c r="B25" s="156" t="s">
        <v>356</v>
      </c>
      <c r="C25" s="156" t="s">
        <v>357</v>
      </c>
      <c r="D25" s="158" t="s">
        <v>358</v>
      </c>
      <c r="E25" s="156" t="s">
        <v>359</v>
      </c>
      <c r="F25" s="161" t="s">
        <v>360</v>
      </c>
      <c r="G25" s="162" t="s">
        <v>41</v>
      </c>
      <c r="H25" s="157" t="s">
        <v>361</v>
      </c>
      <c r="I25" s="8"/>
    </row>
    <row r="26" spans="1:9" ht="12.75" customHeight="1">
      <c r="A26" s="224" t="s">
        <v>141</v>
      </c>
      <c r="B26" s="227" t="s">
        <v>428</v>
      </c>
      <c r="C26" s="227" t="s">
        <v>430</v>
      </c>
      <c r="D26" s="208" t="s">
        <v>431</v>
      </c>
      <c r="E26" s="224" t="s">
        <v>66</v>
      </c>
      <c r="F26" s="228" t="s">
        <v>431</v>
      </c>
      <c r="G26" s="224" t="s">
        <v>38</v>
      </c>
      <c r="H26" s="205" t="s">
        <v>432</v>
      </c>
    </row>
    <row r="27" spans="1:9" ht="13.2">
      <c r="A27" s="225"/>
      <c r="B27" s="227"/>
      <c r="C27" s="227"/>
      <c r="D27" s="209"/>
      <c r="E27" s="225"/>
      <c r="F27" s="229"/>
      <c r="G27" s="225"/>
      <c r="H27" s="206"/>
    </row>
    <row r="28" spans="1:9" ht="13.2">
      <c r="A28" s="226"/>
      <c r="B28" s="227"/>
      <c r="C28" s="227"/>
      <c r="D28" s="210"/>
      <c r="E28" s="226"/>
      <c r="F28" s="230"/>
      <c r="G28" s="226"/>
      <c r="H28" s="207"/>
    </row>
    <row r="29" spans="1:9" ht="12.75" customHeight="1">
      <c r="A29" s="214" t="s">
        <v>362</v>
      </c>
      <c r="B29" s="215"/>
      <c r="C29" s="215"/>
      <c r="D29" s="215"/>
      <c r="E29" s="215"/>
      <c r="F29" s="215"/>
      <c r="G29" s="215"/>
      <c r="H29" s="216"/>
    </row>
    <row r="30" spans="1:9" ht="12.75" customHeight="1">
      <c r="A30" s="208" t="s">
        <v>147</v>
      </c>
      <c r="B30" s="208" t="s">
        <v>362</v>
      </c>
      <c r="C30" s="208" t="s">
        <v>363</v>
      </c>
      <c r="D30" s="208" t="s">
        <v>364</v>
      </c>
      <c r="E30" s="208" t="s">
        <v>66</v>
      </c>
      <c r="F30" s="208" t="s">
        <v>365</v>
      </c>
      <c r="G30" s="208" t="s">
        <v>41</v>
      </c>
      <c r="H30" s="205" t="s">
        <v>366</v>
      </c>
    </row>
    <row r="31" spans="1:9" ht="12.75" customHeight="1">
      <c r="A31" s="209"/>
      <c r="B31" s="209"/>
      <c r="C31" s="209"/>
      <c r="D31" s="209"/>
      <c r="E31" s="209"/>
      <c r="F31" s="209"/>
      <c r="G31" s="209"/>
      <c r="H31" s="206"/>
    </row>
    <row r="32" spans="1:9" ht="12.75" customHeight="1">
      <c r="A32" s="209"/>
      <c r="B32" s="209"/>
      <c r="C32" s="209"/>
      <c r="D32" s="209"/>
      <c r="E32" s="209"/>
      <c r="F32" s="209"/>
      <c r="G32" s="209"/>
      <c r="H32" s="206"/>
    </row>
    <row r="33" spans="1:8" ht="12.75" customHeight="1">
      <c r="A33" s="210"/>
      <c r="B33" s="210"/>
      <c r="C33" s="210"/>
      <c r="D33" s="210"/>
      <c r="E33" s="210"/>
      <c r="F33" s="210"/>
      <c r="G33" s="210"/>
      <c r="H33" s="207"/>
    </row>
    <row r="34" spans="1:8" ht="12.75" customHeight="1">
      <c r="A34" s="208" t="s">
        <v>152</v>
      </c>
      <c r="B34" s="208" t="s">
        <v>367</v>
      </c>
      <c r="C34" s="208" t="s">
        <v>368</v>
      </c>
      <c r="D34" s="208" t="s">
        <v>369</v>
      </c>
      <c r="E34" s="208" t="s">
        <v>66</v>
      </c>
      <c r="F34" s="208" t="s">
        <v>370</v>
      </c>
      <c r="G34" s="208" t="s">
        <v>41</v>
      </c>
      <c r="H34" s="205" t="s">
        <v>371</v>
      </c>
    </row>
    <row r="35" spans="1:8" ht="12.75" customHeight="1">
      <c r="A35" s="209"/>
      <c r="B35" s="209"/>
      <c r="C35" s="209"/>
      <c r="D35" s="209"/>
      <c r="E35" s="209"/>
      <c r="F35" s="209"/>
      <c r="G35" s="209"/>
      <c r="H35" s="206"/>
    </row>
    <row r="36" spans="1:8" ht="12.75" customHeight="1">
      <c r="A36" s="209"/>
      <c r="B36" s="209"/>
      <c r="C36" s="209"/>
      <c r="D36" s="209"/>
      <c r="E36" s="209"/>
      <c r="F36" s="209"/>
      <c r="G36" s="209"/>
      <c r="H36" s="206"/>
    </row>
    <row r="37" spans="1:8" ht="12.75" customHeight="1">
      <c r="A37" s="210"/>
      <c r="B37" s="210"/>
      <c r="C37" s="210"/>
      <c r="D37" s="210"/>
      <c r="E37" s="210"/>
      <c r="F37" s="210"/>
      <c r="G37" s="210"/>
      <c r="H37" s="207"/>
    </row>
  </sheetData>
  <mergeCells count="33">
    <mergeCell ref="A16:H16"/>
    <mergeCell ref="A22:H22"/>
    <mergeCell ref="A29:H29"/>
    <mergeCell ref="A9:H9"/>
    <mergeCell ref="B2:F2"/>
    <mergeCell ref="B3:F3"/>
    <mergeCell ref="B4:F4"/>
    <mergeCell ref="E5:F5"/>
    <mergeCell ref="E6:F6"/>
    <mergeCell ref="A26:A28"/>
    <mergeCell ref="B26:B28"/>
    <mergeCell ref="C26:C28"/>
    <mergeCell ref="D26:D28"/>
    <mergeCell ref="F26:F28"/>
    <mergeCell ref="E26:E28"/>
    <mergeCell ref="G26:G28"/>
    <mergeCell ref="H26:H28"/>
    <mergeCell ref="A30:A33"/>
    <mergeCell ref="B30:B33"/>
    <mergeCell ref="C30:C33"/>
    <mergeCell ref="E30:E33"/>
    <mergeCell ref="H30:H33"/>
    <mergeCell ref="A34:A37"/>
    <mergeCell ref="B34:B37"/>
    <mergeCell ref="C34:C37"/>
    <mergeCell ref="D34:D37"/>
    <mergeCell ref="D30:D33"/>
    <mergeCell ref="H34:H37"/>
    <mergeCell ref="E34:E37"/>
    <mergeCell ref="F30:F33"/>
    <mergeCell ref="F34:F37"/>
    <mergeCell ref="G30:G33"/>
    <mergeCell ref="G34:G37"/>
  </mergeCells>
  <phoneticPr fontId="0" type="noConversion"/>
  <dataValidations count="1">
    <dataValidation type="list" allowBlank="1" showErrorMessage="1" sqref="F1:F3 G8 F7 F38:F150" xr:uid="{74454FBB-A1D7-4810-92DA-C7EEE2ACF0E6}">
      <formula1>$J$2:$J$6</formula1>
      <formula2>0</formula2>
    </dataValidation>
  </dataValidations>
  <pageMargins left="0.74791666666666667" right="0.25" top="0.75" bottom="0.98402777777777772" header="0.5" footer="0.5"/>
  <pageSetup paperSize="9" firstPageNumber="0" orientation="landscape" horizontalDpi="300" verticalDpi="300"/>
  <headerFooter alignWithMargins="0">
    <oddHeader>&amp;LFacilitate_Test Case\Company&amp;Rv1.0</oddHeader>
    <oddFooter>&amp;L&amp;"Tahoma,Regular"&amp;8 02ae-BM/PM/HDCV/FSOFT v2/0&amp;C&amp;"Tahoma,Regular"&amp;10Internal use&amp;R&amp;"Tahoma,Regular"&amp;8&amp;P/&amp;N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4C7C1-B961-4945-BF52-42D31335B17C}">
  <dimension ref="A1:I17"/>
  <sheetViews>
    <sheetView tabSelected="1" workbookViewId="0">
      <selection activeCell="D18" sqref="D18"/>
    </sheetView>
  </sheetViews>
  <sheetFormatPr defaultColWidth="9" defaultRowHeight="13.2"/>
  <cols>
    <col min="1" max="1" width="9" style="8"/>
    <col min="2" max="2" width="13.44140625" style="8" customWidth="1"/>
    <col min="3" max="3" width="30.44140625" style="8" bestFit="1" customWidth="1"/>
    <col min="4" max="4" width="31.109375" style="8" customWidth="1"/>
    <col min="5" max="8" width="9" style="8"/>
    <col min="9" max="9" width="22.88671875" style="8" customWidth="1"/>
    <col min="10" max="10" width="33.109375" style="8" customWidth="1"/>
    <col min="11" max="16384" width="9" style="8"/>
  </cols>
  <sheetData>
    <row r="1" spans="1:9" ht="25.5" customHeight="1">
      <c r="B1" s="233" t="s">
        <v>372</v>
      </c>
      <c r="C1" s="233"/>
      <c r="D1" s="233"/>
      <c r="E1" s="233"/>
      <c r="F1" s="233"/>
      <c r="G1" s="233"/>
      <c r="H1" s="233"/>
      <c r="I1" s="233"/>
    </row>
    <row r="2" spans="1:9" ht="14.25" customHeight="1">
      <c r="A2" s="69"/>
      <c r="B2" s="69"/>
      <c r="C2" s="70"/>
      <c r="D2" s="70"/>
      <c r="E2" s="70"/>
      <c r="F2" s="70"/>
      <c r="G2" s="70"/>
      <c r="H2" s="70"/>
      <c r="I2" s="71"/>
    </row>
    <row r="3" spans="1:9" ht="12" customHeight="1">
      <c r="B3" s="11" t="s">
        <v>1</v>
      </c>
      <c r="C3" s="183" t="s">
        <v>439</v>
      </c>
      <c r="D3" s="183"/>
      <c r="E3" s="183"/>
      <c r="F3" s="231" t="s">
        <v>3</v>
      </c>
      <c r="G3" s="231"/>
      <c r="H3" s="72"/>
      <c r="I3" s="73"/>
    </row>
    <row r="4" spans="1:9" ht="12" customHeight="1">
      <c r="B4" s="11" t="s">
        <v>4</v>
      </c>
      <c r="C4" s="183" t="s">
        <v>438</v>
      </c>
      <c r="D4" s="183"/>
      <c r="E4" s="183"/>
      <c r="F4" s="231" t="s">
        <v>6</v>
      </c>
      <c r="G4" s="231"/>
      <c r="H4" s="72"/>
      <c r="I4" s="73"/>
    </row>
    <row r="5" spans="1:9" ht="12" customHeight="1">
      <c r="B5" s="74" t="s">
        <v>7</v>
      </c>
      <c r="C5" s="183" t="str">
        <f>C4&amp;"_"&amp;"Test Report"&amp;"_"&amp;"vx.x"</f>
        <v>P-01_Test Report_vx.x</v>
      </c>
      <c r="D5" s="183"/>
      <c r="E5" s="183"/>
      <c r="F5" s="231" t="s">
        <v>8</v>
      </c>
      <c r="G5" s="231"/>
      <c r="H5" s="72"/>
      <c r="I5" s="168" t="s">
        <v>449</v>
      </c>
    </row>
    <row r="6" spans="1:9" ht="21.75" customHeight="1">
      <c r="A6" s="69"/>
      <c r="B6" s="74" t="s">
        <v>373</v>
      </c>
      <c r="C6" s="232" t="s">
        <v>374</v>
      </c>
      <c r="D6" s="232"/>
      <c r="E6" s="232"/>
      <c r="F6" s="232"/>
      <c r="G6" s="232"/>
      <c r="H6" s="232"/>
      <c r="I6" s="232"/>
    </row>
    <row r="7" spans="1:9" ht="14.25" customHeight="1">
      <c r="A7" s="69"/>
      <c r="B7" s="13"/>
      <c r="C7" s="75"/>
      <c r="D7" s="75"/>
      <c r="E7" s="70"/>
      <c r="F7" s="70"/>
      <c r="G7" s="70"/>
      <c r="H7" s="70"/>
      <c r="I7" s="71"/>
    </row>
    <row r="8" spans="1:9">
      <c r="B8" s="13"/>
      <c r="C8" s="75"/>
      <c r="D8" s="75"/>
      <c r="E8" s="70"/>
      <c r="F8" s="70"/>
      <c r="G8" s="70"/>
      <c r="H8" s="70"/>
      <c r="I8" s="71"/>
    </row>
    <row r="10" spans="1:9">
      <c r="A10" s="76"/>
      <c r="B10" s="77" t="s">
        <v>21</v>
      </c>
      <c r="C10" s="78" t="s">
        <v>375</v>
      </c>
      <c r="D10" s="78" t="s">
        <v>440</v>
      </c>
      <c r="E10" s="79" t="s">
        <v>38</v>
      </c>
      <c r="F10" s="78" t="s">
        <v>41</v>
      </c>
      <c r="G10" s="78" t="s">
        <v>44</v>
      </c>
      <c r="H10" s="80" t="s">
        <v>45</v>
      </c>
      <c r="I10" s="81" t="s">
        <v>376</v>
      </c>
    </row>
    <row r="11" spans="1:9">
      <c r="A11" s="76"/>
      <c r="B11" s="82">
        <v>1</v>
      </c>
      <c r="C11" s="83" t="s">
        <v>26</v>
      </c>
      <c r="D11" s="83" t="str">
        <f>Module1!B2</f>
        <v>Quy trình mua hàng của khách hàng</v>
      </c>
      <c r="E11" s="84">
        <f>Module1!A6</f>
        <v>26</v>
      </c>
      <c r="F11" s="84">
        <f>Module1!B6</f>
        <v>12</v>
      </c>
      <c r="G11" s="84">
        <f>Module1!C6</f>
        <v>0</v>
      </c>
      <c r="H11" s="85">
        <f>Module1!D6</f>
        <v>0</v>
      </c>
      <c r="I11" s="86">
        <f>Module1!E6</f>
        <v>38</v>
      </c>
    </row>
    <row r="12" spans="1:9">
      <c r="A12" s="76"/>
      <c r="B12" s="82">
        <v>2</v>
      </c>
      <c r="C12" s="83" t="s">
        <v>29</v>
      </c>
      <c r="D12" s="83" t="s">
        <v>396</v>
      </c>
      <c r="E12" s="84">
        <f>'Module2 '!A6</f>
        <v>13</v>
      </c>
      <c r="F12" s="84">
        <f>'Module2 '!B6</f>
        <v>2</v>
      </c>
      <c r="G12" s="84">
        <f>'Module2 '!C6</f>
        <v>1</v>
      </c>
      <c r="H12" s="85">
        <f>'Module2 '!D6</f>
        <v>0</v>
      </c>
      <c r="I12" s="86">
        <f>'Module2 '!E6</f>
        <v>16</v>
      </c>
    </row>
    <row r="13" spans="1:9">
      <c r="A13" s="76"/>
      <c r="B13" s="82">
        <v>3</v>
      </c>
      <c r="C13" s="83" t="s">
        <v>35</v>
      </c>
      <c r="D13" s="83" t="str">
        <f>Module3!B2</f>
        <v>Quy trình quản lý tài khoản</v>
      </c>
      <c r="E13" s="84">
        <f>Module3!A6</f>
        <v>11</v>
      </c>
      <c r="F13" s="84">
        <f>Module3!B6</f>
        <v>6</v>
      </c>
      <c r="G13" s="84">
        <v>0</v>
      </c>
      <c r="H13" s="85">
        <v>0</v>
      </c>
      <c r="I13" s="86">
        <f>Module3!E6</f>
        <v>17</v>
      </c>
    </row>
    <row r="14" spans="1:9">
      <c r="A14" s="76"/>
      <c r="B14" s="87"/>
      <c r="C14" s="88"/>
      <c r="D14" s="88" t="s">
        <v>377</v>
      </c>
      <c r="E14" s="89">
        <f>SUM(E9:E13)</f>
        <v>50</v>
      </c>
      <c r="F14" s="89">
        <f>SUM(F9:F13)</f>
        <v>20</v>
      </c>
      <c r="G14" s="89">
        <f>SUM(G9:G13)</f>
        <v>1</v>
      </c>
      <c r="H14" s="89">
        <f>SUM(H9:H13)</f>
        <v>0</v>
      </c>
      <c r="I14" s="90">
        <f>SUM(I9:I13)</f>
        <v>71</v>
      </c>
    </row>
    <row r="15" spans="1:9">
      <c r="B15" s="91"/>
      <c r="E15" s="92"/>
      <c r="F15" s="93"/>
      <c r="G15" s="93"/>
      <c r="H15" s="93"/>
      <c r="I15" s="93"/>
    </row>
    <row r="16" spans="1:9">
      <c r="C16" s="94" t="s">
        <v>441</v>
      </c>
      <c r="D16" s="169">
        <f>(E14+F14)*100/(I14-H14)</f>
        <v>98.591549295774641</v>
      </c>
      <c r="I16" s="62"/>
    </row>
    <row r="17" spans="3:9">
      <c r="C17" s="94" t="s">
        <v>442</v>
      </c>
      <c r="D17" s="169">
        <f>E14*100/(I14-H14)</f>
        <v>70.422535211267601</v>
      </c>
      <c r="I17" s="62"/>
    </row>
  </sheetData>
  <mergeCells count="8">
    <mergeCell ref="C5:E5"/>
    <mergeCell ref="F5:G5"/>
    <mergeCell ref="C6:I6"/>
    <mergeCell ref="B1:I1"/>
    <mergeCell ref="C3:E3"/>
    <mergeCell ref="F3:G3"/>
    <mergeCell ref="C4:E4"/>
    <mergeCell ref="F4:G4"/>
  </mergeCells>
  <phoneticPr fontId="0" type="noConversion"/>
  <pageMargins left="0.74791666666666667" right="0.74791666666666667" top="0.98402777777777783" bottom="0.98402777777777772" header="0.51180555555555562" footer="0.5"/>
  <pageSetup firstPageNumber="0" orientation="landscape" horizontalDpi="300" verticalDpi="300" r:id="rId1"/>
  <headerFooter alignWithMargins="0">
    <oddFooter>&amp;L&amp;"Tahoma,Regular"&amp;8 02ae-BM/PM/HDCV/FSOFT v2/0&amp;C&amp;"tahoma,Regular"&amp;8Internal use&amp;R&amp;"Tahoma,Regular"&amp;8&amp;P/&amp;N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FD18C1713285545823001C7F6AB40F7" ma:contentTypeVersion="6" ma:contentTypeDescription="Create a new document." ma:contentTypeScope="" ma:versionID="b5b138391abd23bdd5d39a1d84fbb9a6">
  <xsd:schema xmlns:xsd="http://www.w3.org/2001/XMLSchema" xmlns:xs="http://www.w3.org/2001/XMLSchema" xmlns:p="http://schemas.microsoft.com/office/2006/metadata/properties" xmlns:ns3="e7834819-efc3-4235-865c-063533979fc0" targetNamespace="http://schemas.microsoft.com/office/2006/metadata/properties" ma:root="true" ma:fieldsID="5caf7f7a91134bbe0bbc022ba38a38d3" ns3:_="">
    <xsd:import namespace="e7834819-efc3-4235-865c-063533979fc0"/>
    <xsd:element name="properties">
      <xsd:complexType>
        <xsd:sequence>
          <xsd:element name="documentManagement">
            <xsd:complexType>
              <xsd:all>
                <xsd:element ref="ns3:MediaServiceMetadata" minOccurs="0"/>
                <xsd:element ref="ns3:MediaServiceFastMetadata" minOccurs="0"/>
                <xsd:element ref="ns3:MediaServiceSearchProperties" minOccurs="0"/>
                <xsd:element ref="ns3:MediaServiceObjectDetectorVersions" minOccurs="0"/>
                <xsd:element ref="ns3:_activity"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834819-efc3-4235-865c-063533979fc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_activity" ma:index="12" nillable="true" ma:displayName="_activity" ma:hidden="true" ma:internalName="_activity">
      <xsd:simpleType>
        <xsd:restriction base="dms:Note"/>
      </xsd:simpleType>
    </xsd:element>
    <xsd:element name="MediaServiceDateTaken" ma:index="13" nillable="true" ma:displayName="MediaServiceDateTaken" ma:hidden="true" ma:indexed="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e7834819-efc3-4235-865c-063533979fc0"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6330D86-16F5-4CFA-B35E-621A478ECC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834819-efc3-4235-865c-063533979fc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423C8A3-50DA-4ACD-B615-4469CE0C16A1}">
  <ds:schemaRefs>
    <ds:schemaRef ds:uri="http://schemas.microsoft.com/office/2006/documentManagement/types"/>
    <ds:schemaRef ds:uri="http://www.w3.org/XML/1998/namespace"/>
    <ds:schemaRef ds:uri="http://schemas.microsoft.com/office/2006/metadata/properties"/>
    <ds:schemaRef ds:uri="e7834819-efc3-4235-865c-063533979fc0"/>
    <ds:schemaRef ds:uri="http://purl.org/dc/terms/"/>
    <ds:schemaRef ds:uri="http://purl.org/dc/elements/1.1/"/>
    <ds:schemaRef ds:uri="http://schemas.openxmlformats.org/package/2006/metadata/core-properties"/>
    <ds:schemaRef ds:uri="http://purl.org/dc/dcmitype/"/>
    <ds:schemaRef ds:uri="http://schemas.microsoft.com/office/infopath/2007/PartnerControls"/>
  </ds:schemaRefs>
</ds:datastoreItem>
</file>

<file path=customXml/itemProps3.xml><?xml version="1.0" encoding="utf-8"?>
<ds:datastoreItem xmlns:ds="http://schemas.openxmlformats.org/officeDocument/2006/customXml" ds:itemID="{85ED280E-F51D-42B1-B363-4EC477D089E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Cover</vt:lpstr>
      <vt:lpstr>Test case List</vt:lpstr>
      <vt:lpstr>Module1</vt:lpstr>
      <vt:lpstr>Module2 </vt:lpstr>
      <vt:lpstr>Module3</vt:lpstr>
      <vt:lpstr>Test Report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dc:title>
  <dc:subject>v1/0</dc:subject>
  <dc:creator>pc</dc:creator>
  <cp:keywords/>
  <dc:description>Updates sheet Cover: Add logo, document code, creator, reviewer/approver._x000d_
Add sheet Test Case List._x000d_
Change Sheet Company, User, Provider to Modules. Add column Inter-test case dependent. Update these sheets._x000d_
Update Test Report</dc:description>
  <cp:lastModifiedBy>Nguyễn Hoàng Bảo Huy</cp:lastModifiedBy>
  <cp:revision/>
  <dcterms:created xsi:type="dcterms:W3CDTF">2011-06-02T09:10:50Z</dcterms:created>
  <dcterms:modified xsi:type="dcterms:W3CDTF">2024-12-18T09:14:34Z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emplateUrl">
    <vt:lpwstr/>
  </property>
  <property fmtid="{D5CDD505-2E9C-101B-9397-08002B2CF9AE}" pid="3" name="Number Of Viewer">
    <vt:lpwstr>0</vt:lpwstr>
  </property>
  <property fmtid="{D5CDD505-2E9C-101B-9397-08002B2CF9AE}" pid="4" name="Priority">
    <vt:lpwstr/>
  </property>
  <property fmtid="{D5CDD505-2E9C-101B-9397-08002B2CF9AE}" pid="5" name="xd_ProgID">
    <vt:lpwstr/>
  </property>
  <property fmtid="{D5CDD505-2E9C-101B-9397-08002B2CF9AE}" pid="6" name="Order">
    <vt:lpwstr/>
  </property>
  <property fmtid="{D5CDD505-2E9C-101B-9397-08002B2CF9AE}" pid="7" name="MetaInfo">
    <vt:lpwstr/>
  </property>
  <property fmtid="{D5CDD505-2E9C-101B-9397-08002B2CF9AE}" pid="8" name="ContentTypeId">
    <vt:lpwstr>0x010100FFD18C1713285545823001C7F6AB40F7</vt:lpwstr>
  </property>
</Properties>
</file>