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TỔNG KẾT" sheetId="39" r:id="rId1"/>
    <sheet name="6" sheetId="7" r:id="rId2"/>
    <sheet name="7" sheetId="8" r:id="rId3"/>
    <sheet name="8" sheetId="9" r:id="rId4"/>
    <sheet name="9" sheetId="10" r:id="rId5"/>
    <sheet name="10" sheetId="11" r:id="rId6"/>
    <sheet name="11" sheetId="12" r:id="rId7"/>
    <sheet name="12" sheetId="18" r:id="rId8"/>
    <sheet name="13" sheetId="13" r:id="rId9"/>
    <sheet name="14" sheetId="14" r:id="rId10"/>
    <sheet name="15" sheetId="15" r:id="rId11"/>
    <sheet name="16" sheetId="16" r:id="rId12"/>
    <sheet name="17" sheetId="17" r:id="rId13"/>
    <sheet name="18" sheetId="19" r:id="rId14"/>
    <sheet name="19" sheetId="20" r:id="rId15"/>
    <sheet name="20" sheetId="42" r:id="rId16"/>
    <sheet name="21" sheetId="30" r:id="rId17"/>
    <sheet name="22" sheetId="28" r:id="rId18"/>
    <sheet name="23" sheetId="27" r:id="rId19"/>
    <sheet name="24" sheetId="26" r:id="rId20"/>
    <sheet name="25" sheetId="25" r:id="rId21"/>
    <sheet name="26" sheetId="24" r:id="rId22"/>
    <sheet name="27" sheetId="23" r:id="rId23"/>
    <sheet name="28" sheetId="22" r:id="rId24"/>
    <sheet name="29" sheetId="21" r:id="rId25"/>
    <sheet name="30" sheetId="38" r:id="rId26"/>
    <sheet name="31" sheetId="40" r:id="rId27"/>
    <sheet name="1" sheetId="37" r:id="rId28"/>
    <sheet name="2" sheetId="35" r:id="rId29"/>
    <sheet name="3" sheetId="36" r:id="rId30"/>
    <sheet name="4" sheetId="34" r:id="rId31"/>
    <sheet name="5" sheetId="33" r:id="rId32"/>
  </sheets>
  <calcPr calcId="144525"/>
</workbook>
</file>

<file path=xl/calcChain.xml><?xml version="1.0" encoding="utf-8"?>
<calcChain xmlns="http://schemas.openxmlformats.org/spreadsheetml/2006/main">
  <c r="E3" i="39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D53"/>
  <c r="D52"/>
  <c r="D51"/>
  <c r="D50"/>
  <c r="G44"/>
  <c r="G38"/>
  <c r="G34"/>
  <c r="B129" i="7"/>
  <c r="D129" s="1"/>
  <c r="D127" s="1"/>
  <c r="B128"/>
  <c r="D128" s="1"/>
  <c r="D3" i="39" s="1"/>
  <c r="P124" i="7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Q124" s="1"/>
  <c r="B7"/>
  <c r="B129" i="8"/>
  <c r="D129" s="1"/>
  <c r="D127" s="1"/>
  <c r="B128"/>
  <c r="D128" s="1"/>
  <c r="D4" i="39" s="1"/>
  <c r="P124" i="8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9"/>
  <c r="D129" s="1"/>
  <c r="D127" s="1"/>
  <c r="B128"/>
  <c r="D128" s="1"/>
  <c r="D5" i="39" s="1"/>
  <c r="P124" i="9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10"/>
  <c r="D129" s="1"/>
  <c r="D127" s="1"/>
  <c r="B128"/>
  <c r="D128" s="1"/>
  <c r="D6" i="39" s="1"/>
  <c r="P124" i="10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6" i="39" s="1"/>
  <c r="T123" i="10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11"/>
  <c r="D129" s="1"/>
  <c r="D127" s="1"/>
  <c r="B128"/>
  <c r="D128" s="1"/>
  <c r="D7" i="39" s="1"/>
  <c r="P124" i="11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7" i="39" s="1"/>
  <c r="T123" i="11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7" i="39" s="1"/>
  <c r="B129" i="12"/>
  <c r="D129" s="1"/>
  <c r="D127" s="1"/>
  <c r="B128"/>
  <c r="D128" s="1"/>
  <c r="D8" i="39" s="1"/>
  <c r="P124" i="12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8" i="39" s="1"/>
  <c r="T123" i="12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8" i="39" s="1"/>
  <c r="B129" i="18"/>
  <c r="D129" s="1"/>
  <c r="D127" s="1"/>
  <c r="B128"/>
  <c r="D128" s="1"/>
  <c r="D9" i="39" s="1"/>
  <c r="P124" i="18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9" i="39" s="1"/>
  <c r="T123" i="18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9" i="39" s="1"/>
  <c r="B129" i="13"/>
  <c r="D129" s="1"/>
  <c r="D127" s="1"/>
  <c r="B128"/>
  <c r="D128" s="1"/>
  <c r="D10" i="39" s="1"/>
  <c r="P124" i="13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10" i="39" s="1"/>
  <c r="B129" i="14"/>
  <c r="D129" s="1"/>
  <c r="D127" s="1"/>
  <c r="B128"/>
  <c r="D128" s="1"/>
  <c r="D11" i="39" s="1"/>
  <c r="P124" i="14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1" i="39" s="1"/>
  <c r="T123" i="14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11" i="39" s="1"/>
  <c r="B129" i="15"/>
  <c r="D129" s="1"/>
  <c r="D127" s="1"/>
  <c r="B128"/>
  <c r="D128" s="1"/>
  <c r="D12" i="39" s="1"/>
  <c r="P124" i="15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2" i="39" s="1"/>
  <c r="T123" i="15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6" s="1"/>
  <c r="B12" i="39" s="1"/>
  <c r="B129" i="16"/>
  <c r="D129" s="1"/>
  <c r="D127" s="1"/>
  <c r="B128"/>
  <c r="D128" s="1"/>
  <c r="D13" i="39" s="1"/>
  <c r="P124" i="16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3" i="39" s="1"/>
  <c r="T123" i="16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17"/>
  <c r="D129" s="1"/>
  <c r="D127" s="1"/>
  <c r="B128"/>
  <c r="D128" s="1"/>
  <c r="D14" i="39" s="1"/>
  <c r="P124" i="17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4" i="39" s="1"/>
  <c r="T123" i="17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19"/>
  <c r="D129" s="1"/>
  <c r="D127" s="1"/>
  <c r="B128"/>
  <c r="D128" s="1"/>
  <c r="D15" i="39" s="1"/>
  <c r="P124" i="19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5" i="39" s="1"/>
  <c r="T123" i="19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0"/>
  <c r="D129" s="1"/>
  <c r="D127" s="1"/>
  <c r="B128"/>
  <c r="D128" s="1"/>
  <c r="D16" i="39" s="1"/>
  <c r="P124" i="20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6" i="39" s="1"/>
  <c r="T123" i="20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B127" s="1"/>
  <c r="B130" s="1"/>
  <c r="S8"/>
  <c r="R8"/>
  <c r="B8"/>
  <c r="V7"/>
  <c r="T7"/>
  <c r="S7"/>
  <c r="R7"/>
  <c r="B7"/>
  <c r="B126" s="1"/>
  <c r="B16" i="39" s="1"/>
  <c r="B129" i="42"/>
  <c r="D129" s="1"/>
  <c r="D127" s="1"/>
  <c r="B128"/>
  <c r="D128" s="1"/>
  <c r="D17" i="39" s="1"/>
  <c r="P124" i="42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7" i="39" s="1"/>
  <c r="T123" i="42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30"/>
  <c r="D129" s="1"/>
  <c r="D127" s="1"/>
  <c r="B128"/>
  <c r="D128" s="1"/>
  <c r="D18" i="39" s="1"/>
  <c r="P124" i="30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8" i="39" s="1"/>
  <c r="T123" i="30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8"/>
  <c r="D129" s="1"/>
  <c r="D127" s="1"/>
  <c r="B128"/>
  <c r="D128" s="1"/>
  <c r="D19" i="39" s="1"/>
  <c r="P124" i="28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19" i="39" s="1"/>
  <c r="T123" i="28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7"/>
  <c r="D129" s="1"/>
  <c r="D127" s="1"/>
  <c r="B128"/>
  <c r="D128" s="1"/>
  <c r="D20" i="39" s="1"/>
  <c r="P124" i="27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6"/>
  <c r="D129" s="1"/>
  <c r="D127" s="1"/>
  <c r="B128"/>
  <c r="D128" s="1"/>
  <c r="D21" i="39" s="1"/>
  <c r="P124" i="26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5"/>
  <c r="D129" s="1"/>
  <c r="D127" s="1"/>
  <c r="B128"/>
  <c r="D128" s="1"/>
  <c r="D22" i="39" s="1"/>
  <c r="P124" i="25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4"/>
  <c r="D129" s="1"/>
  <c r="D127" s="1"/>
  <c r="B128"/>
  <c r="D128" s="1"/>
  <c r="D23" i="39" s="1"/>
  <c r="P124" i="24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3"/>
  <c r="D129" s="1"/>
  <c r="D127" s="1"/>
  <c r="B128"/>
  <c r="D128" s="1"/>
  <c r="D24" i="39" s="1"/>
  <c r="P124" i="23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22"/>
  <c r="D129" s="1"/>
  <c r="D127" s="1"/>
  <c r="B128"/>
  <c r="D128" s="1"/>
  <c r="D25" i="39" s="1"/>
  <c r="P124" i="22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25" i="39" s="1"/>
  <c r="T123" i="22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B127" s="1"/>
  <c r="B130" s="1"/>
  <c r="S8"/>
  <c r="R8"/>
  <c r="B8"/>
  <c r="V7"/>
  <c r="T7"/>
  <c r="S7"/>
  <c r="R7"/>
  <c r="B7"/>
  <c r="B126" s="1"/>
  <c r="B25" i="39" s="1"/>
  <c r="B129" i="21"/>
  <c r="D129" s="1"/>
  <c r="D127" s="1"/>
  <c r="B128"/>
  <c r="D128" s="1"/>
  <c r="D26" i="39" s="1"/>
  <c r="P124" i="21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26" i="39" s="1"/>
  <c r="T123" i="21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26" i="39" s="1"/>
  <c r="B129" i="38"/>
  <c r="D129" s="1"/>
  <c r="D127" s="1"/>
  <c r="B128"/>
  <c r="D128" s="1"/>
  <c r="D27" i="39" s="1"/>
  <c r="P124" i="38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27" i="39" s="1"/>
  <c r="T123" i="38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129" i="40"/>
  <c r="D129" s="1"/>
  <c r="D127" s="1"/>
  <c r="B128"/>
  <c r="D128" s="1"/>
  <c r="D28" i="39" s="1"/>
  <c r="P124" i="40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28" i="39" s="1"/>
  <c r="T123" i="40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28" i="39" s="1"/>
  <c r="B129" i="37"/>
  <c r="D129" s="1"/>
  <c r="D127" s="1"/>
  <c r="B128"/>
  <c r="D128" s="1"/>
  <c r="D29" i="39" s="1"/>
  <c r="P124" i="37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29" i="39" s="1"/>
  <c r="T123" i="37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29" i="39" s="1"/>
  <c r="B129" i="35"/>
  <c r="D129" s="1"/>
  <c r="D127" s="1"/>
  <c r="B128"/>
  <c r="D128" s="1"/>
  <c r="D30" i="39" s="1"/>
  <c r="P124" i="35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30" i="39" s="1"/>
  <c r="T123" i="35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S7"/>
  <c r="R7"/>
  <c r="B7"/>
  <c r="B126" s="1"/>
  <c r="B30" i="39" s="1"/>
  <c r="B129" i="36"/>
  <c r="D129" s="1"/>
  <c r="D127" s="1"/>
  <c r="B128"/>
  <c r="D128" s="1"/>
  <c r="D31" i="39" s="1"/>
  <c r="P124" i="36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31" i="39" s="1"/>
  <c r="T123" i="36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B129" i="34"/>
  <c r="D129" s="1"/>
  <c r="D127" s="1"/>
  <c r="B128"/>
  <c r="D128" s="1"/>
  <c r="D32" i="39" s="1"/>
  <c r="P124" i="34"/>
  <c r="P125" s="1"/>
  <c r="O124"/>
  <c r="N124"/>
  <c r="M124"/>
  <c r="L124"/>
  <c r="K124"/>
  <c r="J124"/>
  <c r="J125" s="1"/>
  <c r="I124"/>
  <c r="H124"/>
  <c r="G124"/>
  <c r="G125" s="1"/>
  <c r="F124"/>
  <c r="E124"/>
  <c r="E125" s="1"/>
  <c r="D124"/>
  <c r="C124"/>
  <c r="C125" s="1"/>
  <c r="C32" i="39" s="1"/>
  <c r="T123" i="34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S10"/>
  <c r="R10"/>
  <c r="B10"/>
  <c r="V9"/>
  <c r="T9"/>
  <c r="S9"/>
  <c r="R9"/>
  <c r="B9"/>
  <c r="V8"/>
  <c r="T8"/>
  <c r="S8"/>
  <c r="R8"/>
  <c r="B8"/>
  <c r="V7"/>
  <c r="T7"/>
  <c r="B127" s="1"/>
  <c r="B130" s="1"/>
  <c r="S7"/>
  <c r="R7"/>
  <c r="B7"/>
  <c r="E126" i="7" l="1"/>
  <c r="Q124" i="34"/>
  <c r="Q124" i="36"/>
  <c r="Q124" i="35"/>
  <c r="Q124" i="37"/>
  <c r="Q124" i="40"/>
  <c r="Q124" i="38"/>
  <c r="Q124" i="21"/>
  <c r="B126" i="23"/>
  <c r="B24" i="39" s="1"/>
  <c r="C125" i="23"/>
  <c r="C24" i="39" s="1"/>
  <c r="B126" i="24"/>
  <c r="B23" i="39" s="1"/>
  <c r="C125" i="24"/>
  <c r="C23" i="39" s="1"/>
  <c r="B126" i="25"/>
  <c r="B22" i="39" s="1"/>
  <c r="C125" i="25"/>
  <c r="C22" i="39" s="1"/>
  <c r="B126" i="26"/>
  <c r="B21" i="39" s="1"/>
  <c r="C125" i="26"/>
  <c r="C21" i="39" s="1"/>
  <c r="B126" i="27"/>
  <c r="B20" i="39" s="1"/>
  <c r="C125" i="27"/>
  <c r="C20" i="39" s="1"/>
  <c r="B126" i="28"/>
  <c r="B19" i="39" s="1"/>
  <c r="B126" i="30"/>
  <c r="B18" i="39" s="1"/>
  <c r="B126" i="42"/>
  <c r="B127" i="14"/>
  <c r="B130" s="1"/>
  <c r="B127" i="13"/>
  <c r="B130" s="1"/>
  <c r="B127" i="18"/>
  <c r="B130" s="1"/>
  <c r="B127" i="12"/>
  <c r="B130" s="1"/>
  <c r="B127" i="11"/>
  <c r="B130" s="1"/>
  <c r="E126" i="10"/>
  <c r="E126" i="9"/>
  <c r="E126" i="8"/>
  <c r="E126" i="34"/>
  <c r="E126" i="36"/>
  <c r="E126" i="35"/>
  <c r="E126" i="37"/>
  <c r="E126" i="40"/>
  <c r="E126" i="38"/>
  <c r="E126" i="21"/>
  <c r="E126" i="22"/>
  <c r="Q124"/>
  <c r="Q124" i="23"/>
  <c r="Q124" i="24"/>
  <c r="Q124" i="25"/>
  <c r="Q124" i="26"/>
  <c r="Q124" i="27"/>
  <c r="Q124" i="28"/>
  <c r="Q124" i="30"/>
  <c r="Q124" i="42"/>
  <c r="B126" i="19"/>
  <c r="B15" i="39" s="1"/>
  <c r="B126" i="17"/>
  <c r="B14" i="39" s="1"/>
  <c r="B126" i="16"/>
  <c r="B13" i="39" s="1"/>
  <c r="B127" i="35"/>
  <c r="B130" s="1"/>
  <c r="B127" i="37"/>
  <c r="B130" s="1"/>
  <c r="B127" i="40"/>
  <c r="B130" s="1"/>
  <c r="B127" i="38"/>
  <c r="B130" s="1"/>
  <c r="B127" i="21"/>
  <c r="B130" s="1"/>
  <c r="E126" i="23"/>
  <c r="E126" i="24"/>
  <c r="E126" i="25"/>
  <c r="E126" i="26"/>
  <c r="E126" i="27"/>
  <c r="E126" i="28"/>
  <c r="E126" i="30"/>
  <c r="E126" i="42"/>
  <c r="E126" i="20"/>
  <c r="Q124"/>
  <c r="Q124" i="19"/>
  <c r="Q124" i="17"/>
  <c r="Q124" i="16"/>
  <c r="Q124" i="15"/>
  <c r="Q124" i="14"/>
  <c r="Q124" i="13"/>
  <c r="C125"/>
  <c r="C10" i="39" s="1"/>
  <c r="Q124" i="18"/>
  <c r="Q124" i="12"/>
  <c r="Q124" i="11"/>
  <c r="B126" i="10"/>
  <c r="B6" i="39" s="1"/>
  <c r="B126" i="9"/>
  <c r="B5" i="39" s="1"/>
  <c r="C125" i="9"/>
  <c r="C5" i="39" s="1"/>
  <c r="B126" i="8"/>
  <c r="B4" i="39" s="1"/>
  <c r="C125" i="8"/>
  <c r="C4" i="39" s="1"/>
  <c r="B126" i="7"/>
  <c r="B3" i="39" s="1"/>
  <c r="C125" i="7"/>
  <c r="C3" i="39" s="1"/>
  <c r="B126" i="34"/>
  <c r="B32" i="39" s="1"/>
  <c r="B126" i="36"/>
  <c r="B31" i="39" s="1"/>
  <c r="E126" i="19"/>
  <c r="E126" i="17"/>
  <c r="E126" i="16"/>
  <c r="E126" i="15"/>
  <c r="E126" i="14"/>
  <c r="E126" i="13"/>
  <c r="E126" i="18"/>
  <c r="E126" i="12"/>
  <c r="E126" i="11"/>
  <c r="Q124" i="10"/>
  <c r="Q124" i="9"/>
  <c r="Q124" i="8"/>
  <c r="B127" i="7"/>
  <c r="B130" s="1"/>
  <c r="E52" i="39"/>
  <c r="E50"/>
  <c r="F50" s="1"/>
  <c r="E53"/>
  <c r="E51"/>
  <c r="F51" s="1"/>
  <c r="F53"/>
  <c r="F52"/>
  <c r="B129" i="33"/>
  <c r="D129" s="1"/>
  <c r="D127" s="1"/>
  <c r="B128"/>
  <c r="D128" s="1"/>
  <c r="D33" i="39" s="1"/>
  <c r="G35" s="1"/>
  <c r="G36" s="1"/>
  <c r="G124" i="33"/>
  <c r="G125" s="1"/>
  <c r="P124"/>
  <c r="P125" s="1"/>
  <c r="O124"/>
  <c r="N124"/>
  <c r="M124"/>
  <c r="L124"/>
  <c r="K124"/>
  <c r="J124"/>
  <c r="J125"/>
  <c r="I124"/>
  <c r="H124"/>
  <c r="F124"/>
  <c r="E124"/>
  <c r="E125" s="1"/>
  <c r="D124"/>
  <c r="C124"/>
  <c r="T123"/>
  <c r="S123"/>
  <c r="R123"/>
  <c r="B123"/>
  <c r="T122"/>
  <c r="S122"/>
  <c r="R122"/>
  <c r="B122"/>
  <c r="T121"/>
  <c r="S121"/>
  <c r="R121"/>
  <c r="B121"/>
  <c r="T120"/>
  <c r="S120"/>
  <c r="R120"/>
  <c r="B120"/>
  <c r="T119"/>
  <c r="S119"/>
  <c r="R119"/>
  <c r="B119"/>
  <c r="T118"/>
  <c r="S118"/>
  <c r="R118"/>
  <c r="B118"/>
  <c r="T117"/>
  <c r="S117"/>
  <c r="R117"/>
  <c r="B117"/>
  <c r="S116"/>
  <c r="T115"/>
  <c r="S115"/>
  <c r="R115"/>
  <c r="B115"/>
  <c r="T114"/>
  <c r="S114"/>
  <c r="R114"/>
  <c r="B114"/>
  <c r="T113"/>
  <c r="S113"/>
  <c r="R113"/>
  <c r="B113"/>
  <c r="T112"/>
  <c r="S112"/>
  <c r="R112"/>
  <c r="B112"/>
  <c r="T111"/>
  <c r="S111"/>
  <c r="R111"/>
  <c r="B111"/>
  <c r="T110"/>
  <c r="S110"/>
  <c r="R110"/>
  <c r="B110"/>
  <c r="T109"/>
  <c r="S109"/>
  <c r="R109"/>
  <c r="B109"/>
  <c r="S108"/>
  <c r="T107"/>
  <c r="S107"/>
  <c r="R107"/>
  <c r="B107"/>
  <c r="T106"/>
  <c r="S106"/>
  <c r="R106"/>
  <c r="B106"/>
  <c r="T105"/>
  <c r="S105"/>
  <c r="R105"/>
  <c r="B105"/>
  <c r="T104"/>
  <c r="S104"/>
  <c r="R104"/>
  <c r="B104"/>
  <c r="T103"/>
  <c r="S103"/>
  <c r="R103"/>
  <c r="B103"/>
  <c r="T102"/>
  <c r="S102"/>
  <c r="R102"/>
  <c r="B102"/>
  <c r="T101"/>
  <c r="S101"/>
  <c r="R101"/>
  <c r="B101"/>
  <c r="S100"/>
  <c r="V99"/>
  <c r="T99"/>
  <c r="S99"/>
  <c r="R99"/>
  <c r="B99"/>
  <c r="V98"/>
  <c r="T98"/>
  <c r="S98"/>
  <c r="R98"/>
  <c r="B98"/>
  <c r="V97"/>
  <c r="T97"/>
  <c r="S97"/>
  <c r="R97"/>
  <c r="B97"/>
  <c r="V96"/>
  <c r="T96"/>
  <c r="S96"/>
  <c r="R96"/>
  <c r="B96"/>
  <c r="V95"/>
  <c r="T95"/>
  <c r="S95"/>
  <c r="R95"/>
  <c r="B95"/>
  <c r="V94"/>
  <c r="T94"/>
  <c r="S94"/>
  <c r="R94"/>
  <c r="B94"/>
  <c r="V93"/>
  <c r="T93"/>
  <c r="S93"/>
  <c r="R93"/>
  <c r="B93"/>
  <c r="V92"/>
  <c r="S92"/>
  <c r="V91"/>
  <c r="T91"/>
  <c r="S91"/>
  <c r="R91"/>
  <c r="B91"/>
  <c r="V90"/>
  <c r="T90"/>
  <c r="S90"/>
  <c r="R90"/>
  <c r="B90"/>
  <c r="V89"/>
  <c r="T89"/>
  <c r="S89"/>
  <c r="R89"/>
  <c r="B89"/>
  <c r="V88"/>
  <c r="T88"/>
  <c r="S88"/>
  <c r="R88"/>
  <c r="B88"/>
  <c r="V87"/>
  <c r="T87"/>
  <c r="S87"/>
  <c r="R87"/>
  <c r="B87"/>
  <c r="V86"/>
  <c r="T86"/>
  <c r="S86"/>
  <c r="R86"/>
  <c r="B86"/>
  <c r="V85"/>
  <c r="T85"/>
  <c r="S85"/>
  <c r="R85"/>
  <c r="B85"/>
  <c r="V84"/>
  <c r="S84"/>
  <c r="V83"/>
  <c r="T83"/>
  <c r="S83"/>
  <c r="R83"/>
  <c r="B83"/>
  <c r="V82"/>
  <c r="T82"/>
  <c r="S82"/>
  <c r="R82"/>
  <c r="B82"/>
  <c r="V81"/>
  <c r="T81"/>
  <c r="S81"/>
  <c r="R81"/>
  <c r="B81"/>
  <c r="V80"/>
  <c r="T80"/>
  <c r="S80"/>
  <c r="R80"/>
  <c r="B80"/>
  <c r="V79"/>
  <c r="T79"/>
  <c r="S79"/>
  <c r="R79"/>
  <c r="B79"/>
  <c r="V78"/>
  <c r="T78"/>
  <c r="S78"/>
  <c r="R78"/>
  <c r="B78"/>
  <c r="V77"/>
  <c r="T77"/>
  <c r="S77"/>
  <c r="R77"/>
  <c r="B77"/>
  <c r="V76"/>
  <c r="S76"/>
  <c r="V75"/>
  <c r="T75"/>
  <c r="S75"/>
  <c r="R75"/>
  <c r="B75"/>
  <c r="V74"/>
  <c r="T74"/>
  <c r="S74"/>
  <c r="R74"/>
  <c r="B74"/>
  <c r="V73"/>
  <c r="T73"/>
  <c r="S73"/>
  <c r="R73"/>
  <c r="B73"/>
  <c r="V72"/>
  <c r="T72"/>
  <c r="S72"/>
  <c r="R72"/>
  <c r="B72"/>
  <c r="V71"/>
  <c r="T71"/>
  <c r="S71"/>
  <c r="R71"/>
  <c r="B71"/>
  <c r="V70"/>
  <c r="T70"/>
  <c r="S70"/>
  <c r="R70"/>
  <c r="B70"/>
  <c r="V69"/>
  <c r="S69"/>
  <c r="V68"/>
  <c r="T68"/>
  <c r="S68"/>
  <c r="R68"/>
  <c r="B68"/>
  <c r="V67"/>
  <c r="T67"/>
  <c r="S67"/>
  <c r="R67"/>
  <c r="B67"/>
  <c r="V66"/>
  <c r="T66"/>
  <c r="S66"/>
  <c r="R66"/>
  <c r="B66"/>
  <c r="V65"/>
  <c r="T65"/>
  <c r="S65"/>
  <c r="R65"/>
  <c r="B65"/>
  <c r="V64"/>
  <c r="T64"/>
  <c r="S64"/>
  <c r="R64"/>
  <c r="B64"/>
  <c r="V63"/>
  <c r="T63"/>
  <c r="S63"/>
  <c r="R63"/>
  <c r="B63"/>
  <c r="V62"/>
  <c r="S62"/>
  <c r="V61"/>
  <c r="T61"/>
  <c r="S61"/>
  <c r="R61"/>
  <c r="B61"/>
  <c r="V60"/>
  <c r="T60"/>
  <c r="S60"/>
  <c r="R60"/>
  <c r="B60"/>
  <c r="V59"/>
  <c r="T59"/>
  <c r="S59"/>
  <c r="R59"/>
  <c r="B59"/>
  <c r="V58"/>
  <c r="T58"/>
  <c r="S58"/>
  <c r="R58"/>
  <c r="B58"/>
  <c r="V57"/>
  <c r="T57"/>
  <c r="S57"/>
  <c r="R57"/>
  <c r="B57"/>
  <c r="V56"/>
  <c r="T56"/>
  <c r="S56"/>
  <c r="R56"/>
  <c r="B56"/>
  <c r="V55"/>
  <c r="S55"/>
  <c r="V54"/>
  <c r="T54"/>
  <c r="S54"/>
  <c r="R54"/>
  <c r="B54"/>
  <c r="V53"/>
  <c r="T53"/>
  <c r="S53"/>
  <c r="R53"/>
  <c r="B53"/>
  <c r="V52"/>
  <c r="T52"/>
  <c r="S52"/>
  <c r="R52"/>
  <c r="B52"/>
  <c r="V51"/>
  <c r="T51"/>
  <c r="S51"/>
  <c r="R51"/>
  <c r="B51"/>
  <c r="V50"/>
  <c r="T50"/>
  <c r="S50"/>
  <c r="R50"/>
  <c r="B50"/>
  <c r="V49"/>
  <c r="T49"/>
  <c r="S49"/>
  <c r="R49"/>
  <c r="B49"/>
  <c r="V48"/>
  <c r="S48"/>
  <c r="V47"/>
  <c r="T47"/>
  <c r="S47"/>
  <c r="R47"/>
  <c r="B47"/>
  <c r="V46"/>
  <c r="T46"/>
  <c r="S46"/>
  <c r="R46"/>
  <c r="B46"/>
  <c r="V45"/>
  <c r="T45"/>
  <c r="S45"/>
  <c r="R45"/>
  <c r="B45"/>
  <c r="V44"/>
  <c r="T44"/>
  <c r="S44"/>
  <c r="R44"/>
  <c r="B44"/>
  <c r="V43"/>
  <c r="T43"/>
  <c r="S43"/>
  <c r="R43"/>
  <c r="B43"/>
  <c r="V42"/>
  <c r="T42"/>
  <c r="S42"/>
  <c r="R42"/>
  <c r="B42"/>
  <c r="V41"/>
  <c r="S41"/>
  <c r="V40"/>
  <c r="T40"/>
  <c r="S40"/>
  <c r="R40"/>
  <c r="B40"/>
  <c r="V39"/>
  <c r="T39"/>
  <c r="S39"/>
  <c r="R39"/>
  <c r="B39"/>
  <c r="V38"/>
  <c r="T38"/>
  <c r="S38"/>
  <c r="R38"/>
  <c r="B38"/>
  <c r="V37"/>
  <c r="T37"/>
  <c r="S37"/>
  <c r="R37"/>
  <c r="B37"/>
  <c r="V36"/>
  <c r="T36"/>
  <c r="S36"/>
  <c r="R36"/>
  <c r="B36"/>
  <c r="V35"/>
  <c r="T35"/>
  <c r="S35"/>
  <c r="R35"/>
  <c r="B35"/>
  <c r="V34"/>
  <c r="S34"/>
  <c r="V33"/>
  <c r="T33"/>
  <c r="S33"/>
  <c r="R33"/>
  <c r="B33"/>
  <c r="V32"/>
  <c r="T32"/>
  <c r="S32"/>
  <c r="R32"/>
  <c r="B32"/>
  <c r="V31"/>
  <c r="T31"/>
  <c r="S31"/>
  <c r="R31"/>
  <c r="B31"/>
  <c r="V30"/>
  <c r="T30"/>
  <c r="S30"/>
  <c r="R30"/>
  <c r="B30"/>
  <c r="V29"/>
  <c r="T29"/>
  <c r="S29"/>
  <c r="R29"/>
  <c r="B29"/>
  <c r="V28"/>
  <c r="T28"/>
  <c r="S28"/>
  <c r="R28"/>
  <c r="B28"/>
  <c r="V27"/>
  <c r="S27"/>
  <c r="V26"/>
  <c r="T26"/>
  <c r="S26"/>
  <c r="R26"/>
  <c r="B26"/>
  <c r="V25"/>
  <c r="T25"/>
  <c r="S25"/>
  <c r="R25"/>
  <c r="B25"/>
  <c r="V24"/>
  <c r="T24"/>
  <c r="S24"/>
  <c r="R24"/>
  <c r="B24"/>
  <c r="V23"/>
  <c r="T23"/>
  <c r="S23"/>
  <c r="R23"/>
  <c r="B23"/>
  <c r="V22"/>
  <c r="T22"/>
  <c r="S22"/>
  <c r="R22"/>
  <c r="B22"/>
  <c r="V21"/>
  <c r="T21"/>
  <c r="S21"/>
  <c r="R21"/>
  <c r="B21"/>
  <c r="V20"/>
  <c r="S20"/>
  <c r="V19"/>
  <c r="T19"/>
  <c r="S19"/>
  <c r="R19"/>
  <c r="B19"/>
  <c r="V18"/>
  <c r="T18"/>
  <c r="S18"/>
  <c r="R18"/>
  <c r="B18"/>
  <c r="V17"/>
  <c r="T17"/>
  <c r="S17"/>
  <c r="R17"/>
  <c r="B17"/>
  <c r="V16"/>
  <c r="T16"/>
  <c r="S16"/>
  <c r="R16"/>
  <c r="B16"/>
  <c r="V15"/>
  <c r="T15"/>
  <c r="S15"/>
  <c r="R15"/>
  <c r="B15"/>
  <c r="V14"/>
  <c r="T14"/>
  <c r="S14"/>
  <c r="R14"/>
  <c r="B14"/>
  <c r="V13"/>
  <c r="S13"/>
  <c r="V12"/>
  <c r="T12"/>
  <c r="S12"/>
  <c r="R12"/>
  <c r="B12"/>
  <c r="V11"/>
  <c r="T11"/>
  <c r="S11"/>
  <c r="R11"/>
  <c r="B11"/>
  <c r="V10"/>
  <c r="T10"/>
  <c r="B127" s="1"/>
  <c r="B130" s="1"/>
  <c r="S10"/>
  <c r="S7"/>
  <c r="E126" s="1"/>
  <c r="S8"/>
  <c r="S9"/>
  <c r="R10"/>
  <c r="B10"/>
  <c r="V9"/>
  <c r="T9"/>
  <c r="R9"/>
  <c r="B9"/>
  <c r="V8"/>
  <c r="T8"/>
  <c r="R8"/>
  <c r="B8"/>
  <c r="V7"/>
  <c r="T7"/>
  <c r="R7"/>
  <c r="Q124" s="1"/>
  <c r="B7"/>
  <c r="B126"/>
  <c r="B33" i="39" s="1"/>
  <c r="B27" l="1"/>
  <c r="B17"/>
  <c r="C125" i="33"/>
  <c r="C33" i="39" s="1"/>
  <c r="G37" s="1"/>
  <c r="E54"/>
  <c r="G45"/>
  <c r="G47" l="1"/>
  <c r="G46"/>
</calcChain>
</file>

<file path=xl/sharedStrings.xml><?xml version="1.0" encoding="utf-8"?>
<sst xmlns="http://schemas.openxmlformats.org/spreadsheetml/2006/main" count="9268" uniqueCount="73">
  <si>
    <t>Ghi chú</t>
  </si>
  <si>
    <t>Soda</t>
  </si>
  <si>
    <t>Trà đào</t>
  </si>
  <si>
    <t>Cam</t>
  </si>
  <si>
    <t>Sữa tươi</t>
  </si>
  <si>
    <t>T.Tủ:</t>
  </si>
  <si>
    <t>Bàn</t>
  </si>
  <si>
    <t>CF</t>
  </si>
  <si>
    <t>CFS</t>
  </si>
  <si>
    <t>Lipton</t>
  </si>
  <si>
    <t>Tr.đào</t>
  </si>
  <si>
    <t>Cacao</t>
  </si>
  <si>
    <t>Yaua</t>
  </si>
  <si>
    <t>Chanh
 dây</t>
  </si>
  <si>
    <t>Đá
 chanh</t>
  </si>
  <si>
    <t>Nước ngọt</t>
  </si>
  <si>
    <t>Khác</t>
  </si>
  <si>
    <t>Tổng
 tiền</t>
  </si>
  <si>
    <t>T.Thu</t>
  </si>
  <si>
    <t>Để tủ</t>
  </si>
  <si>
    <t>Còn lại</t>
  </si>
  <si>
    <t>Ngày</t>
  </si>
  <si>
    <t>Số ly</t>
  </si>
  <si>
    <t>Tiền chi</t>
  </si>
  <si>
    <t>BẢNG QUẢN LÝ DOANH SỐ BÁN HÀNG</t>
  </si>
  <si>
    <t>Café</t>
  </si>
  <si>
    <t>Ngọt
Thái</t>
  </si>
  <si>
    <t>Số ly:</t>
  </si>
  <si>
    <t>T.Chi</t>
  </si>
  <si>
    <t>Thuốc</t>
  </si>
  <si>
    <t>Tổng tiền còn lại trong tháng:</t>
  </si>
  <si>
    <t>Tổng tiền chi trong tháng:</t>
  </si>
  <si>
    <t>Tổng số kg café trong tháng:</t>
  </si>
  <si>
    <t>Tổng lời (chưa trừ tiền nhà + NV):</t>
  </si>
  <si>
    <t>Thiếu</t>
  </si>
  <si>
    <t>1.dame</t>
  </si>
  <si>
    <t>C.lại</t>
  </si>
  <si>
    <t>Kg/Th</t>
  </si>
  <si>
    <t>2.1dame.1chanhmuoi</t>
  </si>
  <si>
    <t>1 ly lấy ký tự đầu đếm số ly</t>
  </si>
  <si>
    <t>Hướng dẫn ghi chú (ai ghi sai lỗ ráng chịu nha :)</t>
  </si>
  <si>
    <t>3.2dame.1hột é</t>
  </si>
  <si>
    <t>ghi số 2 ở đầu để đếm số ly</t>
  </si>
  <si>
    <t>ghi số 3 ở đầu để đếm số ly</t>
  </si>
  <si>
    <t>1 ly</t>
  </si>
  <si>
    <t>2 ly</t>
  </si>
  <si>
    <t>3 ly</t>
  </si>
  <si>
    <r>
      <t xml:space="preserve">+ </t>
    </r>
    <r>
      <rPr>
        <sz val="14"/>
        <color indexed="8"/>
        <rFont val="Times New Roman"/>
        <family val="1"/>
        <charset val="163"/>
      </rPr>
      <t>tiền thiếu</t>
    </r>
  </si>
  <si>
    <t>Tổng ly:</t>
  </si>
  <si>
    <t>ghi số 0 cuối nếu khách thiếu</t>
  </si>
  <si>
    <t>1.dame0</t>
  </si>
  <si>
    <t>Ly
khác</t>
  </si>
  <si>
    <t>Heo</t>
  </si>
  <si>
    <t>Tổng tiền heo</t>
  </si>
  <si>
    <t>Tiền chi giấy</t>
  </si>
  <si>
    <t>Tiền thưởng doanh số</t>
  </si>
  <si>
    <t>Tiền lương, thưởng NV</t>
  </si>
  <si>
    <t>Tiền nhà</t>
  </si>
  <si>
    <t>Tổng số giờ NV làm:</t>
  </si>
  <si>
    <t>Thưởng 1h:</t>
  </si>
  <si>
    <t>Tổng còn lại:</t>
  </si>
  <si>
    <t>Tiền lời Thi:</t>
  </si>
  <si>
    <t>Tiền lời Tài:</t>
  </si>
  <si>
    <t>Lương(11k)</t>
  </si>
  <si>
    <t>Thưởng</t>
  </si>
  <si>
    <t>Tổng</t>
  </si>
  <si>
    <t>Vy</t>
  </si>
  <si>
    <t>Kiều</t>
  </si>
  <si>
    <t>Như</t>
  </si>
  <si>
    <t>Bi</t>
  </si>
  <si>
    <t>tổng</t>
  </si>
  <si>
    <t xml:space="preserve"> </t>
  </si>
  <si>
    <t>(kiều +500 mua đồ, tổng kết nguyên liệu)</t>
  </si>
</sst>
</file>

<file path=xl/styles.xml><?xml version="1.0" encoding="utf-8"?>
<styleSheet xmlns="http://schemas.openxmlformats.org/spreadsheetml/2006/main">
  <fonts count="31">
    <font>
      <sz val="10"/>
      <name val="Arial"/>
    </font>
    <font>
      <b/>
      <sz val="14"/>
      <color indexed="8"/>
      <name val="Times New Roman"/>
      <family val="1"/>
      <charset val="163"/>
    </font>
    <font>
      <sz val="14"/>
      <color indexed="8"/>
      <name val="Times New Roman"/>
      <family val="1"/>
      <charset val="163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4"/>
      <color rgb="FFFF0000"/>
      <name val="Times New Roman"/>
      <family val="1"/>
    </font>
    <font>
      <b/>
      <sz val="24"/>
      <color rgb="FFFF0000"/>
      <name val="Times New Roman"/>
      <family val="1"/>
      <charset val="163"/>
    </font>
    <font>
      <b/>
      <sz val="14"/>
      <color rgb="FF6600FF"/>
      <name val="Times New Roman"/>
      <family val="1"/>
      <charset val="163"/>
    </font>
    <font>
      <b/>
      <sz val="18"/>
      <color rgb="FF0000FF"/>
      <name val="Times New Roman"/>
      <family val="1"/>
      <charset val="163"/>
    </font>
    <font>
      <b/>
      <sz val="14"/>
      <color rgb="FF0000FF"/>
      <name val="Times New Roman"/>
      <family val="1"/>
      <charset val="163"/>
    </font>
    <font>
      <b/>
      <sz val="12"/>
      <color rgb="FF0000FF"/>
      <name val="Times New Roman"/>
      <family val="1"/>
      <charset val="163"/>
    </font>
    <font>
      <b/>
      <i/>
      <sz val="14"/>
      <color indexed="8"/>
      <name val="Times New Roman"/>
      <family val="1"/>
      <charset val="163"/>
    </font>
    <font>
      <b/>
      <sz val="14"/>
      <color rgb="FF120B73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2"/>
      <color rgb="FFFF0000"/>
      <name val="Times New Roman"/>
      <family val="1"/>
    </font>
    <font>
      <b/>
      <u/>
      <sz val="19"/>
      <color rgb="FFFF3300"/>
      <name val="Times New Roman"/>
      <family val="1"/>
    </font>
    <font>
      <b/>
      <sz val="12"/>
      <color indexed="14"/>
      <name val="Cambria"/>
      <family val="1"/>
    </font>
    <font>
      <sz val="14"/>
      <color indexed="8"/>
      <name val="Cambria"/>
      <family val="1"/>
    </font>
    <font>
      <b/>
      <sz val="14"/>
      <color rgb="FF000099"/>
      <name val="Cambria"/>
      <family val="1"/>
    </font>
    <font>
      <sz val="14"/>
      <color rgb="FF000099"/>
      <name val="Cambria"/>
      <family val="1"/>
    </font>
    <font>
      <sz val="10"/>
      <color rgb="FF000099"/>
      <name val="Arial"/>
      <family val="2"/>
    </font>
    <font>
      <b/>
      <sz val="14"/>
      <color indexed="18"/>
      <name val="Cambria"/>
      <family val="1"/>
    </font>
    <font>
      <b/>
      <sz val="14"/>
      <color indexed="14"/>
      <name val="Cambria"/>
      <family val="1"/>
    </font>
    <font>
      <sz val="14"/>
      <color rgb="FFFF0000"/>
      <name val="Cambria"/>
      <family val="1"/>
    </font>
    <font>
      <b/>
      <sz val="14"/>
      <color rgb="FFFF0000"/>
      <name val="Cambria"/>
      <family val="1"/>
    </font>
    <font>
      <b/>
      <sz val="14"/>
      <color rgb="FF6600FF"/>
      <name val="Cambria"/>
      <family val="1"/>
    </font>
    <font>
      <sz val="14"/>
      <color rgb="FF6600FF"/>
      <name val="Cambria"/>
      <family val="1"/>
    </font>
    <font>
      <sz val="11"/>
      <color rgb="FF6600FF"/>
      <name val="Cambria"/>
      <family val="1"/>
    </font>
    <font>
      <sz val="12"/>
      <color rgb="FF6600FF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1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0" xfId="0" applyFont="1" applyFill="1" applyBorder="1"/>
    <xf numFmtId="0" fontId="3" fillId="2" borderId="1" xfId="0" applyFont="1" applyFill="1" applyBorder="1"/>
    <xf numFmtId="14" fontId="2" fillId="2" borderId="1" xfId="0" applyNumberFormat="1" applyFont="1" applyFill="1" applyBorder="1"/>
    <xf numFmtId="0" fontId="2" fillId="0" borderId="0" xfId="0" applyFont="1"/>
    <xf numFmtId="0" fontId="1" fillId="2" borderId="0" xfId="0" applyFont="1" applyFill="1" applyBorder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2" borderId="1" xfId="0" applyFont="1" applyFill="1" applyBorder="1"/>
    <xf numFmtId="0" fontId="2" fillId="4" borderId="1" xfId="0" applyFont="1" applyFill="1" applyBorder="1"/>
    <xf numFmtId="0" fontId="2" fillId="0" borderId="0" xfId="0" applyFont="1" applyFill="1"/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/>
    <xf numFmtId="0" fontId="5" fillId="7" borderId="1" xfId="0" applyFont="1" applyFill="1" applyBorder="1" applyAlignment="1">
      <alignment horizontal="center"/>
    </xf>
    <xf numFmtId="0" fontId="2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0" borderId="10" xfId="0" applyFont="1" applyBorder="1" applyAlignment="1"/>
    <xf numFmtId="0" fontId="5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left"/>
    </xf>
    <xf numFmtId="0" fontId="1" fillId="10" borderId="2" xfId="0" applyFont="1" applyFill="1" applyBorder="1" applyAlignment="1"/>
    <xf numFmtId="0" fontId="16" fillId="5" borderId="2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9" fillId="14" borderId="0" xfId="0" applyFont="1" applyFill="1" applyProtection="1"/>
    <xf numFmtId="0" fontId="19" fillId="9" borderId="0" xfId="0" applyFont="1" applyFill="1" applyProtection="1"/>
    <xf numFmtId="0" fontId="0" fillId="9" borderId="0" xfId="0" applyFill="1" applyProtection="1"/>
    <xf numFmtId="0" fontId="20" fillId="14" borderId="12" xfId="0" applyFont="1" applyFill="1" applyBorder="1" applyProtection="1"/>
    <xf numFmtId="0" fontId="20" fillId="14" borderId="13" xfId="0" applyFont="1" applyFill="1" applyBorder="1" applyProtection="1"/>
    <xf numFmtId="0" fontId="21" fillId="14" borderId="0" xfId="0" applyFont="1" applyFill="1" applyProtection="1"/>
    <xf numFmtId="0" fontId="21" fillId="9" borderId="0" xfId="0" applyFont="1" applyFill="1" applyProtection="1"/>
    <xf numFmtId="0" fontId="22" fillId="9" borderId="0" xfId="0" applyFont="1" applyFill="1" applyProtection="1"/>
    <xf numFmtId="0" fontId="23" fillId="14" borderId="12" xfId="0" applyFont="1" applyFill="1" applyBorder="1" applyAlignment="1" applyProtection="1">
      <alignment horizontal="center" vertical="center"/>
    </xf>
    <xf numFmtId="0" fontId="19" fillId="14" borderId="12" xfId="0" applyFont="1" applyFill="1" applyBorder="1" applyAlignment="1" applyProtection="1">
      <alignment horizontal="center" vertical="center"/>
    </xf>
    <xf numFmtId="0" fontId="19" fillId="14" borderId="14" xfId="0" applyFont="1" applyFill="1" applyBorder="1" applyAlignment="1" applyProtection="1">
      <alignment horizontal="center" vertical="center"/>
    </xf>
    <xf numFmtId="0" fontId="19" fillId="14" borderId="1" xfId="0" applyFont="1" applyFill="1" applyBorder="1" applyAlignment="1" applyProtection="1">
      <alignment horizontal="center" vertical="center"/>
    </xf>
    <xf numFmtId="0" fontId="19" fillId="14" borderId="15" xfId="0" applyFont="1" applyFill="1" applyBorder="1" applyAlignment="1" applyProtection="1">
      <alignment horizontal="center" vertical="center" wrapText="1"/>
    </xf>
    <xf numFmtId="0" fontId="19" fillId="14" borderId="15" xfId="0" applyFont="1" applyFill="1" applyBorder="1" applyAlignment="1" applyProtection="1">
      <alignment horizontal="center" vertical="center"/>
    </xf>
    <xf numFmtId="0" fontId="19" fillId="9" borderId="1" xfId="0" applyFont="1" applyFill="1" applyBorder="1" applyAlignment="1" applyProtection="1">
      <alignment horizontal="center" vertical="center"/>
    </xf>
    <xf numFmtId="0" fontId="24" fillId="14" borderId="14" xfId="0" applyFont="1" applyFill="1" applyBorder="1" applyProtection="1"/>
    <xf numFmtId="0" fontId="24" fillId="14" borderId="16" xfId="0" applyFont="1" applyFill="1" applyBorder="1" applyProtection="1"/>
    <xf numFmtId="0" fontId="19" fillId="14" borderId="17" xfId="0" applyFont="1" applyFill="1" applyBorder="1" applyAlignment="1" applyProtection="1">
      <alignment horizontal="center" vertical="center"/>
    </xf>
    <xf numFmtId="0" fontId="24" fillId="14" borderId="18" xfId="0" applyFont="1" applyFill="1" applyBorder="1" applyProtection="1"/>
    <xf numFmtId="0" fontId="24" fillId="14" borderId="19" xfId="0" applyFont="1" applyFill="1" applyBorder="1" applyProtection="1"/>
    <xf numFmtId="0" fontId="24" fillId="14" borderId="12" xfId="0" applyFont="1" applyFill="1" applyBorder="1" applyProtection="1"/>
    <xf numFmtId="0" fontId="24" fillId="14" borderId="15" xfId="0" applyFont="1" applyFill="1" applyBorder="1" applyProtection="1"/>
    <xf numFmtId="0" fontId="25" fillId="9" borderId="0" xfId="0" applyFont="1" applyFill="1" applyProtection="1"/>
    <xf numFmtId="0" fontId="26" fillId="9" borderId="0" xfId="0" applyFont="1" applyFill="1" applyProtection="1"/>
    <xf numFmtId="0" fontId="27" fillId="9" borderId="1" xfId="0" applyFont="1" applyFill="1" applyBorder="1" applyProtection="1"/>
    <xf numFmtId="0" fontId="20" fillId="9" borderId="0" xfId="0" applyFont="1" applyFill="1" applyAlignment="1" applyProtection="1">
      <alignment horizontal="right"/>
    </xf>
    <xf numFmtId="0" fontId="27" fillId="9" borderId="0" xfId="0" applyFont="1" applyFill="1" applyBorder="1" applyProtection="1"/>
    <xf numFmtId="0" fontId="28" fillId="14" borderId="12" xfId="0" applyFont="1" applyFill="1" applyBorder="1" applyProtection="1"/>
    <xf numFmtId="0" fontId="29" fillId="9" borderId="12" xfId="0" applyFont="1" applyFill="1" applyBorder="1" applyProtection="1"/>
    <xf numFmtId="0" fontId="30" fillId="9" borderId="12" xfId="0" applyFont="1" applyFill="1" applyBorder="1" applyProtection="1"/>
    <xf numFmtId="0" fontId="28" fillId="9" borderId="12" xfId="0" applyFont="1" applyFill="1" applyBorder="1" applyProtection="1"/>
    <xf numFmtId="0" fontId="28" fillId="9" borderId="13" xfId="0" applyFont="1" applyFill="1" applyBorder="1" applyProtection="1"/>
    <xf numFmtId="0" fontId="30" fillId="9" borderId="13" xfId="0" applyFont="1" applyFill="1" applyBorder="1" applyProtection="1"/>
    <xf numFmtId="0" fontId="18" fillId="14" borderId="0" xfId="0" applyFont="1" applyFill="1" applyAlignment="1" applyProtection="1">
      <alignment horizontal="center"/>
    </xf>
    <xf numFmtId="0" fontId="24" fillId="14" borderId="14" xfId="0" applyFont="1" applyFill="1" applyBorder="1" applyAlignment="1" applyProtection="1">
      <alignment horizontal="left"/>
    </xf>
    <xf numFmtId="0" fontId="24" fillId="14" borderId="16" xfId="0" applyFont="1" applyFill="1" applyBorder="1" applyAlignment="1" applyProtection="1">
      <alignment horizontal="left"/>
    </xf>
    <xf numFmtId="0" fontId="24" fillId="14" borderId="15" xfId="0" applyFont="1" applyFill="1" applyBorder="1" applyAlignment="1" applyProtection="1">
      <alignment horizontal="left"/>
    </xf>
    <xf numFmtId="0" fontId="20" fillId="9" borderId="20" xfId="0" applyFont="1" applyFill="1" applyBorder="1" applyAlignment="1" applyProtection="1">
      <alignment horizontal="right"/>
    </xf>
    <xf numFmtId="0" fontId="20" fillId="9" borderId="0" xfId="0" applyFont="1" applyFill="1" applyAlignment="1" applyProtection="1">
      <alignment horizontal="right"/>
    </xf>
    <xf numFmtId="0" fontId="27" fillId="9" borderId="2" xfId="0" applyFont="1" applyFill="1" applyBorder="1" applyAlignment="1" applyProtection="1">
      <alignment horizontal="center"/>
    </xf>
    <xf numFmtId="0" fontId="27" fillId="9" borderId="3" xfId="0" applyFont="1" applyFill="1" applyBorder="1" applyAlignment="1" applyProtection="1">
      <alignment horizontal="center"/>
    </xf>
    <xf numFmtId="0" fontId="27" fillId="9" borderId="1" xfId="0" applyFont="1" applyFill="1" applyBorder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left"/>
    </xf>
    <xf numFmtId="0" fontId="15" fillId="10" borderId="11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2" xfId="0" quotePrefix="1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20B73"/>
      <color rgb="FF0000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5"/>
  <sheetViews>
    <sheetView tabSelected="1" workbookViewId="0">
      <selection activeCell="I5" sqref="I5"/>
    </sheetView>
  </sheetViews>
  <sheetFormatPr defaultColWidth="9.140625" defaultRowHeight="18"/>
  <cols>
    <col min="1" max="1" width="5" style="47" customWidth="1"/>
    <col min="2" max="2" width="7.28515625" style="47" customWidth="1"/>
    <col min="3" max="3" width="7.42578125" style="47" customWidth="1"/>
    <col min="4" max="4" width="11.5703125" style="47" customWidth="1"/>
    <col min="5" max="5" width="10.140625" style="47" customWidth="1"/>
    <col min="6" max="6" width="8.140625" style="47" customWidth="1"/>
    <col min="7" max="7" width="10" style="47" bestFit="1" customWidth="1"/>
    <col min="8" max="8" width="11.5703125" style="46" bestFit="1" customWidth="1"/>
    <col min="9" max="28" width="9.140625" style="46"/>
    <col min="29" max="29" width="9.140625" style="47"/>
    <col min="30" max="16384" width="9.140625" style="48"/>
  </cols>
  <sheetData>
    <row r="1" spans="1:29">
      <c r="A1" s="79" t="s">
        <v>24</v>
      </c>
      <c r="B1" s="79"/>
      <c r="C1" s="79"/>
      <c r="D1" s="79"/>
      <c r="E1" s="79"/>
      <c r="F1" s="79"/>
      <c r="G1" s="79"/>
    </row>
    <row r="2" spans="1:29" s="53" customFormat="1">
      <c r="A2" s="49" t="s">
        <v>21</v>
      </c>
      <c r="B2" s="49" t="s">
        <v>22</v>
      </c>
      <c r="C2" s="49" t="s">
        <v>25</v>
      </c>
      <c r="D2" s="50" t="s">
        <v>23</v>
      </c>
      <c r="E2" s="50" t="s">
        <v>20</v>
      </c>
      <c r="F2" s="50" t="s">
        <v>52</v>
      </c>
      <c r="G2" s="49" t="s">
        <v>0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2"/>
    </row>
    <row r="3" spans="1:29" s="46" customFormat="1" ht="51.95" customHeight="1">
      <c r="A3" s="54">
        <v>6</v>
      </c>
      <c r="B3" s="55">
        <f>'6'!B126</f>
        <v>0</v>
      </c>
      <c r="C3" s="56">
        <f>'6'!C125</f>
        <v>0</v>
      </c>
      <c r="D3" s="57">
        <f>'6'!D128</f>
        <v>0</v>
      </c>
      <c r="E3" s="57">
        <f>'6'!D130</f>
        <v>0</v>
      </c>
      <c r="F3" s="57">
        <f>'6'!E130</f>
        <v>0</v>
      </c>
      <c r="G3" s="58" t="s">
        <v>71</v>
      </c>
    </row>
    <row r="4" spans="1:29" ht="51.95" customHeight="1">
      <c r="A4" s="54">
        <v>7</v>
      </c>
      <c r="B4" s="55">
        <f>'7'!B126</f>
        <v>0</v>
      </c>
      <c r="C4" s="56">
        <f>'7'!C125</f>
        <v>0</v>
      </c>
      <c r="D4" s="57">
        <f>'7'!D128</f>
        <v>0</v>
      </c>
      <c r="E4" s="57">
        <f>'7'!D130</f>
        <v>0</v>
      </c>
      <c r="F4" s="57">
        <f>'7'!E130</f>
        <v>0</v>
      </c>
      <c r="G4" s="58" t="s">
        <v>71</v>
      </c>
    </row>
    <row r="5" spans="1:29" s="46" customFormat="1" ht="51.95" customHeight="1">
      <c r="A5" s="54">
        <v>8</v>
      </c>
      <c r="B5" s="55">
        <f>'8'!B126</f>
        <v>0</v>
      </c>
      <c r="C5" s="56">
        <f>'8'!C125</f>
        <v>0</v>
      </c>
      <c r="D5" s="57">
        <f>'8'!D128</f>
        <v>0</v>
      </c>
      <c r="E5" s="57">
        <f>'8'!D130</f>
        <v>0</v>
      </c>
      <c r="F5" s="57">
        <f>'8'!E130</f>
        <v>0</v>
      </c>
      <c r="G5" s="59" t="s">
        <v>71</v>
      </c>
    </row>
    <row r="6" spans="1:29" ht="51.95" customHeight="1">
      <c r="A6" s="54">
        <v>9</v>
      </c>
      <c r="B6" s="55">
        <f>'9'!B126</f>
        <v>0</v>
      </c>
      <c r="C6" s="56">
        <f>'9'!C125</f>
        <v>0</v>
      </c>
      <c r="D6" s="57">
        <f>'9'!D128</f>
        <v>0</v>
      </c>
      <c r="E6" s="57">
        <f>'9'!D130</f>
        <v>0</v>
      </c>
      <c r="F6" s="57">
        <f>'9'!E130</f>
        <v>0</v>
      </c>
      <c r="G6" s="59" t="s">
        <v>71</v>
      </c>
    </row>
    <row r="7" spans="1:29" s="46" customFormat="1" ht="51.95" customHeight="1">
      <c r="A7" s="54">
        <v>10</v>
      </c>
      <c r="B7" s="55">
        <f>'10'!B126</f>
        <v>0</v>
      </c>
      <c r="C7" s="56">
        <f>'10'!C125</f>
        <v>0</v>
      </c>
      <c r="D7" s="57">
        <f>'10'!D128</f>
        <v>0</v>
      </c>
      <c r="E7" s="57">
        <f>'10'!D130</f>
        <v>0</v>
      </c>
      <c r="F7" s="57">
        <f>'10'!E130</f>
        <v>0</v>
      </c>
      <c r="G7" s="59" t="s">
        <v>71</v>
      </c>
    </row>
    <row r="8" spans="1:29" ht="51.95" customHeight="1">
      <c r="A8" s="54">
        <v>11</v>
      </c>
      <c r="B8" s="55">
        <f>'11'!B126</f>
        <v>0</v>
      </c>
      <c r="C8" s="56">
        <f>'11'!C125</f>
        <v>0</v>
      </c>
      <c r="D8" s="57">
        <f>'11'!D128</f>
        <v>0</v>
      </c>
      <c r="E8" s="57">
        <f>'11'!D130</f>
        <v>0</v>
      </c>
      <c r="F8" s="57">
        <f>'11'!E130</f>
        <v>0</v>
      </c>
      <c r="G8" s="59" t="s">
        <v>71</v>
      </c>
    </row>
    <row r="9" spans="1:29" s="46" customFormat="1" ht="51.95" customHeight="1">
      <c r="A9" s="54">
        <v>12</v>
      </c>
      <c r="B9" s="55">
        <f>'12'!B126</f>
        <v>0</v>
      </c>
      <c r="C9" s="56">
        <f>'12'!C125</f>
        <v>0</v>
      </c>
      <c r="D9" s="57">
        <f>'12'!D128</f>
        <v>0</v>
      </c>
      <c r="E9" s="57">
        <f>'12'!D130</f>
        <v>0</v>
      </c>
      <c r="F9" s="57">
        <f>'12'!E130</f>
        <v>0</v>
      </c>
      <c r="G9" s="59" t="s">
        <v>71</v>
      </c>
    </row>
    <row r="10" spans="1:29" ht="51.95" customHeight="1">
      <c r="A10" s="54">
        <v>13</v>
      </c>
      <c r="B10" s="55">
        <f>'13'!B126</f>
        <v>0</v>
      </c>
      <c r="C10" s="56">
        <f>'13'!C125</f>
        <v>0</v>
      </c>
      <c r="D10" s="57">
        <f>'13'!D128</f>
        <v>0</v>
      </c>
      <c r="E10" s="57">
        <f>'13'!D130</f>
        <v>0</v>
      </c>
      <c r="F10" s="57">
        <f>'13'!E130</f>
        <v>0</v>
      </c>
      <c r="G10" s="59" t="s">
        <v>71</v>
      </c>
    </row>
    <row r="11" spans="1:29" s="46" customFormat="1" ht="51.95" customHeight="1">
      <c r="A11" s="54">
        <v>14</v>
      </c>
      <c r="B11" s="55">
        <f>'14'!B126</f>
        <v>0</v>
      </c>
      <c r="C11" s="56">
        <f>'14'!C125</f>
        <v>0</v>
      </c>
      <c r="D11" s="57">
        <f>'14'!D128</f>
        <v>0</v>
      </c>
      <c r="E11" s="57">
        <f>'14'!D130</f>
        <v>0</v>
      </c>
      <c r="F11" s="57">
        <f>'14'!E130</f>
        <v>0</v>
      </c>
      <c r="G11" s="59" t="s">
        <v>71</v>
      </c>
    </row>
    <row r="12" spans="1:29" ht="51.95" customHeight="1">
      <c r="A12" s="54">
        <v>15</v>
      </c>
      <c r="B12" s="55">
        <f>'15'!B126</f>
        <v>0</v>
      </c>
      <c r="C12" s="56">
        <f>'15'!C125</f>
        <v>0</v>
      </c>
      <c r="D12" s="57">
        <f>'15'!D128</f>
        <v>0</v>
      </c>
      <c r="E12" s="57">
        <f>'15'!D130</f>
        <v>0</v>
      </c>
      <c r="F12" s="57">
        <f>'15'!E130</f>
        <v>0</v>
      </c>
      <c r="G12" s="59" t="s">
        <v>71</v>
      </c>
    </row>
    <row r="13" spans="1:29" s="46" customFormat="1" ht="51.95" customHeight="1">
      <c r="A13" s="54">
        <v>16</v>
      </c>
      <c r="B13" s="55">
        <f>'16'!B126</f>
        <v>0</v>
      </c>
      <c r="C13" s="56">
        <f>'16'!C125</f>
        <v>0</v>
      </c>
      <c r="D13" s="57">
        <f>'16'!D128</f>
        <v>0</v>
      </c>
      <c r="E13" s="57">
        <f>'16'!D130</f>
        <v>0</v>
      </c>
      <c r="F13" s="57">
        <f>'16'!E130</f>
        <v>0</v>
      </c>
      <c r="G13" s="59" t="s">
        <v>71</v>
      </c>
    </row>
    <row r="14" spans="1:29" ht="51.95" customHeight="1">
      <c r="A14" s="54">
        <v>17</v>
      </c>
      <c r="B14" s="55">
        <f>'17'!B126</f>
        <v>0</v>
      </c>
      <c r="C14" s="56">
        <f>'17'!C125</f>
        <v>0</v>
      </c>
      <c r="D14" s="57">
        <f>'17'!D128</f>
        <v>0</v>
      </c>
      <c r="E14" s="57">
        <f>'17'!D130</f>
        <v>0</v>
      </c>
      <c r="F14" s="57">
        <f>'17'!E130</f>
        <v>0</v>
      </c>
      <c r="G14" s="59" t="s">
        <v>71</v>
      </c>
    </row>
    <row r="15" spans="1:29" s="46" customFormat="1" ht="51.95" customHeight="1">
      <c r="A15" s="54">
        <v>18</v>
      </c>
      <c r="B15" s="55">
        <f>'18'!B126</f>
        <v>0</v>
      </c>
      <c r="C15" s="56">
        <f>'18'!C125</f>
        <v>0</v>
      </c>
      <c r="D15" s="57">
        <f>'18'!D128</f>
        <v>0</v>
      </c>
      <c r="E15" s="57">
        <f>'18'!D130</f>
        <v>0</v>
      </c>
      <c r="F15" s="57">
        <f>'18'!E130</f>
        <v>0</v>
      </c>
      <c r="G15" s="59" t="s">
        <v>71</v>
      </c>
    </row>
    <row r="16" spans="1:29" ht="51.95" customHeight="1">
      <c r="A16" s="54">
        <v>19</v>
      </c>
      <c r="B16" s="55">
        <f>'19'!B126</f>
        <v>0</v>
      </c>
      <c r="C16" s="56">
        <f>'19'!C125</f>
        <v>0</v>
      </c>
      <c r="D16" s="57">
        <f>'19'!D128</f>
        <v>0</v>
      </c>
      <c r="E16" s="57">
        <f>'19'!D130</f>
        <v>0</v>
      </c>
      <c r="F16" s="57">
        <f>'19'!E130</f>
        <v>0</v>
      </c>
      <c r="G16" s="59" t="s">
        <v>71</v>
      </c>
    </row>
    <row r="17" spans="1:7" s="46" customFormat="1" ht="51.95" customHeight="1">
      <c r="A17" s="54">
        <v>20</v>
      </c>
      <c r="B17" s="55">
        <f>'20'!B126</f>
        <v>0</v>
      </c>
      <c r="C17" s="56">
        <f>'20'!C125</f>
        <v>0</v>
      </c>
      <c r="D17" s="57">
        <f>'20'!D128</f>
        <v>0</v>
      </c>
      <c r="E17" s="57">
        <f>'20'!D130</f>
        <v>0</v>
      </c>
      <c r="F17" s="57">
        <f>'20'!E130</f>
        <v>0</v>
      </c>
      <c r="G17" s="59" t="s">
        <v>71</v>
      </c>
    </row>
    <row r="18" spans="1:7" ht="51.95" customHeight="1">
      <c r="A18" s="54">
        <v>21</v>
      </c>
      <c r="B18" s="55">
        <f>'21'!B126</f>
        <v>0</v>
      </c>
      <c r="C18" s="56">
        <f>'21'!C125</f>
        <v>0</v>
      </c>
      <c r="D18" s="57">
        <f>'21'!D128</f>
        <v>0</v>
      </c>
      <c r="E18" s="57">
        <f>'21'!D130</f>
        <v>0</v>
      </c>
      <c r="F18" s="57">
        <f>'21'!E130</f>
        <v>0</v>
      </c>
      <c r="G18" s="59" t="s">
        <v>71</v>
      </c>
    </row>
    <row r="19" spans="1:7" s="46" customFormat="1" ht="51.95" customHeight="1">
      <c r="A19" s="54">
        <v>22</v>
      </c>
      <c r="B19" s="55">
        <f>'22'!B126</f>
        <v>0</v>
      </c>
      <c r="C19" s="56">
        <f>'22'!C125</f>
        <v>0</v>
      </c>
      <c r="D19" s="57">
        <f>'22'!D128</f>
        <v>0</v>
      </c>
      <c r="E19" s="57">
        <f>'22'!D130</f>
        <v>0</v>
      </c>
      <c r="F19" s="57">
        <f>'22'!E130</f>
        <v>0</v>
      </c>
      <c r="G19" s="59" t="s">
        <v>71</v>
      </c>
    </row>
    <row r="20" spans="1:7" ht="51.95" customHeight="1">
      <c r="A20" s="54">
        <v>23</v>
      </c>
      <c r="B20" s="55">
        <f>'23'!B126</f>
        <v>0</v>
      </c>
      <c r="C20" s="56">
        <f>'23'!C125</f>
        <v>0</v>
      </c>
      <c r="D20" s="57">
        <f>'23'!D128</f>
        <v>0</v>
      </c>
      <c r="E20" s="57">
        <f>'23'!D130</f>
        <v>0</v>
      </c>
      <c r="F20" s="57">
        <f>'23'!E130</f>
        <v>0</v>
      </c>
      <c r="G20" s="59" t="s">
        <v>71</v>
      </c>
    </row>
    <row r="21" spans="1:7" s="46" customFormat="1" ht="51.95" customHeight="1">
      <c r="A21" s="54">
        <v>24</v>
      </c>
      <c r="B21" s="55">
        <f>'24'!B126</f>
        <v>0</v>
      </c>
      <c r="C21" s="56">
        <f>'24'!C125</f>
        <v>0</v>
      </c>
      <c r="D21" s="57">
        <f>'24'!D128</f>
        <v>0</v>
      </c>
      <c r="E21" s="57">
        <f>'24'!D130</f>
        <v>0</v>
      </c>
      <c r="F21" s="57">
        <f>'24'!E130</f>
        <v>0</v>
      </c>
      <c r="G21" s="59" t="s">
        <v>71</v>
      </c>
    </row>
    <row r="22" spans="1:7" ht="51.95" customHeight="1">
      <c r="A22" s="54">
        <v>25</v>
      </c>
      <c r="B22" s="55">
        <f>'25'!B126</f>
        <v>0</v>
      </c>
      <c r="C22" s="56">
        <f>'25'!C125</f>
        <v>0</v>
      </c>
      <c r="D22" s="57">
        <f>'25'!D128</f>
        <v>0</v>
      </c>
      <c r="E22" s="57">
        <f>'25'!D130</f>
        <v>0</v>
      </c>
      <c r="F22" s="57">
        <f>'25'!E130</f>
        <v>0</v>
      </c>
      <c r="G22" s="59" t="s">
        <v>71</v>
      </c>
    </row>
    <row r="23" spans="1:7" s="46" customFormat="1" ht="51.95" customHeight="1">
      <c r="A23" s="54">
        <v>26</v>
      </c>
      <c r="B23" s="55">
        <f>'26'!B126</f>
        <v>0</v>
      </c>
      <c r="C23" s="56">
        <f>'26'!C125</f>
        <v>0</v>
      </c>
      <c r="D23" s="57">
        <f>'26'!D128</f>
        <v>0</v>
      </c>
      <c r="E23" s="57">
        <f>'26'!D130</f>
        <v>0</v>
      </c>
      <c r="F23" s="57">
        <f>'26'!E130</f>
        <v>0</v>
      </c>
      <c r="G23" s="59" t="s">
        <v>71</v>
      </c>
    </row>
    <row r="24" spans="1:7" ht="51.95" customHeight="1">
      <c r="A24" s="54">
        <v>27</v>
      </c>
      <c r="B24" s="55">
        <f>'27'!B126</f>
        <v>0</v>
      </c>
      <c r="C24" s="56">
        <f>'27'!C125</f>
        <v>0</v>
      </c>
      <c r="D24" s="57">
        <f>'27'!D128</f>
        <v>0</v>
      </c>
      <c r="E24" s="57">
        <f>'27'!D130</f>
        <v>0</v>
      </c>
      <c r="F24" s="57">
        <f>'27'!E130</f>
        <v>0</v>
      </c>
      <c r="G24" s="59" t="s">
        <v>71</v>
      </c>
    </row>
    <row r="25" spans="1:7" s="46" customFormat="1" ht="51.95" customHeight="1">
      <c r="A25" s="54">
        <v>28</v>
      </c>
      <c r="B25" s="55">
        <f>'28'!B126</f>
        <v>0</v>
      </c>
      <c r="C25" s="56">
        <f>'28'!C125</f>
        <v>0</v>
      </c>
      <c r="D25" s="57">
        <f>'28'!D128</f>
        <v>0</v>
      </c>
      <c r="E25" s="57">
        <f>'28'!D130</f>
        <v>0</v>
      </c>
      <c r="F25" s="57">
        <f>'28'!E130</f>
        <v>0</v>
      </c>
      <c r="G25" s="59" t="s">
        <v>71</v>
      </c>
    </row>
    <row r="26" spans="1:7" ht="51.95" customHeight="1">
      <c r="A26" s="54">
        <v>29</v>
      </c>
      <c r="B26" s="55">
        <f>'29'!B126</f>
        <v>0</v>
      </c>
      <c r="C26" s="56">
        <f>'29'!C125</f>
        <v>0</v>
      </c>
      <c r="D26" s="57">
        <f>'29'!D128</f>
        <v>0</v>
      </c>
      <c r="E26" s="57">
        <f>'29'!D130</f>
        <v>0</v>
      </c>
      <c r="F26" s="57">
        <f>'29'!E130</f>
        <v>0</v>
      </c>
      <c r="G26" s="59" t="s">
        <v>71</v>
      </c>
    </row>
    <row r="27" spans="1:7" s="46" customFormat="1" ht="51.95" customHeight="1">
      <c r="A27" s="54">
        <v>30</v>
      </c>
      <c r="B27" s="55">
        <f>'20'!B126</f>
        <v>0</v>
      </c>
      <c r="C27" s="56">
        <f>'30'!C125</f>
        <v>0</v>
      </c>
      <c r="D27" s="57">
        <f>'30'!D128</f>
        <v>0</v>
      </c>
      <c r="E27" s="57">
        <f>'30'!D130</f>
        <v>0</v>
      </c>
      <c r="F27" s="57">
        <f>'30'!E130</f>
        <v>0</v>
      </c>
      <c r="G27" s="59" t="s">
        <v>71</v>
      </c>
    </row>
    <row r="28" spans="1:7" s="46" customFormat="1" ht="51.95" customHeight="1">
      <c r="A28" s="54">
        <v>31</v>
      </c>
      <c r="B28" s="55">
        <f>'31'!B126</f>
        <v>0</v>
      </c>
      <c r="C28" s="56">
        <f>'31'!C125</f>
        <v>0</v>
      </c>
      <c r="D28" s="57">
        <f>'31'!D128</f>
        <v>0</v>
      </c>
      <c r="E28" s="57">
        <f>'31'!D130</f>
        <v>0</v>
      </c>
      <c r="F28" s="57">
        <f>'31'!E130</f>
        <v>0</v>
      </c>
      <c r="G28" s="59" t="s">
        <v>71</v>
      </c>
    </row>
    <row r="29" spans="1:7" ht="51.95" customHeight="1">
      <c r="A29" s="54">
        <v>1</v>
      </c>
      <c r="B29" s="55">
        <f>'1'!B126</f>
        <v>0</v>
      </c>
      <c r="C29" s="56">
        <f>'1'!C125</f>
        <v>0</v>
      </c>
      <c r="D29" s="57">
        <f>'1'!D128</f>
        <v>0</v>
      </c>
      <c r="E29" s="57">
        <f>'1'!D130</f>
        <v>0</v>
      </c>
      <c r="F29" s="57">
        <f>'1'!E130</f>
        <v>0</v>
      </c>
      <c r="G29" s="59" t="s">
        <v>71</v>
      </c>
    </row>
    <row r="30" spans="1:7" s="46" customFormat="1" ht="51.95" customHeight="1">
      <c r="A30" s="54">
        <v>2</v>
      </c>
      <c r="B30" s="55">
        <f>'2'!B126</f>
        <v>0</v>
      </c>
      <c r="C30" s="56">
        <f>'2'!C125</f>
        <v>0</v>
      </c>
      <c r="D30" s="57">
        <f>'2'!D128</f>
        <v>0</v>
      </c>
      <c r="E30" s="57">
        <f>'2'!D130</f>
        <v>0</v>
      </c>
      <c r="F30" s="57">
        <f>'2'!E130</f>
        <v>0</v>
      </c>
      <c r="G30" s="59" t="s">
        <v>71</v>
      </c>
    </row>
    <row r="31" spans="1:7" ht="51.95" customHeight="1">
      <c r="A31" s="54">
        <v>3</v>
      </c>
      <c r="B31" s="55">
        <f>'3'!B126</f>
        <v>0</v>
      </c>
      <c r="C31" s="56">
        <f>'3'!C125</f>
        <v>0</v>
      </c>
      <c r="D31" s="57">
        <f>'3'!D128</f>
        <v>0</v>
      </c>
      <c r="E31" s="57">
        <f>'3'!D130</f>
        <v>0</v>
      </c>
      <c r="F31" s="57">
        <f>'3'!E130</f>
        <v>0</v>
      </c>
      <c r="G31" s="59" t="s">
        <v>71</v>
      </c>
    </row>
    <row r="32" spans="1:7" s="46" customFormat="1" ht="51.95" customHeight="1">
      <c r="A32" s="54">
        <v>4</v>
      </c>
      <c r="B32" s="55">
        <f>'4'!B126</f>
        <v>0</v>
      </c>
      <c r="C32" s="56">
        <f>'4'!C125</f>
        <v>0</v>
      </c>
      <c r="D32" s="57">
        <f>'4'!D128</f>
        <v>0</v>
      </c>
      <c r="E32" s="57">
        <f>'4'!D130</f>
        <v>0</v>
      </c>
      <c r="F32" s="57">
        <f>'4'!E130</f>
        <v>0</v>
      </c>
      <c r="G32" s="59" t="s">
        <v>71</v>
      </c>
    </row>
    <row r="33" spans="1:28" ht="51.95" customHeight="1">
      <c r="A33" s="54">
        <v>5</v>
      </c>
      <c r="B33" s="55">
        <f>'5'!B126</f>
        <v>0</v>
      </c>
      <c r="C33" s="56">
        <f>'5'!C125</f>
        <v>0</v>
      </c>
      <c r="D33" s="57">
        <f>'5'!D128</f>
        <v>0</v>
      </c>
      <c r="E33" s="60">
        <f>'5'!D130</f>
        <v>0</v>
      </c>
      <c r="F33" s="57">
        <f>'5'!E130</f>
        <v>0</v>
      </c>
      <c r="G33" s="59" t="s">
        <v>71</v>
      </c>
      <c r="H33" s="47"/>
      <c r="L33" s="47"/>
      <c r="N33" s="47"/>
      <c r="O33" s="47"/>
      <c r="P33" s="47"/>
      <c r="Q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>
      <c r="A34" s="61" t="s">
        <v>30</v>
      </c>
      <c r="B34" s="62"/>
      <c r="C34" s="62"/>
      <c r="D34" s="63"/>
      <c r="E34" s="64"/>
      <c r="F34" s="65"/>
      <c r="G34" s="66">
        <f>SUM(E3:E33)</f>
        <v>0</v>
      </c>
      <c r="H34" s="47"/>
      <c r="I34" s="47"/>
      <c r="K34" s="47"/>
      <c r="L34" s="47"/>
      <c r="M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>
      <c r="A35" s="61" t="s">
        <v>31</v>
      </c>
      <c r="B35" s="62"/>
      <c r="C35" s="62"/>
      <c r="D35" s="62"/>
      <c r="E35" s="62"/>
      <c r="F35" s="67"/>
      <c r="G35" s="66">
        <f>SUM(D3:D33)+G39</f>
        <v>0</v>
      </c>
      <c r="H35" s="47"/>
      <c r="I35" s="47"/>
      <c r="J35" s="47"/>
      <c r="K35" s="47"/>
      <c r="L35" s="47"/>
      <c r="M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spans="1:28">
      <c r="A36" s="61" t="s">
        <v>33</v>
      </c>
      <c r="B36" s="62"/>
      <c r="C36" s="62"/>
      <c r="D36" s="62"/>
      <c r="E36" s="62"/>
      <c r="F36" s="67"/>
      <c r="G36" s="66">
        <f>G34-G35</f>
        <v>0</v>
      </c>
      <c r="H36" s="47"/>
      <c r="I36" s="47"/>
      <c r="J36" s="47"/>
      <c r="K36" s="47"/>
      <c r="L36" s="47"/>
      <c r="M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>
      <c r="A37" s="61" t="s">
        <v>32</v>
      </c>
      <c r="B37" s="62"/>
      <c r="C37" s="62"/>
      <c r="D37" s="62"/>
      <c r="E37" s="62"/>
      <c r="F37" s="67"/>
      <c r="G37" s="66">
        <f>SUM(C3:C33)</f>
        <v>0</v>
      </c>
      <c r="H37" s="47"/>
      <c r="I37" s="47"/>
      <c r="J37" s="47"/>
      <c r="K37" s="47"/>
      <c r="M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>
      <c r="A38" s="80" t="s">
        <v>53</v>
      </c>
      <c r="B38" s="81"/>
      <c r="C38" s="81"/>
      <c r="D38" s="81"/>
      <c r="E38" s="81"/>
      <c r="F38" s="82"/>
      <c r="G38" s="66">
        <f>SUM(F3:F33)</f>
        <v>0</v>
      </c>
      <c r="H38" s="47"/>
      <c r="I38" s="47"/>
      <c r="J38" s="47"/>
      <c r="K38" s="47"/>
      <c r="L38" s="47"/>
      <c r="M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>
      <c r="A39" s="83" t="s">
        <v>54</v>
      </c>
      <c r="B39" s="83"/>
      <c r="C39" s="83"/>
      <c r="D39" s="83"/>
      <c r="E39" s="83"/>
      <c r="F39" s="83"/>
      <c r="G39" s="68"/>
    </row>
    <row r="40" spans="1:28">
      <c r="A40" s="84" t="s">
        <v>55</v>
      </c>
      <c r="B40" s="84"/>
      <c r="C40" s="84"/>
      <c r="D40" s="84"/>
      <c r="E40" s="84"/>
      <c r="F40" s="84"/>
      <c r="G40" s="68"/>
    </row>
    <row r="41" spans="1:28">
      <c r="A41" s="84" t="s">
        <v>56</v>
      </c>
      <c r="B41" s="84"/>
      <c r="C41" s="84"/>
      <c r="D41" s="84"/>
      <c r="E41" s="84"/>
      <c r="F41" s="84"/>
      <c r="G41" s="68"/>
    </row>
    <row r="42" spans="1:28">
      <c r="A42" s="84" t="s">
        <v>57</v>
      </c>
      <c r="B42" s="84"/>
      <c r="C42" s="84"/>
      <c r="D42" s="84"/>
      <c r="E42" s="84"/>
      <c r="F42" s="84"/>
      <c r="G42" s="68">
        <v>4000</v>
      </c>
    </row>
    <row r="43" spans="1:28">
      <c r="A43" s="84" t="s">
        <v>58</v>
      </c>
      <c r="B43" s="84"/>
      <c r="C43" s="84"/>
      <c r="D43" s="84"/>
      <c r="E43" s="84"/>
      <c r="F43" s="84"/>
      <c r="G43" s="68"/>
    </row>
    <row r="44" spans="1:28">
      <c r="A44" s="84" t="s">
        <v>59</v>
      </c>
      <c r="B44" s="84"/>
      <c r="C44" s="84"/>
      <c r="D44" s="84"/>
      <c r="E44" s="84"/>
      <c r="F44" s="84"/>
      <c r="G44" s="68" t="e">
        <f>G40/G43</f>
        <v>#DIV/0!</v>
      </c>
    </row>
    <row r="45" spans="1:28">
      <c r="A45" s="84" t="s">
        <v>60</v>
      </c>
      <c r="B45" s="84"/>
      <c r="C45" s="84"/>
      <c r="D45" s="84"/>
      <c r="E45" s="84"/>
      <c r="F45" s="84"/>
      <c r="G45" s="69" t="e">
        <f>G36-G42-F53</f>
        <v>#DIV/0!</v>
      </c>
    </row>
    <row r="46" spans="1:28">
      <c r="A46" s="84" t="s">
        <v>61</v>
      </c>
      <c r="B46" s="84"/>
      <c r="C46" s="84"/>
      <c r="D46" s="84"/>
      <c r="E46" s="84"/>
      <c r="F46" s="84"/>
      <c r="G46" s="70" t="e">
        <f>G45*0.6</f>
        <v>#DIV/0!</v>
      </c>
    </row>
    <row r="47" spans="1:28">
      <c r="A47" s="84" t="s">
        <v>62</v>
      </c>
      <c r="B47" s="84"/>
      <c r="C47" s="84"/>
      <c r="D47" s="84"/>
      <c r="E47" s="84"/>
      <c r="F47" s="84"/>
      <c r="G47" s="70" t="e">
        <f>G45*0.4</f>
        <v>#DIV/0!</v>
      </c>
    </row>
    <row r="48" spans="1:28">
      <c r="A48" s="71"/>
      <c r="B48" s="71"/>
      <c r="C48" s="71"/>
      <c r="D48" s="71"/>
      <c r="E48" s="71"/>
      <c r="F48" s="71"/>
      <c r="G48" s="72"/>
    </row>
    <row r="49" spans="3:29">
      <c r="C49" s="73"/>
      <c r="D49" s="74" t="s">
        <v>63</v>
      </c>
      <c r="E49" s="75" t="s">
        <v>64</v>
      </c>
      <c r="F49" s="75" t="s">
        <v>65</v>
      </c>
      <c r="G49" s="46"/>
      <c r="AB49" s="47"/>
      <c r="AC49" s="48"/>
    </row>
    <row r="50" spans="3:29">
      <c r="C50" s="76" t="s">
        <v>66</v>
      </c>
      <c r="D50" s="75">
        <f>2630+263</f>
        <v>2893</v>
      </c>
      <c r="E50" s="75" t="e">
        <f>263*G44</f>
        <v>#DIV/0!</v>
      </c>
      <c r="F50" s="75" t="e">
        <f>D50+E50</f>
        <v>#DIV/0!</v>
      </c>
      <c r="G50" s="46"/>
      <c r="AB50" s="47"/>
      <c r="AC50" s="48"/>
    </row>
    <row r="51" spans="3:29">
      <c r="C51" s="76" t="s">
        <v>67</v>
      </c>
      <c r="D51" s="75">
        <f>2625+262.5+500+300</f>
        <v>3687.5</v>
      </c>
      <c r="E51" s="75" t="e">
        <f>262.5*G44</f>
        <v>#DIV/0!</v>
      </c>
      <c r="F51" s="75" t="e">
        <f t="shared" ref="F51:F53" si="0">D51+E51</f>
        <v>#DIV/0!</v>
      </c>
      <c r="AB51" s="47"/>
      <c r="AC51" s="48"/>
    </row>
    <row r="52" spans="3:29">
      <c r="C52" s="76" t="s">
        <v>68</v>
      </c>
      <c r="D52" s="75">
        <f>2120+212</f>
        <v>2332</v>
      </c>
      <c r="E52" s="75" t="e">
        <f>212*G44</f>
        <v>#DIV/0!</v>
      </c>
      <c r="F52" s="75" t="e">
        <f t="shared" si="0"/>
        <v>#DIV/0!</v>
      </c>
      <c r="G52" s="46"/>
      <c r="AB52" s="47"/>
      <c r="AC52" s="48"/>
    </row>
    <row r="53" spans="3:29">
      <c r="C53" s="77" t="s">
        <v>69</v>
      </c>
      <c r="D53" s="78">
        <f>300+30</f>
        <v>330</v>
      </c>
      <c r="E53" s="78" t="e">
        <f>30*G44</f>
        <v>#DIV/0!</v>
      </c>
      <c r="F53" s="78" t="e">
        <f t="shared" si="0"/>
        <v>#DIV/0!</v>
      </c>
      <c r="G53" s="46"/>
      <c r="AB53" s="47"/>
      <c r="AC53" s="48"/>
    </row>
    <row r="54" spans="3:29">
      <c r="C54" s="85" t="s">
        <v>70</v>
      </c>
      <c r="D54" s="86"/>
      <c r="E54" s="87" t="e">
        <f>SUM(F50:F53)</f>
        <v>#DIV/0!</v>
      </c>
      <c r="F54" s="87"/>
    </row>
    <row r="55" spans="3:29">
      <c r="C55" s="46" t="s">
        <v>72</v>
      </c>
    </row>
  </sheetData>
  <mergeCells count="13">
    <mergeCell ref="A42:F42"/>
    <mergeCell ref="A43:F43"/>
    <mergeCell ref="A44:F44"/>
    <mergeCell ref="C54:D54"/>
    <mergeCell ref="E54:F54"/>
    <mergeCell ref="A45:F45"/>
    <mergeCell ref="A46:F46"/>
    <mergeCell ref="A47:F47"/>
    <mergeCell ref="A1:G1"/>
    <mergeCell ref="A38:F38"/>
    <mergeCell ref="A39:F39"/>
    <mergeCell ref="A40:F40"/>
    <mergeCell ref="A41:F4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31"/>
  <sheetViews>
    <sheetView topLeftCell="F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31"/>
  <sheetViews>
    <sheetView topLeftCell="H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31"/>
  <sheetViews>
    <sheetView topLeftCell="G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131"/>
  <sheetViews>
    <sheetView topLeftCell="I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31"/>
  <sheetViews>
    <sheetView topLeftCell="G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131"/>
  <sheetViews>
    <sheetView topLeftCell="E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1:D1"/>
    <mergeCell ref="F1:I1"/>
    <mergeCell ref="K1:O1"/>
    <mergeCell ref="A2:D2"/>
    <mergeCell ref="F2:I2"/>
    <mergeCell ref="K2:O2"/>
    <mergeCell ref="U3:U4"/>
    <mergeCell ref="R5:R6"/>
    <mergeCell ref="U5:U6"/>
    <mergeCell ref="A5:A6"/>
    <mergeCell ref="A3:D3"/>
    <mergeCell ref="F3:I3"/>
    <mergeCell ref="K3:O3"/>
    <mergeCell ref="A4:D4"/>
    <mergeCell ref="F4:I4"/>
    <mergeCell ref="K4:O4"/>
    <mergeCell ref="T5:T6"/>
    <mergeCell ref="T3:T4"/>
    <mergeCell ref="S5:S6"/>
    <mergeCell ref="Q5:Q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131"/>
  <sheetViews>
    <sheetView topLeftCell="I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131"/>
  <sheetViews>
    <sheetView topLeftCell="J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31"/>
  <sheetViews>
    <sheetView topLeftCell="A16" zoomScale="75" zoomScaleNormal="75" workbookViewId="0">
      <selection activeCell="M15" sqref="M15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5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5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5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5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5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5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5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5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5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5">
        <v>8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5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5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5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5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5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 ht="18.75" customHeight="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L129:O129"/>
    <mergeCell ref="P129:Q129"/>
    <mergeCell ref="B130:C130"/>
    <mergeCell ref="H130:K130"/>
    <mergeCell ref="L130:O130"/>
    <mergeCell ref="P130:Q130"/>
    <mergeCell ref="A5:A6"/>
    <mergeCell ref="B126:C126"/>
    <mergeCell ref="B127:C127"/>
    <mergeCell ref="B129:C129"/>
    <mergeCell ref="H129:K129"/>
    <mergeCell ref="H127:K127"/>
    <mergeCell ref="L127:O127"/>
    <mergeCell ref="P127:Q127"/>
    <mergeCell ref="B128:C128"/>
    <mergeCell ref="H128:K128"/>
    <mergeCell ref="L128:O128"/>
    <mergeCell ref="P128:Q128"/>
    <mergeCell ref="A1:D1"/>
    <mergeCell ref="F1:I1"/>
    <mergeCell ref="K1:O1"/>
    <mergeCell ref="A2:D2"/>
    <mergeCell ref="F2:I2"/>
    <mergeCell ref="K2:O2"/>
    <mergeCell ref="A3:D3"/>
    <mergeCell ref="F3:I3"/>
    <mergeCell ref="K3:O3"/>
    <mergeCell ref="A4:D4"/>
    <mergeCell ref="F4:I4"/>
    <mergeCell ref="K4:O4"/>
    <mergeCell ref="Q5:Q6"/>
    <mergeCell ref="T5:T6"/>
    <mergeCell ref="U5:U6"/>
    <mergeCell ref="U3:U4"/>
    <mergeCell ref="T3:T4"/>
    <mergeCell ref="S5:S6"/>
    <mergeCell ref="R5:R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131"/>
  <sheetViews>
    <sheetView topLeftCell="J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131"/>
  <sheetViews>
    <sheetView topLeftCell="I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131"/>
  <sheetViews>
    <sheetView topLeftCell="I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K24" sqref="K2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K1:O1"/>
    <mergeCell ref="K2:O2"/>
    <mergeCell ref="A5:A6"/>
    <mergeCell ref="Q5:Q6"/>
    <mergeCell ref="F4:I4"/>
    <mergeCell ref="A1:D1"/>
    <mergeCell ref="F1:I1"/>
    <mergeCell ref="A2:D2"/>
    <mergeCell ref="F2:I2"/>
    <mergeCell ref="U3:U4"/>
    <mergeCell ref="R5:R6"/>
    <mergeCell ref="U5:U6"/>
    <mergeCell ref="B126:C126"/>
    <mergeCell ref="B127:C127"/>
    <mergeCell ref="H127:K127"/>
    <mergeCell ref="L127:O127"/>
    <mergeCell ref="P127:Q127"/>
    <mergeCell ref="T5:T6"/>
    <mergeCell ref="S5:S6"/>
    <mergeCell ref="A3:D3"/>
    <mergeCell ref="F3:I3"/>
    <mergeCell ref="K3:O3"/>
    <mergeCell ref="T3:T4"/>
    <mergeCell ref="K4:O4"/>
    <mergeCell ref="A4:D4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K1:O1"/>
    <mergeCell ref="K2:O2"/>
    <mergeCell ref="A3:D3"/>
    <mergeCell ref="F3:I3"/>
    <mergeCell ref="K3:O3"/>
    <mergeCell ref="A1:D1"/>
    <mergeCell ref="F1:I1"/>
    <mergeCell ref="A2:D2"/>
    <mergeCell ref="F2:I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K4:O4"/>
    <mergeCell ref="T5:T6"/>
    <mergeCell ref="A4:D4"/>
    <mergeCell ref="F4:I4"/>
    <mergeCell ref="Q5:Q6"/>
    <mergeCell ref="S5:S6"/>
    <mergeCell ref="A5:A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F4:I4"/>
    <mergeCell ref="K4:O4"/>
    <mergeCell ref="A5:A6"/>
    <mergeCell ref="A1:D1"/>
    <mergeCell ref="F1:I1"/>
    <mergeCell ref="K1:O1"/>
    <mergeCell ref="A2:D2"/>
    <mergeCell ref="F2:I2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Q5:Q6"/>
    <mergeCell ref="S5:S6"/>
    <mergeCell ref="T3:T4"/>
    <mergeCell ref="T5:T6"/>
    <mergeCell ref="A3:D3"/>
    <mergeCell ref="F3:I3"/>
    <mergeCell ref="K3:O3"/>
    <mergeCell ref="A4:D4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131"/>
  <sheetViews>
    <sheetView topLeftCell="F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131"/>
  <sheetViews>
    <sheetView topLeftCell="F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K1:O1"/>
    <mergeCell ref="K2:O2"/>
    <mergeCell ref="K3:O3"/>
    <mergeCell ref="K4:O4"/>
    <mergeCell ref="A1:D1"/>
    <mergeCell ref="F1:I1"/>
    <mergeCell ref="A2:D2"/>
    <mergeCell ref="F2:I2"/>
    <mergeCell ref="A3:D3"/>
    <mergeCell ref="F3:I3"/>
    <mergeCell ref="A4:D4"/>
    <mergeCell ref="F4:I4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S5:S6"/>
    <mergeCell ref="Q5:Q6"/>
    <mergeCell ref="T5:T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V131"/>
  <sheetViews>
    <sheetView topLeftCell="H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V131"/>
  <sheetViews>
    <sheetView topLeftCell="G1"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W6" sqref="W6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2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2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2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2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2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2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2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2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2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2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2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2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2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2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2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T5:T6"/>
    <mergeCell ref="K4:O4"/>
    <mergeCell ref="S5:S6"/>
    <mergeCell ref="A4:D4"/>
    <mergeCell ref="F4:I4"/>
    <mergeCell ref="Q5:Q6"/>
    <mergeCell ref="T3:T4"/>
    <mergeCell ref="A3:D3"/>
    <mergeCell ref="F3:I3"/>
    <mergeCell ref="K3:O3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5:A6"/>
    <mergeCell ref="K1:O1"/>
    <mergeCell ref="K2:O2"/>
    <mergeCell ref="K3:O3"/>
    <mergeCell ref="K4:O4"/>
    <mergeCell ref="A1:D1"/>
    <mergeCell ref="F1:I1"/>
    <mergeCell ref="A2:D2"/>
    <mergeCell ref="F2:I2"/>
    <mergeCell ref="A3:D3"/>
    <mergeCell ref="F3:I3"/>
    <mergeCell ref="A4:D4"/>
    <mergeCell ref="F4:I4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S5:S6"/>
    <mergeCell ref="Q5:Q6"/>
    <mergeCell ref="T5:T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31"/>
  <sheetViews>
    <sheetView zoomScale="75" zoomScaleNormal="75" workbookViewId="0">
      <selection activeCell="U3" sqref="U3:U4"/>
    </sheetView>
  </sheetViews>
  <sheetFormatPr defaultColWidth="9.140625" defaultRowHeight="18.75"/>
  <cols>
    <col min="1" max="1" width="9.140625" style="6" customWidth="1"/>
    <col min="2" max="2" width="4.140625" style="6" customWidth="1"/>
    <col min="3" max="3" width="6.42578125" style="6" customWidth="1"/>
    <col min="4" max="5" width="7" style="6" customWidth="1"/>
    <col min="6" max="6" width="7.42578125" style="6" customWidth="1"/>
    <col min="7" max="7" width="7.5703125" style="6" customWidth="1"/>
    <col min="8" max="8" width="7" style="6" customWidth="1"/>
    <col min="9" max="9" width="7.42578125" style="6" customWidth="1"/>
    <col min="10" max="10" width="7.5703125" style="6" customWidth="1"/>
    <col min="11" max="12" width="7.7109375" style="6" customWidth="1"/>
    <col min="13" max="15" width="7.5703125" style="6" customWidth="1"/>
    <col min="16" max="16" width="7.28515625" style="6" customWidth="1"/>
    <col min="17" max="17" width="7" style="6" customWidth="1"/>
    <col min="18" max="19" width="8" style="6" hidden="1" customWidth="1"/>
    <col min="20" max="20" width="6.28515625" style="6" customWidth="1"/>
    <col min="21" max="21" width="30.7109375" style="6" customWidth="1"/>
    <col min="22" max="22" width="0" style="6" hidden="1" customWidth="1"/>
    <col min="23" max="16384" width="9.140625" style="6"/>
  </cols>
  <sheetData>
    <row r="1" spans="1:22">
      <c r="A1" s="98"/>
      <c r="B1" s="98"/>
      <c r="C1" s="98"/>
      <c r="D1" s="98"/>
      <c r="E1" s="1"/>
      <c r="F1" s="99"/>
      <c r="G1" s="99"/>
      <c r="H1" s="99"/>
      <c r="I1" s="99"/>
      <c r="J1" s="1"/>
      <c r="K1" s="99"/>
      <c r="L1" s="99"/>
      <c r="M1" s="99"/>
      <c r="N1" s="99"/>
      <c r="O1" s="99"/>
      <c r="P1" s="2"/>
      <c r="Q1" s="3"/>
      <c r="R1" s="3"/>
      <c r="S1" s="3"/>
      <c r="T1" s="4"/>
      <c r="U1" s="5"/>
    </row>
    <row r="2" spans="1:22">
      <c r="A2" s="98"/>
      <c r="B2" s="98"/>
      <c r="C2" s="98"/>
      <c r="D2" s="98"/>
      <c r="E2" s="2"/>
      <c r="F2" s="99"/>
      <c r="G2" s="99"/>
      <c r="H2" s="99"/>
      <c r="I2" s="99"/>
      <c r="J2" s="2"/>
      <c r="K2" s="99"/>
      <c r="L2" s="99"/>
      <c r="M2" s="99"/>
      <c r="N2" s="99"/>
      <c r="O2" s="99"/>
      <c r="P2" s="1"/>
      <c r="Q2" s="7"/>
      <c r="R2" s="7"/>
      <c r="S2" s="7"/>
      <c r="T2" s="8" t="s">
        <v>5</v>
      </c>
      <c r="U2" s="1">
        <v>339</v>
      </c>
    </row>
    <row r="3" spans="1:22" ht="18.75" customHeight="1">
      <c r="A3" s="98"/>
      <c r="B3" s="98"/>
      <c r="C3" s="98"/>
      <c r="D3" s="98"/>
      <c r="E3" s="2"/>
      <c r="F3" s="99"/>
      <c r="G3" s="99"/>
      <c r="H3" s="99"/>
      <c r="I3" s="99"/>
      <c r="J3" s="2"/>
      <c r="K3" s="99"/>
      <c r="L3" s="99"/>
      <c r="M3" s="99"/>
      <c r="N3" s="99"/>
      <c r="O3" s="99"/>
      <c r="P3" s="2"/>
      <c r="Q3" s="21"/>
      <c r="R3" s="22"/>
      <c r="S3" s="22"/>
      <c r="T3" s="96"/>
      <c r="U3" s="94"/>
    </row>
    <row r="4" spans="1:22" ht="19.5" customHeight="1">
      <c r="A4" s="98"/>
      <c r="B4" s="98"/>
      <c r="C4" s="98"/>
      <c r="D4" s="98"/>
      <c r="E4" s="2"/>
      <c r="F4" s="99"/>
      <c r="G4" s="99"/>
      <c r="H4" s="99"/>
      <c r="I4" s="99"/>
      <c r="J4" s="2"/>
      <c r="K4" s="99"/>
      <c r="L4" s="99"/>
      <c r="M4" s="99"/>
      <c r="N4" s="99"/>
      <c r="O4" s="99"/>
      <c r="P4" s="2"/>
      <c r="Q4" s="23"/>
      <c r="R4" s="24"/>
      <c r="S4" s="24"/>
      <c r="T4" s="97"/>
      <c r="U4" s="95"/>
    </row>
    <row r="5" spans="1:22" s="11" customFormat="1" ht="31.5">
      <c r="A5" s="107" t="s">
        <v>6</v>
      </c>
      <c r="B5" s="26"/>
      <c r="C5" s="9" t="s">
        <v>7</v>
      </c>
      <c r="D5" s="9" t="s">
        <v>8</v>
      </c>
      <c r="E5" s="9" t="s">
        <v>9</v>
      </c>
      <c r="F5" s="9" t="s">
        <v>1</v>
      </c>
      <c r="G5" s="9" t="s">
        <v>10</v>
      </c>
      <c r="H5" s="9" t="s">
        <v>3</v>
      </c>
      <c r="I5" s="9" t="s">
        <v>11</v>
      </c>
      <c r="J5" s="9" t="s">
        <v>12</v>
      </c>
      <c r="K5" s="10" t="s">
        <v>13</v>
      </c>
      <c r="L5" s="10" t="s">
        <v>14</v>
      </c>
      <c r="M5" s="10" t="s">
        <v>15</v>
      </c>
      <c r="N5" s="10" t="s">
        <v>26</v>
      </c>
      <c r="O5" s="10" t="s">
        <v>4</v>
      </c>
      <c r="P5" s="10" t="s">
        <v>29</v>
      </c>
      <c r="Q5" s="88" t="s">
        <v>16</v>
      </c>
      <c r="R5" s="88" t="s">
        <v>51</v>
      </c>
      <c r="S5" s="88" t="s">
        <v>34</v>
      </c>
      <c r="T5" s="90" t="s">
        <v>17</v>
      </c>
      <c r="U5" s="92" t="s">
        <v>0</v>
      </c>
    </row>
    <row r="6" spans="1:22" s="11" customFormat="1">
      <c r="A6" s="108"/>
      <c r="B6" s="27"/>
      <c r="C6" s="9">
        <v>13</v>
      </c>
      <c r="D6" s="9">
        <v>15</v>
      </c>
      <c r="E6" s="9">
        <v>13</v>
      </c>
      <c r="F6" s="9">
        <v>17</v>
      </c>
      <c r="G6" s="9">
        <v>16</v>
      </c>
      <c r="H6" s="9">
        <v>16</v>
      </c>
      <c r="I6" s="9">
        <v>16</v>
      </c>
      <c r="J6" s="9">
        <v>15</v>
      </c>
      <c r="K6" s="10">
        <v>15</v>
      </c>
      <c r="L6" s="10">
        <v>13</v>
      </c>
      <c r="M6" s="10">
        <v>13</v>
      </c>
      <c r="N6" s="10">
        <v>15</v>
      </c>
      <c r="O6" s="10">
        <v>14</v>
      </c>
      <c r="P6" s="10">
        <v>1</v>
      </c>
      <c r="Q6" s="89"/>
      <c r="R6" s="89"/>
      <c r="S6" s="89"/>
      <c r="T6" s="91"/>
      <c r="U6" s="93"/>
    </row>
    <row r="7" spans="1:22">
      <c r="A7" s="29"/>
      <c r="B7" s="28">
        <f>IF(U7&lt;&gt;"",SUM(C7:O7)+VALUE(LEFT(U7,1)),SUM(C7:O7))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tr">
        <f>IF(U7="","",VALUE(LEFT(U7,1)))</f>
        <v/>
      </c>
      <c r="S7" s="2">
        <f t="shared" ref="S7:S70" si="0">IF(RIGHT(U7,1)="0",T7,0)</f>
        <v>0</v>
      </c>
      <c r="T7" s="17">
        <f>C7*$C$6+D7*$D$6+E7*$E$6+F7*$F$6+G7*$G$6+H7*$H$6+I7*$I$6+J7*$J$6+K7*$K$6+L7*$L$6+M7*$M$6+N7*$N$6+O7*$O$6+P7*$P$6+Q7</f>
        <v>0</v>
      </c>
      <c r="U7" s="12"/>
      <c r="V7" s="25">
        <f>IF(RIGHT(U7,1)="0",T7,0)</f>
        <v>0</v>
      </c>
    </row>
    <row r="8" spans="1:22">
      <c r="A8" s="30"/>
      <c r="B8" s="28">
        <f t="shared" ref="B8:B71" si="1">IF(U8&lt;&gt;"",SUM(C8:O8)+VALUE(LEFT(U8,1)),SUM(C8:O8))</f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" t="str">
        <f t="shared" ref="R8:R71" si="2">IF(U8="","",VALUE(LEFT(U8,1)))</f>
        <v/>
      </c>
      <c r="S8" s="2">
        <f t="shared" si="0"/>
        <v>0</v>
      </c>
      <c r="T8" s="17">
        <f t="shared" ref="T8:T67" si="3">C8*$C$6+D8*$D$6+E8*$E$6+F8*$F$6+G8*$G$6+H8*$H$6+I8*$I$6+J8*$J$6+K8*$K$6+L8*$L$6+M8*$M$6+N8*$N$6+O8*$O$6+P8*$P$6+Q8</f>
        <v>0</v>
      </c>
      <c r="U8" s="13"/>
      <c r="V8" s="25">
        <f t="shared" ref="V8:V71" si="4">IF(RIGHT(U8,1)="0",T8,0)</f>
        <v>0</v>
      </c>
    </row>
    <row r="9" spans="1:22">
      <c r="A9" s="29"/>
      <c r="B9" s="28">
        <f t="shared" si="1"/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 t="shared" si="2"/>
        <v/>
      </c>
      <c r="S9" s="2">
        <f t="shared" si="0"/>
        <v>0</v>
      </c>
      <c r="T9" s="17">
        <f t="shared" si="3"/>
        <v>0</v>
      </c>
      <c r="U9" s="2"/>
      <c r="V9" s="25">
        <f t="shared" si="4"/>
        <v>0</v>
      </c>
    </row>
    <row r="10" spans="1:22">
      <c r="A10" s="30"/>
      <c r="B10" s="28">
        <f t="shared" si="1"/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" t="str">
        <f t="shared" si="2"/>
        <v/>
      </c>
      <c r="S10" s="2">
        <f t="shared" si="0"/>
        <v>0</v>
      </c>
      <c r="T10" s="17">
        <f t="shared" si="3"/>
        <v>0</v>
      </c>
      <c r="U10" s="13"/>
      <c r="V10" s="25">
        <f t="shared" si="4"/>
        <v>0</v>
      </c>
    </row>
    <row r="11" spans="1:22">
      <c r="A11" s="29"/>
      <c r="B11" s="28">
        <f t="shared" si="1"/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tr">
        <f t="shared" si="2"/>
        <v/>
      </c>
      <c r="S11" s="2">
        <f t="shared" si="0"/>
        <v>0</v>
      </c>
      <c r="T11" s="17">
        <f t="shared" si="3"/>
        <v>0</v>
      </c>
      <c r="U11" s="2"/>
      <c r="V11" s="25">
        <f t="shared" si="4"/>
        <v>0</v>
      </c>
    </row>
    <row r="12" spans="1:22">
      <c r="A12" s="30"/>
      <c r="B12" s="28">
        <f t="shared" si="1"/>
        <v>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" t="str">
        <f t="shared" si="2"/>
        <v/>
      </c>
      <c r="S12" s="2">
        <f t="shared" si="0"/>
        <v>0</v>
      </c>
      <c r="T12" s="17">
        <f t="shared" si="3"/>
        <v>0</v>
      </c>
      <c r="U12" s="13"/>
      <c r="V12" s="25">
        <f t="shared" si="4"/>
        <v>0</v>
      </c>
    </row>
    <row r="13" spans="1:22" ht="31.5">
      <c r="A13" s="44" t="s">
        <v>6</v>
      </c>
      <c r="B13" s="28"/>
      <c r="C13" s="9" t="s">
        <v>7</v>
      </c>
      <c r="D13" s="9" t="s">
        <v>8</v>
      </c>
      <c r="E13" s="9" t="s">
        <v>9</v>
      </c>
      <c r="F13" s="9" t="s">
        <v>1</v>
      </c>
      <c r="G13" s="9" t="s">
        <v>2</v>
      </c>
      <c r="H13" s="9" t="s">
        <v>3</v>
      </c>
      <c r="I13" s="9" t="s">
        <v>11</v>
      </c>
      <c r="J13" s="9" t="s">
        <v>12</v>
      </c>
      <c r="K13" s="10" t="s">
        <v>13</v>
      </c>
      <c r="L13" s="10" t="s">
        <v>14</v>
      </c>
      <c r="M13" s="10" t="s">
        <v>15</v>
      </c>
      <c r="N13" s="10" t="s">
        <v>26</v>
      </c>
      <c r="O13" s="10" t="s">
        <v>4</v>
      </c>
      <c r="P13" s="10" t="s">
        <v>29</v>
      </c>
      <c r="Q13" s="10" t="s">
        <v>16</v>
      </c>
      <c r="R13" s="2"/>
      <c r="S13" s="2">
        <f t="shared" si="0"/>
        <v>0</v>
      </c>
      <c r="T13" s="17"/>
      <c r="U13" s="9" t="s">
        <v>0</v>
      </c>
      <c r="V13" s="25">
        <f t="shared" si="4"/>
        <v>0</v>
      </c>
    </row>
    <row r="14" spans="1:22">
      <c r="A14" s="30"/>
      <c r="B14" s="28">
        <f t="shared" si="1"/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" t="str">
        <f t="shared" si="2"/>
        <v/>
      </c>
      <c r="S14" s="2">
        <f t="shared" si="0"/>
        <v>0</v>
      </c>
      <c r="T14" s="17">
        <f t="shared" si="3"/>
        <v>0</v>
      </c>
      <c r="U14" s="13"/>
      <c r="V14" s="25">
        <f t="shared" si="4"/>
        <v>0</v>
      </c>
    </row>
    <row r="15" spans="1:22">
      <c r="A15" s="29"/>
      <c r="B15" s="28">
        <f t="shared" si="1"/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tr">
        <f t="shared" si="2"/>
        <v/>
      </c>
      <c r="S15" s="2">
        <f t="shared" si="0"/>
        <v>0</v>
      </c>
      <c r="T15" s="17">
        <f t="shared" si="3"/>
        <v>0</v>
      </c>
      <c r="U15" s="2"/>
      <c r="V15" s="25">
        <f t="shared" si="4"/>
        <v>0</v>
      </c>
    </row>
    <row r="16" spans="1:22">
      <c r="A16" s="30"/>
      <c r="B16" s="28">
        <f t="shared" si="1"/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" t="str">
        <f t="shared" si="2"/>
        <v/>
      </c>
      <c r="S16" s="2">
        <f t="shared" si="0"/>
        <v>0</v>
      </c>
      <c r="T16" s="17">
        <f t="shared" si="3"/>
        <v>0</v>
      </c>
      <c r="U16" s="13"/>
      <c r="V16" s="25">
        <f t="shared" si="4"/>
        <v>0</v>
      </c>
    </row>
    <row r="17" spans="1:22">
      <c r="A17" s="29"/>
      <c r="B17" s="28">
        <f t="shared" si="1"/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tr">
        <f t="shared" si="2"/>
        <v/>
      </c>
      <c r="S17" s="2">
        <f t="shared" si="0"/>
        <v>0</v>
      </c>
      <c r="T17" s="17">
        <f t="shared" si="3"/>
        <v>0</v>
      </c>
      <c r="U17" s="2"/>
      <c r="V17" s="25">
        <f t="shared" si="4"/>
        <v>0</v>
      </c>
    </row>
    <row r="18" spans="1:22">
      <c r="A18" s="30"/>
      <c r="B18" s="28">
        <f t="shared" si="1"/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" t="str">
        <f t="shared" si="2"/>
        <v/>
      </c>
      <c r="S18" s="2">
        <f t="shared" si="0"/>
        <v>0</v>
      </c>
      <c r="T18" s="17">
        <f t="shared" si="3"/>
        <v>0</v>
      </c>
      <c r="U18" s="13"/>
      <c r="V18" s="25">
        <f t="shared" si="4"/>
        <v>0</v>
      </c>
    </row>
    <row r="19" spans="1:22">
      <c r="A19" s="29"/>
      <c r="B19" s="28">
        <f t="shared" si="1"/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tr">
        <f t="shared" si="2"/>
        <v/>
      </c>
      <c r="S19" s="2">
        <f t="shared" si="0"/>
        <v>0</v>
      </c>
      <c r="T19" s="17">
        <f t="shared" si="3"/>
        <v>0</v>
      </c>
      <c r="U19" s="2"/>
      <c r="V19" s="25">
        <f t="shared" si="4"/>
        <v>0</v>
      </c>
    </row>
    <row r="20" spans="1:22" s="14" customFormat="1" ht="31.5">
      <c r="A20" s="44" t="s">
        <v>6</v>
      </c>
      <c r="B20" s="28"/>
      <c r="C20" s="9" t="s">
        <v>7</v>
      </c>
      <c r="D20" s="9" t="s">
        <v>8</v>
      </c>
      <c r="E20" s="9" t="s">
        <v>9</v>
      </c>
      <c r="F20" s="9" t="s">
        <v>1</v>
      </c>
      <c r="G20" s="9" t="s">
        <v>2</v>
      </c>
      <c r="H20" s="9" t="s">
        <v>3</v>
      </c>
      <c r="I20" s="9" t="s">
        <v>11</v>
      </c>
      <c r="J20" s="9" t="s">
        <v>12</v>
      </c>
      <c r="K20" s="10" t="s">
        <v>13</v>
      </c>
      <c r="L20" s="10" t="s">
        <v>14</v>
      </c>
      <c r="M20" s="10" t="s">
        <v>15</v>
      </c>
      <c r="N20" s="10" t="s">
        <v>26</v>
      </c>
      <c r="O20" s="10" t="s">
        <v>4</v>
      </c>
      <c r="P20" s="10" t="s">
        <v>29</v>
      </c>
      <c r="Q20" s="10" t="s">
        <v>16</v>
      </c>
      <c r="R20" s="2"/>
      <c r="S20" s="2">
        <f t="shared" si="0"/>
        <v>0</v>
      </c>
      <c r="T20" s="17"/>
      <c r="U20" s="9" t="s">
        <v>0</v>
      </c>
      <c r="V20" s="25">
        <f t="shared" si="4"/>
        <v>0</v>
      </c>
    </row>
    <row r="21" spans="1:22">
      <c r="A21" s="29"/>
      <c r="B21" s="28">
        <f t="shared" si="1"/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tr">
        <f t="shared" si="2"/>
        <v/>
      </c>
      <c r="S21" s="2">
        <f t="shared" si="0"/>
        <v>0</v>
      </c>
      <c r="T21" s="17">
        <f t="shared" si="3"/>
        <v>0</v>
      </c>
      <c r="U21" s="2"/>
      <c r="V21" s="25">
        <f t="shared" si="4"/>
        <v>0</v>
      </c>
    </row>
    <row r="22" spans="1:22">
      <c r="A22" s="30"/>
      <c r="B22" s="28">
        <f t="shared" si="1"/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" t="str">
        <f t="shared" si="2"/>
        <v/>
      </c>
      <c r="S22" s="2">
        <f t="shared" si="0"/>
        <v>0</v>
      </c>
      <c r="T22" s="17">
        <f t="shared" si="3"/>
        <v>0</v>
      </c>
      <c r="U22" s="13"/>
      <c r="V22" s="25">
        <f t="shared" si="4"/>
        <v>0</v>
      </c>
    </row>
    <row r="23" spans="1:22">
      <c r="A23" s="29"/>
      <c r="B23" s="28">
        <f>IF(U23&lt;&gt;"",SUM(C23:O23)+VALUE(LEFT(U23,1)),SUM(C23:O23))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tr">
        <f t="shared" si="2"/>
        <v/>
      </c>
      <c r="S23" s="2">
        <f t="shared" si="0"/>
        <v>0</v>
      </c>
      <c r="T23" s="17">
        <f t="shared" si="3"/>
        <v>0</v>
      </c>
      <c r="U23" s="2"/>
      <c r="V23" s="25">
        <f t="shared" si="4"/>
        <v>0</v>
      </c>
    </row>
    <row r="24" spans="1:22">
      <c r="A24" s="30"/>
      <c r="B24" s="28">
        <f t="shared" si="1"/>
        <v>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" t="str">
        <f t="shared" si="2"/>
        <v/>
      </c>
      <c r="S24" s="2">
        <f t="shared" si="0"/>
        <v>0</v>
      </c>
      <c r="T24" s="17">
        <f t="shared" si="3"/>
        <v>0</v>
      </c>
      <c r="U24" s="13"/>
      <c r="V24" s="25">
        <f t="shared" si="4"/>
        <v>0</v>
      </c>
    </row>
    <row r="25" spans="1:22">
      <c r="A25" s="29"/>
      <c r="B25" s="28">
        <f t="shared" si="1"/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tr">
        <f t="shared" si="2"/>
        <v/>
      </c>
      <c r="S25" s="2">
        <f t="shared" si="0"/>
        <v>0</v>
      </c>
      <c r="T25" s="17">
        <f t="shared" si="3"/>
        <v>0</v>
      </c>
      <c r="U25" s="2"/>
      <c r="V25" s="25">
        <f t="shared" si="4"/>
        <v>0</v>
      </c>
    </row>
    <row r="26" spans="1:22">
      <c r="A26" s="30"/>
      <c r="B26" s="28">
        <f t="shared" si="1"/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" t="str">
        <f t="shared" si="2"/>
        <v/>
      </c>
      <c r="S26" s="2">
        <f t="shared" si="0"/>
        <v>0</v>
      </c>
      <c r="T26" s="17">
        <f t="shared" si="3"/>
        <v>0</v>
      </c>
      <c r="U26" s="13"/>
      <c r="V26" s="25">
        <f t="shared" si="4"/>
        <v>0</v>
      </c>
    </row>
    <row r="27" spans="1:22" ht="31.5">
      <c r="A27" s="44" t="s">
        <v>6</v>
      </c>
      <c r="B27" s="28"/>
      <c r="C27" s="9" t="s">
        <v>7</v>
      </c>
      <c r="D27" s="9" t="s">
        <v>8</v>
      </c>
      <c r="E27" s="9" t="s">
        <v>9</v>
      </c>
      <c r="F27" s="9" t="s">
        <v>1</v>
      </c>
      <c r="G27" s="9" t="s">
        <v>2</v>
      </c>
      <c r="H27" s="9" t="s">
        <v>3</v>
      </c>
      <c r="I27" s="9" t="s">
        <v>11</v>
      </c>
      <c r="J27" s="9" t="s">
        <v>12</v>
      </c>
      <c r="K27" s="10" t="s">
        <v>13</v>
      </c>
      <c r="L27" s="10" t="s">
        <v>14</v>
      </c>
      <c r="M27" s="10" t="s">
        <v>15</v>
      </c>
      <c r="N27" s="10" t="s">
        <v>26</v>
      </c>
      <c r="O27" s="10" t="s">
        <v>4</v>
      </c>
      <c r="P27" s="10" t="s">
        <v>29</v>
      </c>
      <c r="Q27" s="10" t="s">
        <v>16</v>
      </c>
      <c r="R27" s="2"/>
      <c r="S27" s="2">
        <f t="shared" si="0"/>
        <v>0</v>
      </c>
      <c r="T27" s="17"/>
      <c r="U27" s="9" t="s">
        <v>0</v>
      </c>
      <c r="V27" s="25">
        <f t="shared" si="4"/>
        <v>0</v>
      </c>
    </row>
    <row r="28" spans="1:22">
      <c r="A28" s="30"/>
      <c r="B28" s="28">
        <f t="shared" si="1"/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" t="str">
        <f t="shared" si="2"/>
        <v/>
      </c>
      <c r="S28" s="2">
        <f t="shared" si="0"/>
        <v>0</v>
      </c>
      <c r="T28" s="17">
        <f t="shared" si="3"/>
        <v>0</v>
      </c>
      <c r="U28" s="13"/>
      <c r="V28" s="25">
        <f t="shared" si="4"/>
        <v>0</v>
      </c>
    </row>
    <row r="29" spans="1:22">
      <c r="A29" s="29"/>
      <c r="B29" s="28">
        <f t="shared" si="1"/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tr">
        <f t="shared" si="2"/>
        <v/>
      </c>
      <c r="S29" s="2">
        <f t="shared" si="0"/>
        <v>0</v>
      </c>
      <c r="T29" s="17">
        <f t="shared" si="3"/>
        <v>0</v>
      </c>
      <c r="U29" s="2"/>
      <c r="V29" s="25">
        <f t="shared" si="4"/>
        <v>0</v>
      </c>
    </row>
    <row r="30" spans="1:22">
      <c r="A30" s="30"/>
      <c r="B30" s="28">
        <f t="shared" si="1"/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" t="str">
        <f t="shared" si="2"/>
        <v/>
      </c>
      <c r="S30" s="2">
        <f t="shared" si="0"/>
        <v>0</v>
      </c>
      <c r="T30" s="17">
        <f t="shared" si="3"/>
        <v>0</v>
      </c>
      <c r="U30" s="13"/>
      <c r="V30" s="25">
        <f t="shared" si="4"/>
        <v>0</v>
      </c>
    </row>
    <row r="31" spans="1:22">
      <c r="A31" s="29"/>
      <c r="B31" s="28">
        <f t="shared" si="1"/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tr">
        <f t="shared" si="2"/>
        <v/>
      </c>
      <c r="S31" s="2">
        <f t="shared" si="0"/>
        <v>0</v>
      </c>
      <c r="T31" s="17">
        <f t="shared" si="3"/>
        <v>0</v>
      </c>
      <c r="U31" s="2"/>
      <c r="V31" s="25">
        <f t="shared" si="4"/>
        <v>0</v>
      </c>
    </row>
    <row r="32" spans="1:22">
      <c r="A32" s="30"/>
      <c r="B32" s="28">
        <f t="shared" si="1"/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" t="str">
        <f t="shared" si="2"/>
        <v/>
      </c>
      <c r="S32" s="2">
        <f t="shared" si="0"/>
        <v>0</v>
      </c>
      <c r="T32" s="17">
        <f t="shared" si="3"/>
        <v>0</v>
      </c>
      <c r="U32" s="13"/>
      <c r="V32" s="25">
        <f t="shared" si="4"/>
        <v>0</v>
      </c>
    </row>
    <row r="33" spans="1:22">
      <c r="A33" s="29"/>
      <c r="B33" s="28">
        <f t="shared" si="1"/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tr">
        <f t="shared" si="2"/>
        <v/>
      </c>
      <c r="S33" s="2">
        <f t="shared" si="0"/>
        <v>0</v>
      </c>
      <c r="T33" s="17">
        <f t="shared" si="3"/>
        <v>0</v>
      </c>
      <c r="U33" s="2"/>
      <c r="V33" s="25">
        <f t="shared" si="4"/>
        <v>0</v>
      </c>
    </row>
    <row r="34" spans="1:22" ht="31.5">
      <c r="A34" s="44" t="s">
        <v>6</v>
      </c>
      <c r="B34" s="28"/>
      <c r="C34" s="9" t="s">
        <v>7</v>
      </c>
      <c r="D34" s="9" t="s">
        <v>8</v>
      </c>
      <c r="E34" s="9" t="s">
        <v>9</v>
      </c>
      <c r="F34" s="9" t="s">
        <v>1</v>
      </c>
      <c r="G34" s="9" t="s">
        <v>2</v>
      </c>
      <c r="H34" s="9" t="s">
        <v>3</v>
      </c>
      <c r="I34" s="9" t="s">
        <v>11</v>
      </c>
      <c r="J34" s="9" t="s">
        <v>12</v>
      </c>
      <c r="K34" s="10" t="s">
        <v>13</v>
      </c>
      <c r="L34" s="10" t="s">
        <v>14</v>
      </c>
      <c r="M34" s="10" t="s">
        <v>15</v>
      </c>
      <c r="N34" s="10" t="s">
        <v>26</v>
      </c>
      <c r="O34" s="10" t="s">
        <v>4</v>
      </c>
      <c r="P34" s="10" t="s">
        <v>29</v>
      </c>
      <c r="Q34" s="10" t="s">
        <v>16</v>
      </c>
      <c r="R34" s="2"/>
      <c r="S34" s="2">
        <f t="shared" si="0"/>
        <v>0</v>
      </c>
      <c r="T34" s="17"/>
      <c r="U34" s="9" t="s">
        <v>0</v>
      </c>
      <c r="V34" s="25">
        <f t="shared" si="4"/>
        <v>0</v>
      </c>
    </row>
    <row r="35" spans="1:22">
      <c r="A35" s="29"/>
      <c r="B35" s="28">
        <f t="shared" si="1"/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tr">
        <f t="shared" si="2"/>
        <v/>
      </c>
      <c r="S35" s="2">
        <f t="shared" si="0"/>
        <v>0</v>
      </c>
      <c r="T35" s="17">
        <f t="shared" si="3"/>
        <v>0</v>
      </c>
      <c r="U35" s="2"/>
      <c r="V35" s="25">
        <f t="shared" si="4"/>
        <v>0</v>
      </c>
    </row>
    <row r="36" spans="1:22">
      <c r="A36" s="30"/>
      <c r="B36" s="28">
        <f t="shared" si="1"/>
        <v>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" t="str">
        <f t="shared" si="2"/>
        <v/>
      </c>
      <c r="S36" s="2">
        <f t="shared" si="0"/>
        <v>0</v>
      </c>
      <c r="T36" s="17">
        <f t="shared" si="3"/>
        <v>0</v>
      </c>
      <c r="U36" s="13"/>
      <c r="V36" s="25">
        <f t="shared" si="4"/>
        <v>0</v>
      </c>
    </row>
    <row r="37" spans="1:22">
      <c r="A37" s="29"/>
      <c r="B37" s="28">
        <f t="shared" si="1"/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tr">
        <f t="shared" si="2"/>
        <v/>
      </c>
      <c r="S37" s="2">
        <f t="shared" si="0"/>
        <v>0</v>
      </c>
      <c r="T37" s="17">
        <f t="shared" si="3"/>
        <v>0</v>
      </c>
      <c r="U37" s="2"/>
      <c r="V37" s="25">
        <f t="shared" si="4"/>
        <v>0</v>
      </c>
    </row>
    <row r="38" spans="1:22">
      <c r="A38" s="30"/>
      <c r="B38" s="28">
        <f t="shared" si="1"/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" t="str">
        <f t="shared" si="2"/>
        <v/>
      </c>
      <c r="S38" s="2">
        <f t="shared" si="0"/>
        <v>0</v>
      </c>
      <c r="T38" s="17">
        <f t="shared" si="3"/>
        <v>0</v>
      </c>
      <c r="U38" s="13"/>
      <c r="V38" s="25">
        <f t="shared" si="4"/>
        <v>0</v>
      </c>
    </row>
    <row r="39" spans="1:22">
      <c r="A39" s="29"/>
      <c r="B39" s="28">
        <f t="shared" si="1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tr">
        <f t="shared" si="2"/>
        <v/>
      </c>
      <c r="S39" s="2">
        <f t="shared" si="0"/>
        <v>0</v>
      </c>
      <c r="T39" s="17">
        <f t="shared" si="3"/>
        <v>0</v>
      </c>
      <c r="U39" s="2"/>
      <c r="V39" s="25">
        <f t="shared" si="4"/>
        <v>0</v>
      </c>
    </row>
    <row r="40" spans="1:22">
      <c r="A40" s="30"/>
      <c r="B40" s="28">
        <f t="shared" si="1"/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" t="str">
        <f t="shared" si="2"/>
        <v/>
      </c>
      <c r="S40" s="2">
        <f t="shared" si="0"/>
        <v>0</v>
      </c>
      <c r="T40" s="17">
        <f t="shared" si="3"/>
        <v>0</v>
      </c>
      <c r="U40" s="13"/>
      <c r="V40" s="25">
        <f t="shared" si="4"/>
        <v>0</v>
      </c>
    </row>
    <row r="41" spans="1:22" ht="31.5">
      <c r="A41" s="44" t="s">
        <v>6</v>
      </c>
      <c r="B41" s="28"/>
      <c r="C41" s="9" t="s">
        <v>7</v>
      </c>
      <c r="D41" s="9" t="s">
        <v>8</v>
      </c>
      <c r="E41" s="9" t="s">
        <v>9</v>
      </c>
      <c r="F41" s="9" t="s">
        <v>1</v>
      </c>
      <c r="G41" s="9" t="s">
        <v>2</v>
      </c>
      <c r="H41" s="9" t="s">
        <v>3</v>
      </c>
      <c r="I41" s="9" t="s">
        <v>11</v>
      </c>
      <c r="J41" s="9" t="s">
        <v>12</v>
      </c>
      <c r="K41" s="10" t="s">
        <v>13</v>
      </c>
      <c r="L41" s="10" t="s">
        <v>14</v>
      </c>
      <c r="M41" s="10" t="s">
        <v>15</v>
      </c>
      <c r="N41" s="10" t="s">
        <v>26</v>
      </c>
      <c r="O41" s="10" t="s">
        <v>4</v>
      </c>
      <c r="P41" s="10" t="s">
        <v>29</v>
      </c>
      <c r="Q41" s="10" t="s">
        <v>16</v>
      </c>
      <c r="R41" s="2"/>
      <c r="S41" s="2">
        <f t="shared" si="0"/>
        <v>0</v>
      </c>
      <c r="T41" s="17"/>
      <c r="U41" s="9" t="s">
        <v>0</v>
      </c>
      <c r="V41" s="25">
        <f t="shared" si="4"/>
        <v>0</v>
      </c>
    </row>
    <row r="42" spans="1:22">
      <c r="A42" s="30"/>
      <c r="B42" s="28">
        <f t="shared" si="1"/>
        <v>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 t="str">
        <f t="shared" si="2"/>
        <v/>
      </c>
      <c r="S42" s="2">
        <f t="shared" si="0"/>
        <v>0</v>
      </c>
      <c r="T42" s="17">
        <f t="shared" si="3"/>
        <v>0</v>
      </c>
      <c r="U42" s="13"/>
      <c r="V42" s="25">
        <f t="shared" si="4"/>
        <v>0</v>
      </c>
    </row>
    <row r="43" spans="1:22">
      <c r="A43" s="29"/>
      <c r="B43" s="28">
        <f t="shared" si="1"/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tr">
        <f t="shared" si="2"/>
        <v/>
      </c>
      <c r="S43" s="2">
        <f t="shared" si="0"/>
        <v>0</v>
      </c>
      <c r="T43" s="17">
        <f t="shared" si="3"/>
        <v>0</v>
      </c>
      <c r="U43" s="2"/>
      <c r="V43" s="25">
        <f t="shared" si="4"/>
        <v>0</v>
      </c>
    </row>
    <row r="44" spans="1:22">
      <c r="A44" s="30"/>
      <c r="B44" s="28">
        <f t="shared" si="1"/>
        <v>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" t="str">
        <f t="shared" si="2"/>
        <v/>
      </c>
      <c r="S44" s="2">
        <f t="shared" si="0"/>
        <v>0</v>
      </c>
      <c r="T44" s="17">
        <f t="shared" si="3"/>
        <v>0</v>
      </c>
      <c r="U44" s="13"/>
      <c r="V44" s="25">
        <f t="shared" si="4"/>
        <v>0</v>
      </c>
    </row>
    <row r="45" spans="1:22">
      <c r="A45" s="29"/>
      <c r="B45" s="28">
        <f t="shared" si="1"/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tr">
        <f t="shared" si="2"/>
        <v/>
      </c>
      <c r="S45" s="2">
        <f t="shared" si="0"/>
        <v>0</v>
      </c>
      <c r="T45" s="17">
        <f t="shared" si="3"/>
        <v>0</v>
      </c>
      <c r="U45" s="2"/>
      <c r="V45" s="25">
        <f t="shared" si="4"/>
        <v>0</v>
      </c>
    </row>
    <row r="46" spans="1:22">
      <c r="A46" s="30"/>
      <c r="B46" s="28">
        <f t="shared" si="1"/>
        <v>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" t="str">
        <f t="shared" si="2"/>
        <v/>
      </c>
      <c r="S46" s="2">
        <f t="shared" si="0"/>
        <v>0</v>
      </c>
      <c r="T46" s="17">
        <f t="shared" si="3"/>
        <v>0</v>
      </c>
      <c r="U46" s="13"/>
      <c r="V46" s="25">
        <f t="shared" si="4"/>
        <v>0</v>
      </c>
    </row>
    <row r="47" spans="1:22">
      <c r="A47" s="29"/>
      <c r="B47" s="28">
        <f t="shared" si="1"/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tr">
        <f t="shared" si="2"/>
        <v/>
      </c>
      <c r="S47" s="2">
        <f t="shared" si="0"/>
        <v>0</v>
      </c>
      <c r="T47" s="17">
        <f t="shared" si="3"/>
        <v>0</v>
      </c>
      <c r="U47" s="2"/>
      <c r="V47" s="25">
        <f t="shared" si="4"/>
        <v>0</v>
      </c>
    </row>
    <row r="48" spans="1:22" ht="31.5">
      <c r="A48" s="44" t="s">
        <v>6</v>
      </c>
      <c r="B48" s="28"/>
      <c r="C48" s="9" t="s">
        <v>7</v>
      </c>
      <c r="D48" s="9" t="s">
        <v>8</v>
      </c>
      <c r="E48" s="9" t="s">
        <v>9</v>
      </c>
      <c r="F48" s="9" t="s">
        <v>1</v>
      </c>
      <c r="G48" s="9" t="s">
        <v>2</v>
      </c>
      <c r="H48" s="9" t="s">
        <v>3</v>
      </c>
      <c r="I48" s="9" t="s">
        <v>11</v>
      </c>
      <c r="J48" s="9" t="s">
        <v>12</v>
      </c>
      <c r="K48" s="10" t="s">
        <v>13</v>
      </c>
      <c r="L48" s="10" t="s">
        <v>14</v>
      </c>
      <c r="M48" s="10" t="s">
        <v>15</v>
      </c>
      <c r="N48" s="10" t="s">
        <v>26</v>
      </c>
      <c r="O48" s="10" t="s">
        <v>4</v>
      </c>
      <c r="P48" s="10" t="s">
        <v>29</v>
      </c>
      <c r="Q48" s="10" t="s">
        <v>16</v>
      </c>
      <c r="R48" s="2"/>
      <c r="S48" s="2">
        <f t="shared" si="0"/>
        <v>0</v>
      </c>
      <c r="T48" s="17"/>
      <c r="U48" s="9" t="s">
        <v>0</v>
      </c>
      <c r="V48" s="25">
        <f t="shared" si="4"/>
        <v>0</v>
      </c>
    </row>
    <row r="49" spans="1:22">
      <c r="A49" s="29"/>
      <c r="B49" s="28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tr">
        <f t="shared" si="2"/>
        <v/>
      </c>
      <c r="S49" s="2">
        <f t="shared" si="0"/>
        <v>0</v>
      </c>
      <c r="T49" s="17">
        <f t="shared" si="3"/>
        <v>0</v>
      </c>
      <c r="U49" s="2"/>
      <c r="V49" s="25">
        <f t="shared" si="4"/>
        <v>0</v>
      </c>
    </row>
    <row r="50" spans="1:22">
      <c r="A50" s="15"/>
      <c r="B50" s="28">
        <f t="shared" si="1"/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" t="str">
        <f t="shared" si="2"/>
        <v/>
      </c>
      <c r="S50" s="2">
        <f t="shared" si="0"/>
        <v>0</v>
      </c>
      <c r="T50" s="17">
        <f t="shared" si="3"/>
        <v>0</v>
      </c>
      <c r="U50" s="16"/>
      <c r="V50" s="25">
        <f t="shared" si="4"/>
        <v>0</v>
      </c>
    </row>
    <row r="51" spans="1:22">
      <c r="A51" s="29"/>
      <c r="B51" s="28">
        <f t="shared" si="1"/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 t="str">
        <f t="shared" si="2"/>
        <v/>
      </c>
      <c r="S51" s="2">
        <f t="shared" si="0"/>
        <v>0</v>
      </c>
      <c r="T51" s="17">
        <f t="shared" si="3"/>
        <v>0</v>
      </c>
      <c r="U51" s="2"/>
      <c r="V51" s="25">
        <f t="shared" si="4"/>
        <v>0</v>
      </c>
    </row>
    <row r="52" spans="1:22">
      <c r="A52" s="15"/>
      <c r="B52" s="28">
        <f t="shared" si="1"/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" t="str">
        <f t="shared" si="2"/>
        <v/>
      </c>
      <c r="S52" s="2">
        <f t="shared" si="0"/>
        <v>0</v>
      </c>
      <c r="T52" s="17">
        <f t="shared" si="3"/>
        <v>0</v>
      </c>
      <c r="U52" s="16"/>
      <c r="V52" s="25">
        <f t="shared" si="4"/>
        <v>0</v>
      </c>
    </row>
    <row r="53" spans="1:22">
      <c r="A53" s="29"/>
      <c r="B53" s="28">
        <f t="shared" si="1"/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tr">
        <f t="shared" si="2"/>
        <v/>
      </c>
      <c r="S53" s="2">
        <f t="shared" si="0"/>
        <v>0</v>
      </c>
      <c r="T53" s="17">
        <f t="shared" si="3"/>
        <v>0</v>
      </c>
      <c r="U53" s="2"/>
      <c r="V53" s="25">
        <f t="shared" si="4"/>
        <v>0</v>
      </c>
    </row>
    <row r="54" spans="1:22">
      <c r="A54" s="15"/>
      <c r="B54" s="28">
        <f t="shared" si="1"/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" t="str">
        <f t="shared" si="2"/>
        <v/>
      </c>
      <c r="S54" s="2">
        <f t="shared" si="0"/>
        <v>0</v>
      </c>
      <c r="T54" s="17">
        <f t="shared" si="3"/>
        <v>0</v>
      </c>
      <c r="U54" s="16"/>
      <c r="V54" s="25">
        <f t="shared" si="4"/>
        <v>0</v>
      </c>
    </row>
    <row r="55" spans="1:22" ht="31.5">
      <c r="A55" s="44" t="s">
        <v>6</v>
      </c>
      <c r="B55" s="28"/>
      <c r="C55" s="9" t="s">
        <v>7</v>
      </c>
      <c r="D55" s="9" t="s">
        <v>8</v>
      </c>
      <c r="E55" s="9" t="s">
        <v>9</v>
      </c>
      <c r="F55" s="9" t="s">
        <v>1</v>
      </c>
      <c r="G55" s="9" t="s">
        <v>2</v>
      </c>
      <c r="H55" s="9" t="s">
        <v>3</v>
      </c>
      <c r="I55" s="9" t="s">
        <v>11</v>
      </c>
      <c r="J55" s="9" t="s">
        <v>12</v>
      </c>
      <c r="K55" s="10" t="s">
        <v>13</v>
      </c>
      <c r="L55" s="10" t="s">
        <v>14</v>
      </c>
      <c r="M55" s="10" t="s">
        <v>15</v>
      </c>
      <c r="N55" s="10" t="s">
        <v>26</v>
      </c>
      <c r="O55" s="10" t="s">
        <v>4</v>
      </c>
      <c r="P55" s="10" t="s">
        <v>29</v>
      </c>
      <c r="Q55" s="10" t="s">
        <v>16</v>
      </c>
      <c r="R55" s="2"/>
      <c r="S55" s="2">
        <f t="shared" si="0"/>
        <v>0</v>
      </c>
      <c r="T55" s="17"/>
      <c r="U55" s="9" t="s">
        <v>0</v>
      </c>
      <c r="V55" s="25">
        <f t="shared" si="4"/>
        <v>0</v>
      </c>
    </row>
    <row r="56" spans="1:22">
      <c r="A56" s="29"/>
      <c r="B56" s="28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 t="str">
        <f t="shared" si="2"/>
        <v/>
      </c>
      <c r="S56" s="2">
        <f t="shared" si="0"/>
        <v>0</v>
      </c>
      <c r="T56" s="17">
        <f t="shared" si="3"/>
        <v>0</v>
      </c>
      <c r="U56" s="2"/>
      <c r="V56" s="25">
        <f t="shared" si="4"/>
        <v>0</v>
      </c>
    </row>
    <row r="57" spans="1:22">
      <c r="A57" s="30"/>
      <c r="B57" s="28">
        <f t="shared" si="1"/>
        <v>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" t="str">
        <f t="shared" si="2"/>
        <v/>
      </c>
      <c r="S57" s="2">
        <f t="shared" si="0"/>
        <v>0</v>
      </c>
      <c r="T57" s="17">
        <f t="shared" si="3"/>
        <v>0</v>
      </c>
      <c r="U57" s="13"/>
      <c r="V57" s="25">
        <f t="shared" si="4"/>
        <v>0</v>
      </c>
    </row>
    <row r="58" spans="1:22">
      <c r="A58" s="29"/>
      <c r="B58" s="28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tr">
        <f t="shared" si="2"/>
        <v/>
      </c>
      <c r="S58" s="2">
        <f t="shared" si="0"/>
        <v>0</v>
      </c>
      <c r="T58" s="17">
        <f t="shared" si="3"/>
        <v>0</v>
      </c>
      <c r="U58" s="2"/>
      <c r="V58" s="25">
        <f t="shared" si="4"/>
        <v>0</v>
      </c>
    </row>
    <row r="59" spans="1:22" ht="19.5" customHeight="1">
      <c r="A59" s="30"/>
      <c r="B59" s="28">
        <f t="shared" si="1"/>
        <v>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 t="str">
        <f t="shared" si="2"/>
        <v/>
      </c>
      <c r="S59" s="2">
        <f t="shared" si="0"/>
        <v>0</v>
      </c>
      <c r="T59" s="17">
        <f t="shared" si="3"/>
        <v>0</v>
      </c>
      <c r="U59" s="13"/>
      <c r="V59" s="25">
        <f t="shared" si="4"/>
        <v>0</v>
      </c>
    </row>
    <row r="60" spans="1:22" ht="21" customHeight="1">
      <c r="A60" s="29"/>
      <c r="B60" s="28">
        <f t="shared" si="1"/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tr">
        <f t="shared" si="2"/>
        <v/>
      </c>
      <c r="S60" s="2">
        <f t="shared" si="0"/>
        <v>0</v>
      </c>
      <c r="T60" s="17">
        <f t="shared" si="3"/>
        <v>0</v>
      </c>
      <c r="U60" s="2"/>
      <c r="V60" s="25">
        <f t="shared" si="4"/>
        <v>0</v>
      </c>
    </row>
    <row r="61" spans="1:22" ht="21" customHeight="1">
      <c r="A61" s="30"/>
      <c r="B61" s="28">
        <f t="shared" si="1"/>
        <v>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" t="str">
        <f t="shared" si="2"/>
        <v/>
      </c>
      <c r="S61" s="2">
        <f t="shared" si="0"/>
        <v>0</v>
      </c>
      <c r="T61" s="17">
        <f t="shared" si="3"/>
        <v>0</v>
      </c>
      <c r="U61" s="13"/>
      <c r="V61" s="25">
        <f t="shared" si="4"/>
        <v>0</v>
      </c>
    </row>
    <row r="62" spans="1:22" ht="32.25" customHeight="1">
      <c r="A62" s="44" t="s">
        <v>6</v>
      </c>
      <c r="B62" s="28"/>
      <c r="C62" s="9" t="s">
        <v>7</v>
      </c>
      <c r="D62" s="9" t="s">
        <v>8</v>
      </c>
      <c r="E62" s="9" t="s">
        <v>9</v>
      </c>
      <c r="F62" s="9" t="s">
        <v>1</v>
      </c>
      <c r="G62" s="9" t="s">
        <v>2</v>
      </c>
      <c r="H62" s="9" t="s">
        <v>3</v>
      </c>
      <c r="I62" s="9" t="s">
        <v>11</v>
      </c>
      <c r="J62" s="9" t="s">
        <v>12</v>
      </c>
      <c r="K62" s="10" t="s">
        <v>13</v>
      </c>
      <c r="L62" s="10" t="s">
        <v>14</v>
      </c>
      <c r="M62" s="10" t="s">
        <v>15</v>
      </c>
      <c r="N62" s="10" t="s">
        <v>26</v>
      </c>
      <c r="O62" s="10" t="s">
        <v>4</v>
      </c>
      <c r="P62" s="10" t="s">
        <v>29</v>
      </c>
      <c r="Q62" s="10" t="s">
        <v>16</v>
      </c>
      <c r="R62" s="2"/>
      <c r="S62" s="2">
        <f t="shared" si="0"/>
        <v>0</v>
      </c>
      <c r="T62" s="17"/>
      <c r="U62" s="9" t="s">
        <v>0</v>
      </c>
      <c r="V62" s="25">
        <f t="shared" si="4"/>
        <v>0</v>
      </c>
    </row>
    <row r="63" spans="1:22" ht="19.5" customHeight="1">
      <c r="A63" s="29"/>
      <c r="B63" s="28">
        <f t="shared" si="1"/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tr">
        <f t="shared" si="2"/>
        <v/>
      </c>
      <c r="S63" s="2">
        <f t="shared" si="0"/>
        <v>0</v>
      </c>
      <c r="T63" s="17">
        <f t="shared" si="3"/>
        <v>0</v>
      </c>
      <c r="U63" s="2"/>
      <c r="V63" s="25">
        <f t="shared" si="4"/>
        <v>0</v>
      </c>
    </row>
    <row r="64" spans="1:22" ht="19.5" customHeight="1">
      <c r="A64" s="15"/>
      <c r="B64" s="28">
        <f t="shared" si="1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" t="str">
        <f t="shared" si="2"/>
        <v/>
      </c>
      <c r="S64" s="2">
        <f t="shared" si="0"/>
        <v>0</v>
      </c>
      <c r="T64" s="17">
        <f t="shared" si="3"/>
        <v>0</v>
      </c>
      <c r="U64" s="16"/>
      <c r="V64" s="25">
        <f t="shared" si="4"/>
        <v>0</v>
      </c>
    </row>
    <row r="65" spans="1:22" ht="19.5" customHeight="1">
      <c r="A65" s="29"/>
      <c r="B65" s="28">
        <f t="shared" si="1"/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tr">
        <f t="shared" si="2"/>
        <v/>
      </c>
      <c r="S65" s="2">
        <f t="shared" si="0"/>
        <v>0</v>
      </c>
      <c r="T65" s="17">
        <f t="shared" si="3"/>
        <v>0</v>
      </c>
      <c r="U65" s="2"/>
      <c r="V65" s="25">
        <f t="shared" si="4"/>
        <v>0</v>
      </c>
    </row>
    <row r="66" spans="1:22" ht="19.5" customHeight="1">
      <c r="A66" s="30"/>
      <c r="B66" s="28">
        <f t="shared" si="1"/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" t="str">
        <f t="shared" si="2"/>
        <v/>
      </c>
      <c r="S66" s="2">
        <f t="shared" si="0"/>
        <v>0</v>
      </c>
      <c r="T66" s="17">
        <f t="shared" si="3"/>
        <v>0</v>
      </c>
      <c r="U66" s="13"/>
      <c r="V66" s="25">
        <f t="shared" si="4"/>
        <v>0</v>
      </c>
    </row>
    <row r="67" spans="1:22" ht="19.5" customHeight="1">
      <c r="A67" s="29"/>
      <c r="B67" s="28">
        <f t="shared" si="1"/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str">
        <f t="shared" si="2"/>
        <v/>
      </c>
      <c r="S67" s="2">
        <f t="shared" si="0"/>
        <v>0</v>
      </c>
      <c r="T67" s="17">
        <f t="shared" si="3"/>
        <v>0</v>
      </c>
      <c r="U67" s="2"/>
      <c r="V67" s="25">
        <f t="shared" si="4"/>
        <v>0</v>
      </c>
    </row>
    <row r="68" spans="1:22" ht="19.5" customHeight="1">
      <c r="A68" s="30"/>
      <c r="B68" s="28">
        <f t="shared" si="1"/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" t="str">
        <f t="shared" si="2"/>
        <v/>
      </c>
      <c r="S68" s="2">
        <f t="shared" si="0"/>
        <v>0</v>
      </c>
      <c r="T68" s="17">
        <f>C68*$C$6+D68*$D$6+E68*$E$6+F68*$F$6+G68*$G$6+H68*$H$6+I68*$I$6+J68*$J$6+K68*$K$6+L68*$L$6+M68*$M$6+N68*$N$6+O68*$O$6+P68*$P$6+Q68</f>
        <v>0</v>
      </c>
      <c r="U68" s="13"/>
      <c r="V68" s="25">
        <f t="shared" si="4"/>
        <v>0</v>
      </c>
    </row>
    <row r="69" spans="1:22" ht="31.5">
      <c r="A69" s="44" t="s">
        <v>6</v>
      </c>
      <c r="B69" s="28"/>
      <c r="C69" s="9" t="s">
        <v>7</v>
      </c>
      <c r="D69" s="9" t="s">
        <v>8</v>
      </c>
      <c r="E69" s="9" t="s">
        <v>9</v>
      </c>
      <c r="F69" s="9" t="s">
        <v>1</v>
      </c>
      <c r="G69" s="9" t="s">
        <v>2</v>
      </c>
      <c r="H69" s="9" t="s">
        <v>3</v>
      </c>
      <c r="I69" s="9" t="s">
        <v>11</v>
      </c>
      <c r="J69" s="9" t="s">
        <v>12</v>
      </c>
      <c r="K69" s="10" t="s">
        <v>13</v>
      </c>
      <c r="L69" s="10" t="s">
        <v>14</v>
      </c>
      <c r="M69" s="10" t="s">
        <v>15</v>
      </c>
      <c r="N69" s="10" t="s">
        <v>26</v>
      </c>
      <c r="O69" s="10" t="s">
        <v>4</v>
      </c>
      <c r="P69" s="10" t="s">
        <v>29</v>
      </c>
      <c r="Q69" s="10" t="s">
        <v>16</v>
      </c>
      <c r="R69" s="2"/>
      <c r="S69" s="2">
        <f t="shared" si="0"/>
        <v>0</v>
      </c>
      <c r="T69" s="17"/>
      <c r="U69" s="9" t="s">
        <v>0</v>
      </c>
      <c r="V69" s="25">
        <f t="shared" si="4"/>
        <v>0</v>
      </c>
    </row>
    <row r="70" spans="1:22" ht="19.5" customHeight="1">
      <c r="A70" s="30"/>
      <c r="B70" s="28">
        <f t="shared" si="1"/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" t="str">
        <f t="shared" si="2"/>
        <v/>
      </c>
      <c r="S70" s="2">
        <f t="shared" si="0"/>
        <v>0</v>
      </c>
      <c r="T70" s="17">
        <f t="shared" ref="T70:T75" si="5">C70*$C$6+D70*$D$6+E70*$E$6+F70*$F$6+G70*$G$6+H70*$H$6+I70*$I$6+J70*$J$6+K70*$K$6+L70*$L$6+M70*$M$6+N70*$N$6+O70*$O$6+P70*$P$6+Q70</f>
        <v>0</v>
      </c>
      <c r="U70" s="13"/>
      <c r="V70" s="25">
        <f t="shared" si="4"/>
        <v>0</v>
      </c>
    </row>
    <row r="71" spans="1:22" ht="19.5" customHeight="1">
      <c r="A71" s="29"/>
      <c r="B71" s="28">
        <f t="shared" si="1"/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tr">
        <f t="shared" si="2"/>
        <v/>
      </c>
      <c r="S71" s="2">
        <f t="shared" ref="S71:S123" si="6">IF(RIGHT(U71,1)="0",T71,0)</f>
        <v>0</v>
      </c>
      <c r="T71" s="17">
        <f t="shared" si="5"/>
        <v>0</v>
      </c>
      <c r="U71" s="2"/>
      <c r="V71" s="25">
        <f t="shared" si="4"/>
        <v>0</v>
      </c>
    </row>
    <row r="72" spans="1:22" ht="19.5" customHeight="1">
      <c r="A72" s="29"/>
      <c r="B72" s="28">
        <f t="shared" ref="B72:B99" si="7">IF(U72&lt;&gt;"",SUM(C72:O72)+VALUE(LEFT(U72,1)),SUM(C72:O72))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 t="str">
        <f t="shared" ref="R72:R123" si="8">IF(U72="","",VALUE(LEFT(U72,1)))</f>
        <v/>
      </c>
      <c r="S72" s="2">
        <f t="shared" si="6"/>
        <v>0</v>
      </c>
      <c r="T72" s="17">
        <f t="shared" si="5"/>
        <v>0</v>
      </c>
      <c r="U72" s="2"/>
      <c r="V72" s="25">
        <f t="shared" ref="V72:V99" si="9">IF(RIGHT(U72,1)="0",T72,0)</f>
        <v>0</v>
      </c>
    </row>
    <row r="73" spans="1:22" ht="19.5" customHeight="1">
      <c r="A73" s="30"/>
      <c r="B73" s="28">
        <f t="shared" si="7"/>
        <v>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" t="str">
        <f t="shared" si="8"/>
        <v/>
      </c>
      <c r="S73" s="2">
        <f t="shared" si="6"/>
        <v>0</v>
      </c>
      <c r="T73" s="17">
        <f t="shared" si="5"/>
        <v>0</v>
      </c>
      <c r="U73" s="13"/>
      <c r="V73" s="25">
        <f t="shared" si="9"/>
        <v>0</v>
      </c>
    </row>
    <row r="74" spans="1:22" ht="19.5" customHeight="1">
      <c r="A74" s="29"/>
      <c r="B74" s="28">
        <f t="shared" si="7"/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tr">
        <f t="shared" si="8"/>
        <v/>
      </c>
      <c r="S74" s="2">
        <f t="shared" si="6"/>
        <v>0</v>
      </c>
      <c r="T74" s="17">
        <f t="shared" si="5"/>
        <v>0</v>
      </c>
      <c r="U74" s="2"/>
      <c r="V74" s="25">
        <f t="shared" si="9"/>
        <v>0</v>
      </c>
    </row>
    <row r="75" spans="1:22" ht="19.5" customHeight="1">
      <c r="A75" s="30"/>
      <c r="B75" s="28">
        <f t="shared" si="7"/>
        <v>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" t="str">
        <f t="shared" si="8"/>
        <v/>
      </c>
      <c r="S75" s="2">
        <f t="shared" si="6"/>
        <v>0</v>
      </c>
      <c r="T75" s="17">
        <f t="shared" si="5"/>
        <v>0</v>
      </c>
      <c r="U75" s="13"/>
      <c r="V75" s="25">
        <f t="shared" si="9"/>
        <v>0</v>
      </c>
    </row>
    <row r="76" spans="1:22" ht="31.5">
      <c r="A76" s="44" t="s">
        <v>6</v>
      </c>
      <c r="B76" s="28"/>
      <c r="C76" s="9" t="s">
        <v>7</v>
      </c>
      <c r="D76" s="9" t="s">
        <v>8</v>
      </c>
      <c r="E76" s="9" t="s">
        <v>9</v>
      </c>
      <c r="F76" s="9" t="s">
        <v>1</v>
      </c>
      <c r="G76" s="9" t="s">
        <v>2</v>
      </c>
      <c r="H76" s="9" t="s">
        <v>3</v>
      </c>
      <c r="I76" s="9" t="s">
        <v>11</v>
      </c>
      <c r="J76" s="9" t="s">
        <v>12</v>
      </c>
      <c r="K76" s="10" t="s">
        <v>13</v>
      </c>
      <c r="L76" s="10" t="s">
        <v>14</v>
      </c>
      <c r="M76" s="10" t="s">
        <v>15</v>
      </c>
      <c r="N76" s="10" t="s">
        <v>26</v>
      </c>
      <c r="O76" s="10" t="s">
        <v>4</v>
      </c>
      <c r="P76" s="10" t="s">
        <v>29</v>
      </c>
      <c r="Q76" s="10" t="s">
        <v>16</v>
      </c>
      <c r="R76" s="2"/>
      <c r="S76" s="2">
        <f t="shared" si="6"/>
        <v>0</v>
      </c>
      <c r="T76" s="17"/>
      <c r="U76" s="9" t="s">
        <v>0</v>
      </c>
      <c r="V76" s="25">
        <f t="shared" si="9"/>
        <v>0</v>
      </c>
    </row>
    <row r="77" spans="1:22">
      <c r="A77" s="30"/>
      <c r="B77" s="28">
        <f t="shared" si="7"/>
        <v>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" t="str">
        <f t="shared" si="8"/>
        <v/>
      </c>
      <c r="S77" s="2">
        <f t="shared" si="6"/>
        <v>0</v>
      </c>
      <c r="T77" s="17">
        <f>C77*$C$6+D77*$D$6+E77*$E$6+F77*$F$6+G77*$G$6+H77*$H$6+I77*$I$6+J77*$J$6+K77*$K$6+L77*$L$6+M77*$M$6+N77*$N$6+O77*$O$6+P77*$P$6+Q77</f>
        <v>0</v>
      </c>
      <c r="U77" s="13"/>
      <c r="V77" s="25">
        <f t="shared" si="9"/>
        <v>0</v>
      </c>
    </row>
    <row r="78" spans="1:22">
      <c r="A78" s="29"/>
      <c r="B78" s="28">
        <f t="shared" si="7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tr">
        <f t="shared" si="8"/>
        <v/>
      </c>
      <c r="S78" s="2">
        <f t="shared" si="6"/>
        <v>0</v>
      </c>
      <c r="T78" s="17">
        <f t="shared" ref="T78:T99" si="10">C78*$C$6+D78*$D$6+E78*$E$6+F78*$F$6+G78*$G$6+H78*$H$6+I78*$I$6+J78*$J$6+K78*$K$6+L78*$L$6+M78*$M$6+N78*$N$6+O78*$O$6+P78*$P$6+Q78</f>
        <v>0</v>
      </c>
      <c r="U78" s="2"/>
      <c r="V78" s="25">
        <f t="shared" si="9"/>
        <v>0</v>
      </c>
    </row>
    <row r="79" spans="1:22">
      <c r="A79" s="30"/>
      <c r="B79" s="28">
        <f t="shared" si="7"/>
        <v>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" t="str">
        <f t="shared" si="8"/>
        <v/>
      </c>
      <c r="S79" s="2">
        <f t="shared" si="6"/>
        <v>0</v>
      </c>
      <c r="T79" s="17">
        <f t="shared" si="10"/>
        <v>0</v>
      </c>
      <c r="U79" s="13"/>
      <c r="V79" s="25">
        <f t="shared" si="9"/>
        <v>0</v>
      </c>
    </row>
    <row r="80" spans="1:22">
      <c r="A80" s="29"/>
      <c r="B80" s="28">
        <f t="shared" si="7"/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tr">
        <f t="shared" si="8"/>
        <v/>
      </c>
      <c r="S80" s="2">
        <f t="shared" si="6"/>
        <v>0</v>
      </c>
      <c r="T80" s="17">
        <f t="shared" si="10"/>
        <v>0</v>
      </c>
      <c r="U80" s="2"/>
      <c r="V80" s="25">
        <f t="shared" si="9"/>
        <v>0</v>
      </c>
    </row>
    <row r="81" spans="1:22">
      <c r="A81" s="30"/>
      <c r="B81" s="28">
        <f t="shared" si="7"/>
        <v>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" t="str">
        <f t="shared" si="8"/>
        <v/>
      </c>
      <c r="S81" s="2">
        <f t="shared" si="6"/>
        <v>0</v>
      </c>
      <c r="T81" s="17">
        <f t="shared" si="10"/>
        <v>0</v>
      </c>
      <c r="U81" s="13"/>
      <c r="V81" s="25">
        <f t="shared" si="9"/>
        <v>0</v>
      </c>
    </row>
    <row r="82" spans="1:22">
      <c r="A82" s="29"/>
      <c r="B82" s="28">
        <f t="shared" si="7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 t="str">
        <f t="shared" si="8"/>
        <v/>
      </c>
      <c r="S82" s="2">
        <f t="shared" si="6"/>
        <v>0</v>
      </c>
      <c r="T82" s="17">
        <f t="shared" si="10"/>
        <v>0</v>
      </c>
      <c r="U82" s="2"/>
      <c r="V82" s="25">
        <f t="shared" si="9"/>
        <v>0</v>
      </c>
    </row>
    <row r="83" spans="1:22">
      <c r="A83" s="30"/>
      <c r="B83" s="28">
        <f t="shared" si="7"/>
        <v>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" t="str">
        <f t="shared" si="8"/>
        <v/>
      </c>
      <c r="S83" s="2">
        <f t="shared" si="6"/>
        <v>0</v>
      </c>
      <c r="T83" s="17">
        <f t="shared" si="10"/>
        <v>0</v>
      </c>
      <c r="U83" s="13"/>
      <c r="V83" s="25">
        <f t="shared" si="9"/>
        <v>0</v>
      </c>
    </row>
    <row r="84" spans="1:22" ht="31.5">
      <c r="A84" s="44" t="s">
        <v>6</v>
      </c>
      <c r="B84" s="28"/>
      <c r="C84" s="9" t="s">
        <v>7</v>
      </c>
      <c r="D84" s="9" t="s">
        <v>8</v>
      </c>
      <c r="E84" s="9" t="s">
        <v>9</v>
      </c>
      <c r="F84" s="9" t="s">
        <v>1</v>
      </c>
      <c r="G84" s="9" t="s">
        <v>2</v>
      </c>
      <c r="H84" s="9" t="s">
        <v>3</v>
      </c>
      <c r="I84" s="9" t="s">
        <v>11</v>
      </c>
      <c r="J84" s="9" t="s">
        <v>12</v>
      </c>
      <c r="K84" s="10" t="s">
        <v>13</v>
      </c>
      <c r="L84" s="10" t="s">
        <v>14</v>
      </c>
      <c r="M84" s="10" t="s">
        <v>15</v>
      </c>
      <c r="N84" s="10" t="s">
        <v>26</v>
      </c>
      <c r="O84" s="10" t="s">
        <v>4</v>
      </c>
      <c r="P84" s="10" t="s">
        <v>29</v>
      </c>
      <c r="Q84" s="10" t="s">
        <v>16</v>
      </c>
      <c r="R84" s="2"/>
      <c r="S84" s="2">
        <f t="shared" si="6"/>
        <v>0</v>
      </c>
      <c r="T84" s="17"/>
      <c r="U84" s="9" t="s">
        <v>0</v>
      </c>
      <c r="V84" s="25">
        <f t="shared" si="9"/>
        <v>0</v>
      </c>
    </row>
    <row r="85" spans="1:22">
      <c r="A85" s="30"/>
      <c r="B85" s="28">
        <f t="shared" si="7"/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" t="str">
        <f t="shared" si="8"/>
        <v/>
      </c>
      <c r="S85" s="2">
        <f t="shared" si="6"/>
        <v>0</v>
      </c>
      <c r="T85" s="17">
        <f t="shared" si="10"/>
        <v>0</v>
      </c>
      <c r="U85" s="13"/>
      <c r="V85" s="25">
        <f t="shared" si="9"/>
        <v>0</v>
      </c>
    </row>
    <row r="86" spans="1:22">
      <c r="A86" s="29"/>
      <c r="B86" s="28">
        <f t="shared" si="7"/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 t="str">
        <f t="shared" si="8"/>
        <v/>
      </c>
      <c r="S86" s="2">
        <f t="shared" si="6"/>
        <v>0</v>
      </c>
      <c r="T86" s="17">
        <f t="shared" si="10"/>
        <v>0</v>
      </c>
      <c r="U86" s="2"/>
      <c r="V86" s="25">
        <f t="shared" si="9"/>
        <v>0</v>
      </c>
    </row>
    <row r="87" spans="1:22">
      <c r="A87" s="30"/>
      <c r="B87" s="28">
        <f t="shared" si="7"/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" t="str">
        <f t="shared" si="8"/>
        <v/>
      </c>
      <c r="S87" s="2">
        <f t="shared" si="6"/>
        <v>0</v>
      </c>
      <c r="T87" s="17">
        <f t="shared" si="10"/>
        <v>0</v>
      </c>
      <c r="U87" s="13"/>
      <c r="V87" s="25">
        <f t="shared" si="9"/>
        <v>0</v>
      </c>
    </row>
    <row r="88" spans="1:22">
      <c r="A88" s="29"/>
      <c r="B88" s="28">
        <f t="shared" si="7"/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 t="str">
        <f t="shared" si="8"/>
        <v/>
      </c>
      <c r="S88" s="2">
        <f t="shared" si="6"/>
        <v>0</v>
      </c>
      <c r="T88" s="17">
        <f t="shared" si="10"/>
        <v>0</v>
      </c>
      <c r="U88" s="2"/>
      <c r="V88" s="25">
        <f t="shared" si="9"/>
        <v>0</v>
      </c>
    </row>
    <row r="89" spans="1:22">
      <c r="A89" s="30"/>
      <c r="B89" s="28">
        <f t="shared" si="7"/>
        <v>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" t="str">
        <f t="shared" si="8"/>
        <v/>
      </c>
      <c r="S89" s="2">
        <f t="shared" si="6"/>
        <v>0</v>
      </c>
      <c r="T89" s="17">
        <f t="shared" si="10"/>
        <v>0</v>
      </c>
      <c r="U89" s="13"/>
      <c r="V89" s="25">
        <f t="shared" si="9"/>
        <v>0</v>
      </c>
    </row>
    <row r="90" spans="1:22">
      <c r="A90" s="29"/>
      <c r="B90" s="28">
        <f t="shared" si="7"/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str">
        <f t="shared" si="8"/>
        <v/>
      </c>
      <c r="S90" s="2">
        <f t="shared" si="6"/>
        <v>0</v>
      </c>
      <c r="T90" s="17">
        <f t="shared" si="10"/>
        <v>0</v>
      </c>
      <c r="U90" s="2"/>
      <c r="V90" s="25">
        <f t="shared" si="9"/>
        <v>0</v>
      </c>
    </row>
    <row r="91" spans="1:22">
      <c r="A91" s="30"/>
      <c r="B91" s="28">
        <f t="shared" si="7"/>
        <v>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" t="str">
        <f t="shared" si="8"/>
        <v/>
      </c>
      <c r="S91" s="2">
        <f t="shared" si="6"/>
        <v>0</v>
      </c>
      <c r="T91" s="17">
        <f t="shared" si="10"/>
        <v>0</v>
      </c>
      <c r="U91" s="13"/>
      <c r="V91" s="25">
        <f t="shared" si="9"/>
        <v>0</v>
      </c>
    </row>
    <row r="92" spans="1:22" ht="31.5">
      <c r="A92" s="44" t="s">
        <v>6</v>
      </c>
      <c r="B92" s="28"/>
      <c r="C92" s="9" t="s">
        <v>7</v>
      </c>
      <c r="D92" s="9" t="s">
        <v>8</v>
      </c>
      <c r="E92" s="9" t="s">
        <v>9</v>
      </c>
      <c r="F92" s="9" t="s">
        <v>1</v>
      </c>
      <c r="G92" s="9" t="s">
        <v>2</v>
      </c>
      <c r="H92" s="9" t="s">
        <v>3</v>
      </c>
      <c r="I92" s="9" t="s">
        <v>11</v>
      </c>
      <c r="J92" s="9" t="s">
        <v>12</v>
      </c>
      <c r="K92" s="10" t="s">
        <v>13</v>
      </c>
      <c r="L92" s="10" t="s">
        <v>14</v>
      </c>
      <c r="M92" s="10" t="s">
        <v>15</v>
      </c>
      <c r="N92" s="10" t="s">
        <v>26</v>
      </c>
      <c r="O92" s="10" t="s">
        <v>4</v>
      </c>
      <c r="P92" s="10" t="s">
        <v>29</v>
      </c>
      <c r="Q92" s="10" t="s">
        <v>16</v>
      </c>
      <c r="R92" s="2"/>
      <c r="S92" s="2">
        <f t="shared" si="6"/>
        <v>0</v>
      </c>
      <c r="T92" s="17"/>
      <c r="U92" s="9" t="s">
        <v>0</v>
      </c>
      <c r="V92" s="25">
        <f t="shared" si="9"/>
        <v>0</v>
      </c>
    </row>
    <row r="93" spans="1:22" ht="19.5" customHeight="1">
      <c r="A93" s="30"/>
      <c r="B93" s="28">
        <f t="shared" si="7"/>
        <v>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" t="str">
        <f t="shared" si="8"/>
        <v/>
      </c>
      <c r="S93" s="2">
        <f t="shared" si="6"/>
        <v>0</v>
      </c>
      <c r="T93" s="17">
        <f t="shared" si="10"/>
        <v>0</v>
      </c>
      <c r="U93" s="13"/>
      <c r="V93" s="25">
        <f t="shared" si="9"/>
        <v>0</v>
      </c>
    </row>
    <row r="94" spans="1:22" ht="19.5" customHeight="1">
      <c r="A94" s="29"/>
      <c r="B94" s="28">
        <f t="shared" si="7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 t="str">
        <f t="shared" si="8"/>
        <v/>
      </c>
      <c r="S94" s="2">
        <f t="shared" si="6"/>
        <v>0</v>
      </c>
      <c r="T94" s="17">
        <f t="shared" si="10"/>
        <v>0</v>
      </c>
      <c r="U94" s="2"/>
      <c r="V94" s="25">
        <f t="shared" si="9"/>
        <v>0</v>
      </c>
    </row>
    <row r="95" spans="1:22">
      <c r="A95" s="30"/>
      <c r="B95" s="28">
        <f t="shared" si="7"/>
        <v>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" t="str">
        <f t="shared" si="8"/>
        <v/>
      </c>
      <c r="S95" s="2">
        <f t="shared" si="6"/>
        <v>0</v>
      </c>
      <c r="T95" s="17">
        <f t="shared" si="10"/>
        <v>0</v>
      </c>
      <c r="U95" s="13"/>
      <c r="V95" s="25">
        <f t="shared" si="9"/>
        <v>0</v>
      </c>
    </row>
    <row r="96" spans="1:22">
      <c r="A96" s="29"/>
      <c r="B96" s="28">
        <f t="shared" si="7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 t="str">
        <f t="shared" si="8"/>
        <v/>
      </c>
      <c r="S96" s="2">
        <f t="shared" si="6"/>
        <v>0</v>
      </c>
      <c r="T96" s="17">
        <f t="shared" si="10"/>
        <v>0</v>
      </c>
      <c r="U96" s="2"/>
      <c r="V96" s="25">
        <f t="shared" si="9"/>
        <v>0</v>
      </c>
    </row>
    <row r="97" spans="1:22">
      <c r="A97" s="30"/>
      <c r="B97" s="28">
        <f t="shared" si="7"/>
        <v>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" t="str">
        <f t="shared" si="8"/>
        <v/>
      </c>
      <c r="S97" s="2">
        <f t="shared" si="6"/>
        <v>0</v>
      </c>
      <c r="T97" s="17">
        <f t="shared" si="10"/>
        <v>0</v>
      </c>
      <c r="U97" s="13"/>
      <c r="V97" s="25">
        <f t="shared" si="9"/>
        <v>0</v>
      </c>
    </row>
    <row r="98" spans="1:22">
      <c r="A98" s="29"/>
      <c r="B98" s="28">
        <f t="shared" si="7"/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 t="str">
        <f t="shared" si="8"/>
        <v/>
      </c>
      <c r="S98" s="2">
        <f t="shared" si="6"/>
        <v>0</v>
      </c>
      <c r="T98" s="17">
        <f t="shared" si="10"/>
        <v>0</v>
      </c>
      <c r="U98" s="2"/>
      <c r="V98" s="25">
        <f t="shared" si="9"/>
        <v>0</v>
      </c>
    </row>
    <row r="99" spans="1:22">
      <c r="A99" s="30"/>
      <c r="B99" s="28">
        <f t="shared" si="7"/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" t="str">
        <f t="shared" si="8"/>
        <v/>
      </c>
      <c r="S99" s="2">
        <f t="shared" si="6"/>
        <v>0</v>
      </c>
      <c r="T99" s="17">
        <f t="shared" si="10"/>
        <v>0</v>
      </c>
      <c r="U99" s="13"/>
      <c r="V99" s="25">
        <f t="shared" si="9"/>
        <v>0</v>
      </c>
    </row>
    <row r="100" spans="1:22" ht="31.5">
      <c r="A100" s="44" t="s">
        <v>6</v>
      </c>
      <c r="B100" s="28"/>
      <c r="C100" s="9" t="s">
        <v>7</v>
      </c>
      <c r="D100" s="9" t="s">
        <v>8</v>
      </c>
      <c r="E100" s="9" t="s">
        <v>9</v>
      </c>
      <c r="F100" s="9" t="s">
        <v>1</v>
      </c>
      <c r="G100" s="9" t="s">
        <v>2</v>
      </c>
      <c r="H100" s="9" t="s">
        <v>3</v>
      </c>
      <c r="I100" s="9" t="s">
        <v>11</v>
      </c>
      <c r="J100" s="9" t="s">
        <v>12</v>
      </c>
      <c r="K100" s="10" t="s">
        <v>13</v>
      </c>
      <c r="L100" s="10" t="s">
        <v>14</v>
      </c>
      <c r="M100" s="10" t="s">
        <v>15</v>
      </c>
      <c r="N100" s="10" t="s">
        <v>26</v>
      </c>
      <c r="O100" s="10" t="s">
        <v>4</v>
      </c>
      <c r="P100" s="10" t="s">
        <v>29</v>
      </c>
      <c r="Q100" s="10" t="s">
        <v>16</v>
      </c>
      <c r="R100" s="2"/>
      <c r="S100" s="2">
        <f t="shared" si="6"/>
        <v>0</v>
      </c>
      <c r="T100" s="17"/>
      <c r="U100" s="9" t="s">
        <v>0</v>
      </c>
      <c r="V100" s="43"/>
    </row>
    <row r="101" spans="1:22">
      <c r="A101" s="30"/>
      <c r="B101" s="28">
        <f t="shared" ref="B101:B107" si="11">IF(U101&lt;&gt;"",SUM(C101:O101)+VALUE(LEFT(U101,1)),SUM(C101:O101))</f>
        <v>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2" t="str">
        <f t="shared" si="8"/>
        <v/>
      </c>
      <c r="S101" s="2">
        <f t="shared" si="6"/>
        <v>0</v>
      </c>
      <c r="T101" s="17">
        <f t="shared" ref="T101:T107" si="12">C101*$C$6+D101*$D$6+E101*$E$6+F101*$F$6+G101*$G$6+H101*$H$6+I101*$I$6+J101*$J$6+K101*$K$6+L101*$L$6+M101*$M$6+N101*$N$6+O101*$O$6+P101*$P$6+Q101</f>
        <v>0</v>
      </c>
      <c r="U101" s="13"/>
      <c r="V101" s="43"/>
    </row>
    <row r="102" spans="1:22">
      <c r="A102" s="29"/>
      <c r="B102" s="28">
        <f t="shared" si="11"/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 t="str">
        <f t="shared" si="8"/>
        <v/>
      </c>
      <c r="S102" s="2">
        <f t="shared" si="6"/>
        <v>0</v>
      </c>
      <c r="T102" s="17">
        <f t="shared" si="12"/>
        <v>0</v>
      </c>
      <c r="U102" s="2"/>
      <c r="V102" s="43"/>
    </row>
    <row r="103" spans="1:22">
      <c r="A103" s="30"/>
      <c r="B103" s="28">
        <f t="shared" si="11"/>
        <v>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" t="str">
        <f t="shared" si="8"/>
        <v/>
      </c>
      <c r="S103" s="2">
        <f t="shared" si="6"/>
        <v>0</v>
      </c>
      <c r="T103" s="17">
        <f t="shared" si="12"/>
        <v>0</v>
      </c>
      <c r="U103" s="13"/>
      <c r="V103" s="43"/>
    </row>
    <row r="104" spans="1:22">
      <c r="A104" s="29"/>
      <c r="B104" s="28">
        <f t="shared" si="11"/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tr">
        <f t="shared" si="8"/>
        <v/>
      </c>
      <c r="S104" s="2">
        <f t="shared" si="6"/>
        <v>0</v>
      </c>
      <c r="T104" s="17">
        <f t="shared" si="12"/>
        <v>0</v>
      </c>
      <c r="U104" s="2"/>
      <c r="V104" s="43"/>
    </row>
    <row r="105" spans="1:22">
      <c r="A105" s="30"/>
      <c r="B105" s="28">
        <f t="shared" si="11"/>
        <v>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2" t="str">
        <f t="shared" si="8"/>
        <v/>
      </c>
      <c r="S105" s="2">
        <f t="shared" si="6"/>
        <v>0</v>
      </c>
      <c r="T105" s="17">
        <f t="shared" si="12"/>
        <v>0</v>
      </c>
      <c r="U105" s="13"/>
      <c r="V105" s="43"/>
    </row>
    <row r="106" spans="1:22">
      <c r="A106" s="29"/>
      <c r="B106" s="28">
        <f t="shared" si="11"/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 t="str">
        <f t="shared" si="8"/>
        <v/>
      </c>
      <c r="S106" s="2">
        <f t="shared" si="6"/>
        <v>0</v>
      </c>
      <c r="T106" s="17">
        <f t="shared" si="12"/>
        <v>0</v>
      </c>
      <c r="U106" s="2"/>
      <c r="V106" s="43"/>
    </row>
    <row r="107" spans="1:22">
      <c r="A107" s="30"/>
      <c r="B107" s="28">
        <f t="shared" si="11"/>
        <v>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" t="str">
        <f t="shared" si="8"/>
        <v/>
      </c>
      <c r="S107" s="2">
        <f t="shared" si="6"/>
        <v>0</v>
      </c>
      <c r="T107" s="17">
        <f t="shared" si="12"/>
        <v>0</v>
      </c>
      <c r="U107" s="13"/>
      <c r="V107" s="43"/>
    </row>
    <row r="108" spans="1:22" ht="31.5">
      <c r="A108" s="44" t="s">
        <v>6</v>
      </c>
      <c r="B108" s="28"/>
      <c r="C108" s="9" t="s">
        <v>7</v>
      </c>
      <c r="D108" s="9" t="s">
        <v>8</v>
      </c>
      <c r="E108" s="9" t="s">
        <v>9</v>
      </c>
      <c r="F108" s="9" t="s">
        <v>1</v>
      </c>
      <c r="G108" s="9" t="s">
        <v>2</v>
      </c>
      <c r="H108" s="9" t="s">
        <v>3</v>
      </c>
      <c r="I108" s="9" t="s">
        <v>11</v>
      </c>
      <c r="J108" s="9" t="s">
        <v>12</v>
      </c>
      <c r="K108" s="10" t="s">
        <v>13</v>
      </c>
      <c r="L108" s="10" t="s">
        <v>14</v>
      </c>
      <c r="M108" s="10" t="s">
        <v>15</v>
      </c>
      <c r="N108" s="10" t="s">
        <v>26</v>
      </c>
      <c r="O108" s="10" t="s">
        <v>4</v>
      </c>
      <c r="P108" s="10" t="s">
        <v>29</v>
      </c>
      <c r="Q108" s="10" t="s">
        <v>16</v>
      </c>
      <c r="R108" s="2"/>
      <c r="S108" s="2">
        <f t="shared" si="6"/>
        <v>0</v>
      </c>
      <c r="T108" s="17"/>
      <c r="U108" s="9" t="s">
        <v>0</v>
      </c>
      <c r="V108" s="43"/>
    </row>
    <row r="109" spans="1:22">
      <c r="A109" s="30"/>
      <c r="B109" s="28">
        <f t="shared" ref="B109:B115" si="13">IF(U109&lt;&gt;"",SUM(C109:O109)+VALUE(LEFT(U109,1)),SUM(C109:O109))</f>
        <v>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" t="str">
        <f t="shared" si="8"/>
        <v/>
      </c>
      <c r="S109" s="2">
        <f t="shared" si="6"/>
        <v>0</v>
      </c>
      <c r="T109" s="17">
        <f t="shared" ref="T109:T115" si="14">C109*$C$6+D109*$D$6+E109*$E$6+F109*$F$6+G109*$G$6+H109*$H$6+I109*$I$6+J109*$J$6+K109*$K$6+L109*$L$6+M109*$M$6+N109*$N$6+O109*$O$6+P109*$P$6+Q109</f>
        <v>0</v>
      </c>
      <c r="U109" s="13"/>
      <c r="V109" s="43"/>
    </row>
    <row r="110" spans="1:22">
      <c r="A110" s="29"/>
      <c r="B110" s="28">
        <f t="shared" si="13"/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tr">
        <f t="shared" si="8"/>
        <v/>
      </c>
      <c r="S110" s="2">
        <f t="shared" si="6"/>
        <v>0</v>
      </c>
      <c r="T110" s="17">
        <f t="shared" si="14"/>
        <v>0</v>
      </c>
      <c r="U110" s="2"/>
      <c r="V110" s="43"/>
    </row>
    <row r="111" spans="1:22">
      <c r="A111" s="30"/>
      <c r="B111" s="28">
        <f t="shared" si="13"/>
        <v>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" t="str">
        <f t="shared" si="8"/>
        <v/>
      </c>
      <c r="S111" s="2">
        <f t="shared" si="6"/>
        <v>0</v>
      </c>
      <c r="T111" s="17">
        <f t="shared" si="14"/>
        <v>0</v>
      </c>
      <c r="U111" s="13"/>
      <c r="V111" s="43"/>
    </row>
    <row r="112" spans="1:22">
      <c r="A112" s="29"/>
      <c r="B112" s="28">
        <f t="shared" si="13"/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tr">
        <f t="shared" si="8"/>
        <v/>
      </c>
      <c r="S112" s="2">
        <f t="shared" si="6"/>
        <v>0</v>
      </c>
      <c r="T112" s="17">
        <f t="shared" si="14"/>
        <v>0</v>
      </c>
      <c r="U112" s="2"/>
      <c r="V112" s="43"/>
    </row>
    <row r="113" spans="1:22">
      <c r="A113" s="30"/>
      <c r="B113" s="28">
        <f t="shared" si="13"/>
        <v>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" t="str">
        <f t="shared" si="8"/>
        <v/>
      </c>
      <c r="S113" s="2">
        <f t="shared" si="6"/>
        <v>0</v>
      </c>
      <c r="T113" s="17">
        <f t="shared" si="14"/>
        <v>0</v>
      </c>
      <c r="U113" s="13"/>
      <c r="V113" s="43"/>
    </row>
    <row r="114" spans="1:22">
      <c r="A114" s="29"/>
      <c r="B114" s="28">
        <f t="shared" si="13"/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tr">
        <f t="shared" si="8"/>
        <v/>
      </c>
      <c r="S114" s="2">
        <f t="shared" si="6"/>
        <v>0</v>
      </c>
      <c r="T114" s="17">
        <f t="shared" si="14"/>
        <v>0</v>
      </c>
      <c r="U114" s="2"/>
      <c r="V114" s="43"/>
    </row>
    <row r="115" spans="1:22">
      <c r="A115" s="30"/>
      <c r="B115" s="28">
        <f t="shared" si="13"/>
        <v>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" t="str">
        <f t="shared" si="8"/>
        <v/>
      </c>
      <c r="S115" s="2">
        <f t="shared" si="6"/>
        <v>0</v>
      </c>
      <c r="T115" s="17">
        <f t="shared" si="14"/>
        <v>0</v>
      </c>
      <c r="U115" s="13"/>
      <c r="V115" s="43"/>
    </row>
    <row r="116" spans="1:22" ht="31.5">
      <c r="A116" s="44" t="s">
        <v>6</v>
      </c>
      <c r="B116" s="28"/>
      <c r="C116" s="9" t="s">
        <v>7</v>
      </c>
      <c r="D116" s="9" t="s">
        <v>8</v>
      </c>
      <c r="E116" s="9" t="s">
        <v>9</v>
      </c>
      <c r="F116" s="9" t="s">
        <v>1</v>
      </c>
      <c r="G116" s="9" t="s">
        <v>2</v>
      </c>
      <c r="H116" s="9" t="s">
        <v>3</v>
      </c>
      <c r="I116" s="9" t="s">
        <v>11</v>
      </c>
      <c r="J116" s="9" t="s">
        <v>12</v>
      </c>
      <c r="K116" s="10" t="s">
        <v>13</v>
      </c>
      <c r="L116" s="10" t="s">
        <v>14</v>
      </c>
      <c r="M116" s="10" t="s">
        <v>15</v>
      </c>
      <c r="N116" s="10" t="s">
        <v>26</v>
      </c>
      <c r="O116" s="10" t="s">
        <v>4</v>
      </c>
      <c r="P116" s="10" t="s">
        <v>29</v>
      </c>
      <c r="Q116" s="10" t="s">
        <v>16</v>
      </c>
      <c r="R116" s="2"/>
      <c r="S116" s="2">
        <f t="shared" si="6"/>
        <v>0</v>
      </c>
      <c r="T116" s="17"/>
      <c r="U116" s="9" t="s">
        <v>0</v>
      </c>
      <c r="V116" s="43"/>
    </row>
    <row r="117" spans="1:22">
      <c r="A117" s="30"/>
      <c r="B117" s="28">
        <f t="shared" ref="B117:B123" si="15">IF(U117&lt;&gt;"",SUM(C117:O117)+VALUE(LEFT(U117,1)),SUM(C117:O117))</f>
        <v>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" t="str">
        <f t="shared" si="8"/>
        <v/>
      </c>
      <c r="S117" s="2">
        <f t="shared" si="6"/>
        <v>0</v>
      </c>
      <c r="T117" s="17">
        <f t="shared" ref="T117:T123" si="16">C117*$C$6+D117*$D$6+E117*$E$6+F117*$F$6+G117*$G$6+H117*$H$6+I117*$I$6+J117*$J$6+K117*$K$6+L117*$L$6+M117*$M$6+N117*$N$6+O117*$O$6+P117*$P$6+Q117</f>
        <v>0</v>
      </c>
      <c r="U117" s="13"/>
      <c r="V117" s="43"/>
    </row>
    <row r="118" spans="1:22">
      <c r="A118" s="29"/>
      <c r="B118" s="28">
        <f t="shared" si="15"/>
        <v>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 t="str">
        <f t="shared" si="8"/>
        <v/>
      </c>
      <c r="S118" s="2">
        <f t="shared" si="6"/>
        <v>0</v>
      </c>
      <c r="T118" s="17">
        <f t="shared" si="16"/>
        <v>0</v>
      </c>
      <c r="U118" s="2"/>
      <c r="V118" s="43"/>
    </row>
    <row r="119" spans="1:22">
      <c r="A119" s="30"/>
      <c r="B119" s="28">
        <f t="shared" si="15"/>
        <v>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" t="str">
        <f t="shared" si="8"/>
        <v/>
      </c>
      <c r="S119" s="2">
        <f t="shared" si="6"/>
        <v>0</v>
      </c>
      <c r="T119" s="17">
        <f t="shared" si="16"/>
        <v>0</v>
      </c>
      <c r="U119" s="13"/>
      <c r="V119" s="43"/>
    </row>
    <row r="120" spans="1:22">
      <c r="A120" s="29"/>
      <c r="B120" s="28">
        <f t="shared" si="15"/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 t="str">
        <f t="shared" si="8"/>
        <v/>
      </c>
      <c r="S120" s="2">
        <f t="shared" si="6"/>
        <v>0</v>
      </c>
      <c r="T120" s="17">
        <f t="shared" si="16"/>
        <v>0</v>
      </c>
      <c r="U120" s="2"/>
      <c r="V120" s="43"/>
    </row>
    <row r="121" spans="1:22">
      <c r="A121" s="30"/>
      <c r="B121" s="28">
        <f t="shared" si="15"/>
        <v>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" t="str">
        <f t="shared" si="8"/>
        <v/>
      </c>
      <c r="S121" s="2">
        <f t="shared" si="6"/>
        <v>0</v>
      </c>
      <c r="T121" s="17">
        <f t="shared" si="16"/>
        <v>0</v>
      </c>
      <c r="U121" s="13"/>
      <c r="V121" s="43"/>
    </row>
    <row r="122" spans="1:22">
      <c r="A122" s="29"/>
      <c r="B122" s="28">
        <f t="shared" si="15"/>
        <v>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tr">
        <f t="shared" si="8"/>
        <v/>
      </c>
      <c r="S122" s="2">
        <f t="shared" si="6"/>
        <v>0</v>
      </c>
      <c r="T122" s="17">
        <f t="shared" si="16"/>
        <v>0</v>
      </c>
      <c r="U122" s="2"/>
      <c r="V122" s="43"/>
    </row>
    <row r="123" spans="1:22">
      <c r="A123" s="30"/>
      <c r="B123" s="28">
        <f t="shared" si="15"/>
        <v>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2" t="str">
        <f t="shared" si="8"/>
        <v/>
      </c>
      <c r="S123" s="2">
        <f t="shared" si="6"/>
        <v>0</v>
      </c>
      <c r="T123" s="17">
        <f t="shared" si="16"/>
        <v>0</v>
      </c>
      <c r="U123" s="13"/>
      <c r="V123" s="43"/>
    </row>
    <row r="124" spans="1:22">
      <c r="A124" s="31" t="s">
        <v>27</v>
      </c>
      <c r="B124" s="39"/>
      <c r="C124" s="19">
        <f t="shared" ref="C124:P124" si="17">SUM(C7:C123)</f>
        <v>0</v>
      </c>
      <c r="D124" s="19">
        <f t="shared" si="17"/>
        <v>0</v>
      </c>
      <c r="E124" s="19">
        <f t="shared" si="17"/>
        <v>0</v>
      </c>
      <c r="F124" s="19">
        <f t="shared" si="17"/>
        <v>0</v>
      </c>
      <c r="G124" s="19">
        <f t="shared" si="17"/>
        <v>0</v>
      </c>
      <c r="H124" s="19">
        <f t="shared" si="17"/>
        <v>0</v>
      </c>
      <c r="I124" s="19">
        <f t="shared" si="17"/>
        <v>0</v>
      </c>
      <c r="J124" s="19">
        <f t="shared" si="17"/>
        <v>0</v>
      </c>
      <c r="K124" s="19">
        <f t="shared" si="17"/>
        <v>0</v>
      </c>
      <c r="L124" s="19">
        <f t="shared" si="17"/>
        <v>0</v>
      </c>
      <c r="M124" s="19">
        <f t="shared" si="17"/>
        <v>0</v>
      </c>
      <c r="N124" s="19">
        <f t="shared" si="17"/>
        <v>0</v>
      </c>
      <c r="O124" s="19">
        <f t="shared" si="17"/>
        <v>0</v>
      </c>
      <c r="P124" s="19">
        <f t="shared" si="17"/>
        <v>0</v>
      </c>
      <c r="Q124" s="18">
        <f>SUM(R7:R123)</f>
        <v>0</v>
      </c>
      <c r="R124" s="18"/>
      <c r="S124" s="18"/>
      <c r="T124" s="18"/>
      <c r="U124" s="18"/>
    </row>
    <row r="125" spans="1:22">
      <c r="A125" s="32" t="s">
        <v>37</v>
      </c>
      <c r="B125" s="39"/>
      <c r="C125" s="39">
        <f>ROUND((C124/50),2)+ROUND((D124/60),2)</f>
        <v>0</v>
      </c>
      <c r="D125" s="19"/>
      <c r="E125" s="19">
        <f>ROUND((E124/50),2)</f>
        <v>0</v>
      </c>
      <c r="F125" s="19"/>
      <c r="G125" s="19">
        <f>ROUND((G124/25),2)</f>
        <v>0</v>
      </c>
      <c r="H125" s="19"/>
      <c r="I125" s="19"/>
      <c r="J125" s="19">
        <f>ROUND((J124/4),2)</f>
        <v>0</v>
      </c>
      <c r="K125" s="20"/>
      <c r="L125" s="20"/>
      <c r="M125" s="20"/>
      <c r="N125" s="20"/>
      <c r="O125" s="20"/>
      <c r="P125" s="19">
        <f>ROUND((P124/20),2)</f>
        <v>0</v>
      </c>
      <c r="Q125" s="18"/>
      <c r="R125" s="18"/>
      <c r="S125" s="18"/>
      <c r="T125" s="18"/>
      <c r="U125" s="18"/>
    </row>
    <row r="126" spans="1:22" ht="18.75" customHeight="1">
      <c r="A126" s="40" t="s">
        <v>48</v>
      </c>
      <c r="B126" s="109">
        <f>SUM(B7:B123)</f>
        <v>0</v>
      </c>
      <c r="C126" s="110"/>
      <c r="D126" s="36" t="s">
        <v>34</v>
      </c>
      <c r="E126" s="35">
        <f>SUM(S7:S123)</f>
        <v>0</v>
      </c>
      <c r="F126" s="19"/>
      <c r="G126" s="19"/>
      <c r="H126" s="38" t="s">
        <v>40</v>
      </c>
      <c r="I126" s="38"/>
      <c r="J126" s="36"/>
      <c r="K126" s="20"/>
      <c r="L126" s="20"/>
      <c r="M126" s="20"/>
      <c r="N126" s="20"/>
      <c r="O126" s="20"/>
      <c r="P126" s="20"/>
      <c r="Q126" s="18"/>
      <c r="R126" s="18"/>
      <c r="S126" s="18"/>
      <c r="T126" s="18"/>
      <c r="U126" s="18"/>
    </row>
    <row r="127" spans="1:22">
      <c r="A127" s="33" t="s">
        <v>18</v>
      </c>
      <c r="B127" s="105">
        <f>SUM(T7:T99)+U2</f>
        <v>339</v>
      </c>
      <c r="C127" s="106"/>
      <c r="D127" s="37">
        <f>D129+D130</f>
        <v>339</v>
      </c>
      <c r="E127" s="20"/>
      <c r="F127" s="20"/>
      <c r="G127" s="20"/>
      <c r="H127" s="100" t="s">
        <v>35</v>
      </c>
      <c r="I127" s="101"/>
      <c r="J127" s="101"/>
      <c r="K127" s="102"/>
      <c r="L127" s="100" t="s">
        <v>39</v>
      </c>
      <c r="M127" s="101"/>
      <c r="N127" s="101"/>
      <c r="O127" s="102"/>
      <c r="P127" s="103" t="s">
        <v>44</v>
      </c>
      <c r="Q127" s="104"/>
      <c r="R127" s="18"/>
      <c r="S127" s="18"/>
      <c r="T127" s="18"/>
      <c r="U127" s="18"/>
    </row>
    <row r="128" spans="1:22" ht="18.75" customHeight="1">
      <c r="A128" s="33" t="s">
        <v>28</v>
      </c>
      <c r="B128" s="105">
        <f>SUM(E1:E4,J1:J4,P1:P4)</f>
        <v>0</v>
      </c>
      <c r="C128" s="106"/>
      <c r="D128" s="37">
        <f>B128</f>
        <v>0</v>
      </c>
      <c r="E128" s="20"/>
      <c r="F128" s="20"/>
      <c r="G128" s="20"/>
      <c r="H128" s="100" t="s">
        <v>38</v>
      </c>
      <c r="I128" s="101"/>
      <c r="J128" s="101"/>
      <c r="K128" s="102"/>
      <c r="L128" s="100" t="s">
        <v>42</v>
      </c>
      <c r="M128" s="101"/>
      <c r="N128" s="101"/>
      <c r="O128" s="102"/>
      <c r="P128" s="103" t="s">
        <v>45</v>
      </c>
      <c r="Q128" s="104"/>
      <c r="R128" s="18"/>
      <c r="S128" s="18"/>
      <c r="T128" s="18"/>
      <c r="U128" s="18"/>
    </row>
    <row r="129" spans="1:21">
      <c r="A129" s="33" t="s">
        <v>19</v>
      </c>
      <c r="B129" s="105">
        <f>U2</f>
        <v>339</v>
      </c>
      <c r="C129" s="106"/>
      <c r="D129" s="37">
        <f>B129</f>
        <v>339</v>
      </c>
      <c r="E129" s="20"/>
      <c r="F129" s="20"/>
      <c r="G129" s="20"/>
      <c r="H129" s="100" t="s">
        <v>41</v>
      </c>
      <c r="I129" s="101"/>
      <c r="J129" s="101"/>
      <c r="K129" s="102"/>
      <c r="L129" s="100" t="s">
        <v>43</v>
      </c>
      <c r="M129" s="101"/>
      <c r="N129" s="101"/>
      <c r="O129" s="102"/>
      <c r="P129" s="103" t="s">
        <v>46</v>
      </c>
      <c r="Q129" s="104"/>
      <c r="R129" s="18"/>
      <c r="S129" s="18"/>
      <c r="T129" s="18"/>
      <c r="U129" s="18"/>
    </row>
    <row r="130" spans="1:21">
      <c r="A130" s="33" t="s">
        <v>36</v>
      </c>
      <c r="B130" s="105">
        <f>B127-B129</f>
        <v>0</v>
      </c>
      <c r="C130" s="106"/>
      <c r="D130" s="41"/>
      <c r="E130" s="20"/>
      <c r="F130" s="20"/>
      <c r="G130" s="20"/>
      <c r="H130" s="100" t="s">
        <v>50</v>
      </c>
      <c r="I130" s="101"/>
      <c r="J130" s="101"/>
      <c r="K130" s="102"/>
      <c r="L130" s="111" t="s">
        <v>49</v>
      </c>
      <c r="M130" s="112"/>
      <c r="N130" s="112"/>
      <c r="O130" s="113"/>
      <c r="P130" s="114" t="s">
        <v>47</v>
      </c>
      <c r="Q130" s="115"/>
      <c r="R130" s="18"/>
      <c r="S130" s="18"/>
      <c r="T130" s="18"/>
      <c r="U130" s="18"/>
    </row>
    <row r="131" spans="1:21">
      <c r="B131" s="34"/>
      <c r="C131" s="34"/>
    </row>
  </sheetData>
  <mergeCells count="37">
    <mergeCell ref="A4:D4"/>
    <mergeCell ref="F4:I4"/>
    <mergeCell ref="Q5:Q6"/>
    <mergeCell ref="A1:D1"/>
    <mergeCell ref="F1:I1"/>
    <mergeCell ref="A2:D2"/>
    <mergeCell ref="F2:I2"/>
    <mergeCell ref="K1:O1"/>
    <mergeCell ref="K2:O2"/>
    <mergeCell ref="U3:U4"/>
    <mergeCell ref="R5:R6"/>
    <mergeCell ref="U5:U6"/>
    <mergeCell ref="B126:C126"/>
    <mergeCell ref="B127:C127"/>
    <mergeCell ref="H127:K127"/>
    <mergeCell ref="L127:O127"/>
    <mergeCell ref="P127:Q127"/>
    <mergeCell ref="T3:T4"/>
    <mergeCell ref="T5:T6"/>
    <mergeCell ref="A3:D3"/>
    <mergeCell ref="F3:I3"/>
    <mergeCell ref="K3:O3"/>
    <mergeCell ref="A5:A6"/>
    <mergeCell ref="K4:O4"/>
    <mergeCell ref="S5:S6"/>
    <mergeCell ref="B130:C130"/>
    <mergeCell ref="H130:K130"/>
    <mergeCell ref="L130:O130"/>
    <mergeCell ref="P130:Q130"/>
    <mergeCell ref="B128:C128"/>
    <mergeCell ref="H128:K128"/>
    <mergeCell ref="L128:O128"/>
    <mergeCell ref="P128:Q128"/>
    <mergeCell ref="B129:C129"/>
    <mergeCell ref="H129:K129"/>
    <mergeCell ref="L129:O129"/>
    <mergeCell ref="P129:Q12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TỔNG KẾT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2016-02-22T13:43:36Z</cp:lastPrinted>
  <dcterms:created xsi:type="dcterms:W3CDTF">1996-10-14T23:33:28Z</dcterms:created>
  <dcterms:modified xsi:type="dcterms:W3CDTF">2018-03-03T16:23:46Z</dcterms:modified>
</cp:coreProperties>
</file>