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6963738122e7e23f/WorkingArea/HDS/Projects-Mgmt/DDE-Phase2/Phase2-Optimize-Intergrate/Documents/"/>
    </mc:Choice>
  </mc:AlternateContent>
  <xr:revisionPtr revIDLastSave="37" documentId="13_ncr:1_{BF1E519C-10BC-45C9-81D2-4094BC0FF7CC}" xr6:coauthVersionLast="47" xr6:coauthVersionMax="47" xr10:uidLastSave="{EA6DDF2A-5CD1-4CDA-B9BD-17110000C914}"/>
  <bookViews>
    <workbookView xWindow="1170" yWindow="1170" windowWidth="21600" windowHeight="9630" firstSheet="1" activeTab="1" xr2:uid="{00000000-000D-0000-FFFF-FFFF00000000}"/>
  </bookViews>
  <sheets>
    <sheet name="0-TOC" sheetId="2" state="hidden" r:id="rId1"/>
    <sheet name="Versions" sheetId="20" r:id="rId2"/>
    <sheet name="1-BRD" sheetId="11" r:id="rId3"/>
    <sheet name="2-FSD" sheetId="6" r:id="rId4"/>
    <sheet name="3-Project Team" sheetId="5" r:id="rId5"/>
    <sheet name="4-Delivery plan" sheetId="19" r:id="rId6"/>
    <sheet name="API" sheetId="12" state="hidden" r:id="rId7"/>
    <sheet name="4-MasterPlan" sheetId="4" state="hidden" r:id="rId8"/>
    <sheet name="BO" sheetId="9" state="hidden" r:id="rId9"/>
    <sheet name="Meeting lan truoc" sheetId="7" state="hidden" r:id="rId10"/>
    <sheet name="Sheet7" sheetId="8" state="hidden" r:id="rId11"/>
  </sheets>
  <definedNames>
    <definedName name="prevWBS" localSheetId="5">'4-Delivery plan'!$A1048576</definedName>
    <definedName name="_xlnm.Print_Area" localSheetId="5">'4-Delivery plan'!$A$1:$BO$37</definedName>
    <definedName name="_xlnm.Print_Titles" localSheetId="5">'4-Delivery plan'!$4:$7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9" l="1"/>
  <c r="F9" i="19"/>
  <c r="G43" i="19"/>
  <c r="J43" i="19" s="1"/>
  <c r="G42" i="19"/>
  <c r="J42" i="19" s="1"/>
  <c r="G41" i="19"/>
  <c r="J41" i="19" s="1"/>
  <c r="G40" i="19"/>
  <c r="J40" i="19" s="1"/>
  <c r="A40" i="19"/>
  <c r="A41" i="19" s="1"/>
  <c r="A42" i="19" s="1"/>
  <c r="A43" i="19" s="1"/>
  <c r="J37" i="19"/>
  <c r="J36" i="19"/>
  <c r="J35" i="19"/>
  <c r="G33" i="19"/>
  <c r="J33" i="19" s="1"/>
  <c r="G32" i="19"/>
  <c r="J32" i="19" s="1"/>
  <c r="G28" i="19"/>
  <c r="J28" i="19" s="1"/>
  <c r="G27" i="19"/>
  <c r="J27" i="19" s="1"/>
  <c r="G19" i="19"/>
  <c r="J19" i="19" s="1"/>
  <c r="G18" i="19"/>
  <c r="J18" i="19" s="1"/>
  <c r="G9" i="19"/>
  <c r="J9" i="19" s="1"/>
  <c r="G8" i="19"/>
  <c r="J8" i="19" s="1"/>
  <c r="A8" i="19"/>
  <c r="A9" i="19" s="1"/>
  <c r="A10" i="19" s="1"/>
  <c r="A11" i="19" s="1"/>
  <c r="A12" i="19" s="1"/>
  <c r="A14" i="19" s="1"/>
  <c r="A17" i="19" s="1"/>
  <c r="A18" i="19" s="1"/>
  <c r="A19" i="19" s="1"/>
  <c r="A20" i="19" s="1"/>
  <c r="A21" i="19" s="1"/>
  <c r="A22" i="19" s="1"/>
  <c r="A23" i="19" s="1"/>
  <c r="A24" i="19" s="1"/>
  <c r="A25" i="19" s="1"/>
  <c r="A26" i="19" s="1"/>
  <c r="A27" i="19" s="1"/>
  <c r="A28" i="19" s="1"/>
  <c r="A29" i="19" s="1"/>
  <c r="A30" i="19" s="1"/>
  <c r="A32" i="19" s="1"/>
  <c r="A33" i="19" s="1"/>
  <c r="A34" i="19" s="1"/>
  <c r="A35" i="19" s="1"/>
  <c r="L6" i="19"/>
  <c r="M6" i="19" s="1"/>
  <c r="M7" i="19" s="1"/>
  <c r="F10" i="19" l="1"/>
  <c r="G10" i="19" s="1"/>
  <c r="F11" i="19" s="1"/>
  <c r="G11" i="19" s="1"/>
  <c r="F12" i="19" s="1"/>
  <c r="G12" i="19" s="1"/>
  <c r="F13" i="19" s="1"/>
  <c r="G13" i="19" s="1"/>
  <c r="L4" i="19"/>
  <c r="L5" i="19"/>
  <c r="N6" i="19"/>
  <c r="L7" i="19"/>
  <c r="J13" i="19" l="1"/>
  <c r="F15" i="19"/>
  <c r="G15" i="19" s="1"/>
  <c r="J15" i="19" s="1"/>
  <c r="J11" i="19"/>
  <c r="J10" i="19"/>
  <c r="F14" i="19"/>
  <c r="G14" i="19" s="1"/>
  <c r="J12" i="19"/>
  <c r="N7" i="19"/>
  <c r="O6" i="19"/>
  <c r="J14" i="19" l="1"/>
  <c r="F16" i="19"/>
  <c r="G16" i="19" s="1"/>
  <c r="J16" i="19" s="1"/>
  <c r="P6" i="19"/>
  <c r="O7" i="19"/>
  <c r="F17" i="19"/>
  <c r="G17" i="19" s="1"/>
  <c r="F20" i="19" l="1"/>
  <c r="J17" i="19"/>
  <c r="Q6" i="19"/>
  <c r="P7" i="19"/>
  <c r="Q7" i="19" l="1"/>
  <c r="R6" i="19"/>
  <c r="J22" i="19"/>
  <c r="G20" i="19"/>
  <c r="G31" i="19" s="1"/>
  <c r="J21" i="19"/>
  <c r="J20" i="19" l="1"/>
  <c r="S6" i="19"/>
  <c r="R7" i="19"/>
  <c r="S5" i="19" l="1"/>
  <c r="S4" i="19"/>
  <c r="T6" i="19"/>
  <c r="S7" i="19"/>
  <c r="J23" i="19"/>
  <c r="J24" i="19" l="1"/>
  <c r="J25" i="19"/>
  <c r="U6" i="19"/>
  <c r="T7" i="19"/>
  <c r="U7" i="19" l="1"/>
  <c r="V6" i="19"/>
  <c r="J26" i="19"/>
  <c r="J29" i="19" l="1"/>
  <c r="W6" i="19"/>
  <c r="V7" i="19"/>
  <c r="X6" i="19" l="1"/>
  <c r="W7" i="19"/>
  <c r="J34" i="19"/>
  <c r="J30" i="19"/>
  <c r="Y6" i="19" l="1"/>
  <c r="X7" i="19"/>
  <c r="Y7" i="19" l="1"/>
  <c r="Z6" i="19"/>
  <c r="AA6" i="19" l="1"/>
  <c r="Z7" i="19"/>
  <c r="Z5" i="19"/>
  <c r="Z4" i="19"/>
  <c r="AB6" i="19" l="1"/>
  <c r="AA7" i="19"/>
  <c r="AC6" i="19" l="1"/>
  <c r="AB7" i="19"/>
  <c r="AC7" i="19" l="1"/>
  <c r="AD6" i="19"/>
  <c r="AD7" i="19" l="1"/>
  <c r="AE6" i="19"/>
  <c r="AF6" i="19" l="1"/>
  <c r="AE7" i="19"/>
  <c r="AG6" i="19" l="1"/>
  <c r="AF7" i="19"/>
  <c r="AG7" i="19" l="1"/>
  <c r="AG5" i="19"/>
  <c r="AG4" i="19"/>
  <c r="AH6" i="19"/>
  <c r="AI6" i="19" l="1"/>
  <c r="AH7" i="19"/>
  <c r="AJ6" i="19" l="1"/>
  <c r="AI7" i="19"/>
  <c r="AK6" i="19" l="1"/>
  <c r="AJ7" i="19"/>
  <c r="AK7" i="19" l="1"/>
  <c r="AL6" i="19"/>
  <c r="AM6" i="19" l="1"/>
  <c r="AL7" i="19"/>
  <c r="AN6" i="19" l="1"/>
  <c r="AM7" i="19"/>
  <c r="AO6" i="19" l="1"/>
  <c r="AN7" i="19"/>
  <c r="AN5" i="19"/>
  <c r="AN4" i="19"/>
  <c r="AO7" i="19" l="1"/>
  <c r="AP6" i="19"/>
  <c r="AQ6" i="19" l="1"/>
  <c r="AP7" i="19"/>
  <c r="AR6" i="19" l="1"/>
  <c r="AQ7" i="19"/>
  <c r="AS6" i="19" l="1"/>
  <c r="AR7" i="19"/>
  <c r="AS7" i="19" l="1"/>
  <c r="AT6" i="19"/>
  <c r="AT7" i="19" l="1"/>
  <c r="AU6" i="19"/>
  <c r="AU5" i="19" l="1"/>
  <c r="AU4" i="19"/>
  <c r="AV6" i="19"/>
  <c r="AU7" i="19"/>
  <c r="AW6" i="19" l="1"/>
  <c r="AV7" i="19"/>
  <c r="AW7" i="19" l="1"/>
  <c r="AX6" i="19"/>
  <c r="AY6" i="19" l="1"/>
  <c r="AX7" i="19"/>
  <c r="AZ6" i="19" l="1"/>
  <c r="AY7" i="19"/>
  <c r="BA6" i="19" l="1"/>
  <c r="AZ7" i="19"/>
  <c r="BA7" i="19" l="1"/>
  <c r="BB6" i="19"/>
  <c r="BB7" i="19" l="1"/>
  <c r="BB5" i="19"/>
  <c r="BB4" i="19"/>
  <c r="BC6" i="19"/>
  <c r="BD6" i="19" l="1"/>
  <c r="BC7" i="19"/>
  <c r="BE6" i="19" l="1"/>
  <c r="BD7" i="19"/>
  <c r="BE7" i="19" l="1"/>
  <c r="BF6" i="19"/>
  <c r="BG6" i="19" l="1"/>
  <c r="BF7" i="19"/>
  <c r="BH6" i="19" l="1"/>
  <c r="BG7" i="19"/>
  <c r="BI6" i="19" l="1"/>
  <c r="BH7" i="19"/>
  <c r="BI7" i="19" l="1"/>
  <c r="BI5" i="19"/>
  <c r="BI4" i="19"/>
  <c r="BJ6" i="19"/>
  <c r="BK6" i="19" l="1"/>
  <c r="BJ7" i="19"/>
  <c r="BL6" i="19" l="1"/>
  <c r="BK7" i="19"/>
  <c r="BM6" i="19" l="1"/>
  <c r="BL7" i="19"/>
  <c r="BM7" i="19" l="1"/>
  <c r="BN6" i="19"/>
  <c r="BO6" i="19" l="1"/>
  <c r="BO7" i="19" s="1"/>
  <c r="BN7"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5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shapeId="0" xr:uid="{00000000-0006-0000-05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500-000003000000}">
      <text>
        <r>
          <rPr>
            <b/>
            <sz val="9"/>
            <color indexed="81"/>
            <rFont val="Tahoma"/>
            <family val="2"/>
          </rPr>
          <t>Task Lead</t>
        </r>
        <r>
          <rPr>
            <sz val="9"/>
            <color indexed="81"/>
            <rFont val="Tahoma"/>
            <family val="2"/>
          </rPr>
          <t xml:space="preserve">
Enter the name of the Task Lead in this column.</t>
        </r>
      </text>
    </comment>
    <comment ref="F7" authorId="0" shapeId="0" xr:uid="{00000000-0006-0000-0500-000004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500-000005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500-000006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500-000007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500-000008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<sst xmlns="http://schemas.openxmlformats.org/spreadsheetml/2006/main" count="792" uniqueCount="502">
  <si>
    <t>Product Requirements</t>
  </si>
  <si>
    <t>Fuctional Specifications</t>
  </si>
  <si>
    <t>(Functional Requirements)</t>
  </si>
  <si>
    <t>Business Requirements</t>
  </si>
  <si>
    <t>Implementation</t>
  </si>
  <si>
    <t>BRD Approval</t>
  </si>
  <si>
    <t>PRD Approval</t>
  </si>
  <si>
    <t>FSD/FRD Approval</t>
  </si>
  <si>
    <t>Rolling out</t>
  </si>
  <si>
    <t>Closing</t>
  </si>
  <si>
    <t>##</t>
  </si>
  <si>
    <t>Items</t>
  </si>
  <si>
    <t>Mục tiêu</t>
  </si>
  <si>
    <t>Done</t>
  </si>
  <si>
    <t>Proccessing</t>
  </si>
  <si>
    <t>- external local dealer</t>
  </si>
  <si>
    <t>- authen issues (fixed)</t>
  </si>
  <si>
    <t>- documents storage optimize</t>
  </si>
  <si>
    <t>- submit contract optimize</t>
  </si>
  <si>
    <t>Project team approval</t>
  </si>
  <si>
    <t>PRD approval</t>
  </si>
  <si>
    <t>output: Aprroved BRD</t>
  </si>
  <si>
    <t>output: Approved PRD</t>
  </si>
  <si>
    <t>(1)</t>
  </si>
  <si>
    <t>(2)</t>
  </si>
  <si>
    <t>(3)</t>
  </si>
  <si>
    <t>(4)</t>
  </si>
  <si>
    <t>(5)</t>
  </si>
  <si>
    <t>(6)</t>
  </si>
  <si>
    <t>(7)</t>
  </si>
  <si>
    <t>Estimate time</t>
  </si>
  <si>
    <t>Gửi đối tác phân tích (TMA)</t>
  </si>
  <si>
    <t>Release FSD V1 (Brief version)</t>
  </si>
  <si>
    <t>output: Approved FSD</t>
  </si>
  <si>
    <t>Approve Proposal/Price</t>
  </si>
  <si>
    <t>PIC</t>
  </si>
  <si>
    <t>owner</t>
  </si>
  <si>
    <t>sponsor</t>
  </si>
  <si>
    <t>Proposal feedback</t>
  </si>
  <si>
    <t>vendor</t>
  </si>
  <si>
    <t>Proposal analyze</t>
  </si>
  <si>
    <t>Update FSD in more detail</t>
  </si>
  <si>
    <t>Design system</t>
  </si>
  <si>
    <t>Development</t>
  </si>
  <si>
    <t>Acceptance Testing</t>
  </si>
  <si>
    <t>Vendor Testing</t>
  </si>
  <si>
    <t>Test suite</t>
  </si>
  <si>
    <t>Fix bugs</t>
  </si>
  <si>
    <t>Milestone 1</t>
  </si>
  <si>
    <t>Milestone 2</t>
  </si>
  <si>
    <t>Detail planing in FSD</t>
  </si>
  <si>
    <t>Members</t>
  </si>
  <si>
    <t>Role</t>
  </si>
  <si>
    <t>Title</t>
  </si>
  <si>
    <t>Department</t>
  </si>
  <si>
    <t>Anh Thái</t>
  </si>
  <si>
    <t>Product owner</t>
  </si>
  <si>
    <t>BOD</t>
  </si>
  <si>
    <t>D. CEO</t>
  </si>
  <si>
    <t>Chị Tuyển</t>
  </si>
  <si>
    <t>Mai Chí Thọ</t>
  </si>
  <si>
    <t>Sale ED</t>
  </si>
  <si>
    <t>RSM</t>
  </si>
  <si>
    <t>Đào Đức Luân</t>
  </si>
  <si>
    <t>Sale lead</t>
  </si>
  <si>
    <t>Tech lead</t>
  </si>
  <si>
    <t>Ngọc Huyền</t>
  </si>
  <si>
    <t>BA</t>
  </si>
  <si>
    <t>IT</t>
  </si>
  <si>
    <t>Cert officer</t>
  </si>
  <si>
    <t>DBA</t>
  </si>
  <si>
    <t>Bữu</t>
  </si>
  <si>
    <t>PM</t>
  </si>
  <si>
    <t>IT sup</t>
  </si>
  <si>
    <t>Stack holder - IT</t>
  </si>
  <si>
    <t>Stack holder - Risk</t>
  </si>
  <si>
    <t>I</t>
  </si>
  <si>
    <t>II</t>
  </si>
  <si>
    <t>III</t>
  </si>
  <si>
    <t>Stack</t>
  </si>
  <si>
    <t>Stack holder - Sale</t>
  </si>
  <si>
    <t>Võ Ngọc Trường</t>
  </si>
  <si>
    <t>Chị Khánh</t>
  </si>
  <si>
    <t>Stack holder - CU</t>
  </si>
  <si>
    <t>Anh Hiền</t>
  </si>
  <si>
    <t>Stack holder - BO</t>
  </si>
  <si>
    <t>Anh Hiệp</t>
  </si>
  <si>
    <t>CU lead</t>
  </si>
  <si>
    <t>CU</t>
  </si>
  <si>
    <t>D. Manager</t>
  </si>
  <si>
    <t>Chị Phượng</t>
  </si>
  <si>
    <t>BO lead</t>
  </si>
  <si>
    <t>BO</t>
  </si>
  <si>
    <t>BO sup</t>
  </si>
  <si>
    <t>Hà My</t>
  </si>
  <si>
    <t>Stack holder - Product</t>
  </si>
  <si>
    <t>Anh Trường IT</t>
  </si>
  <si>
    <t>Quách Uy Phong</t>
  </si>
  <si>
    <t>Stack holder - Finance</t>
  </si>
  <si>
    <t>Controlling</t>
  </si>
  <si>
    <t>sup</t>
  </si>
  <si>
    <t>Bùi Hà My</t>
  </si>
  <si>
    <t>Product lead</t>
  </si>
  <si>
    <t>Product</t>
  </si>
  <si>
    <t>Product Manager</t>
  </si>
  <si>
    <t>output: code + docs</t>
  </si>
  <si>
    <t>Acceptance testing suite</t>
  </si>
  <si>
    <t>output: test results</t>
  </si>
  <si>
    <t>output: webapp runtime</t>
  </si>
  <si>
    <t>…</t>
  </si>
  <si>
    <t>Closing out</t>
  </si>
  <si>
    <t>Nội dung thảo luận tóm tắt:</t>
  </si>
  <si>
    <r>
      <t>[Done]</t>
    </r>
    <r>
      <rPr>
        <sz val="11"/>
        <color rgb="FF201F1E"/>
        <rFont val="Calibri"/>
        <family val="2"/>
      </rPr>
      <t>1. Lỗi log in: Trách nhiệm fix (phối hợp với Security, coi lại trách nhiệm set up profile, thời gian dự kiến 1 tuần. Anh Thái làm việc với Huy và Hải</t>
    </r>
  </si>
  <si>
    <r>
      <t>[Done]</t>
    </r>
    <r>
      <rPr>
        <sz val="11"/>
        <color rgb="FF201F1E"/>
        <rFont val="Calibri"/>
        <family val="2"/>
      </rPr>
      <t>2. Lỗi get case của BO: TMA sẽ fix. Bưu làm việc nhờ TMA fixed. </t>
    </r>
  </si>
  <si>
    <t>Đã ghi vào yêu cầu fix lỗi/tối ưu để gửi TMA 1 lần</t>
  </si>
  <si>
    <r>
      <t>[Processing]</t>
    </r>
    <r>
      <rPr>
        <sz val="11"/>
        <color rgb="FF201F1E"/>
        <rFont val="Calibri"/>
        <family val="2"/>
      </rPr>
      <t>3. Khác: load hình ảnh chậm do công nghệ lưu trữ. Bửu kiểm tra công nghệ lưu trữ khác hỗ trợ load nhanh không. Xem xét set up lại server</t>
    </r>
  </si>
  <si>
    <r>
      <t>                </t>
    </r>
    <r>
      <rPr>
        <sz val="11"/>
        <color rgb="FF0070C0"/>
        <rFont val="Calibri"/>
        <family val="2"/>
      </rPr>
      <t>Đã kiểm tra về mặt công nghệ, đang lên plan setup lại hệ thống. Đang xem xét lựa chọn giao thức truyền NFS (phù hợp với hệ thống chạy linux), và SMB (setup lại server lưu trữ Windows, ưu điểm dễ quản trị, backup và archive data)</t>
    </r>
  </si>
  <si>
    <r>
      <t>[Processing]</t>
    </r>
    <r>
      <rPr>
        <sz val="11"/>
        <color rgb="FF201F1E"/>
        <rFont val="Calibri"/>
        <family val="2"/>
      </rPr>
      <t>4. Tìm cách nhờ TMA bổ sung bán thẻ trên DDE. Bửu chuyển yêu cầu đến TMA. </t>
    </r>
  </si>
  <si>
    <r>
      <t>                </t>
    </r>
    <r>
      <rPr>
        <sz val="11"/>
        <color rgb="FF0070C0"/>
        <rFont val="Calibri"/>
        <family val="2"/>
      </rPr>
      <t>Risk liệt kê các trường thông tin cần bổ sung trên DDE và trong quá trình submit</t>
    </r>
  </si>
  <si>
    <r>
      <t>[Processing]</t>
    </r>
    <r>
      <rPr>
        <sz val="11"/>
        <color rgb="FF201F1E"/>
        <rFont val="Calibri"/>
        <family val="2"/>
      </rPr>
      <t>5. Bửu liệt kê các nội dung flow thiết kế người dùng cần tuân thủ. Mục tiêu là thiết kế flow mục tiêu tối ưu cho người dùng (Multi dealers, Product). Ưu tiên mục này, thống nhất ngồi lại 18.05. Bửu liên lạc Hà My nhờ hỗ trợ thêm.</t>
    </r>
  </si>
  <si>
    <t>Đã request anh Thái giữ member của team project để tiếp tục làm phase 2; bổ sung thêm Hà My, Huyền – IT, Phong-Controlling để giúp thực hiện phase 2</t>
  </si>
  <si>
    <t>Đã meeting với team project và Hà My 2 lần để thảo luận, đang liệt kê ra các tính năng cần bổ sung, sửa đổi</t>
  </si>
  <si>
    <r>
      <t>[Done]</t>
    </r>
    <r>
      <rPr>
        <sz val="11"/>
        <color rgb="FF201F1E"/>
        <rFont val="Calibri"/>
        <family val="2"/>
      </rPr>
      <t>6. Công nghệ nhét data vào Indus: hiện chưa phải là giải tốt. Người đưa giải pháp chỉ có thể là Indus. Bửu giúp tai liệu về công nghệ để anh Nhân, Thái nắm và hỗ trợ họp với Indus về công nghệ. </t>
    </r>
  </si>
  <si>
    <t>                Theo em có 3 cách để thực hiện việc này</t>
  </si>
  <si>
    <t>                Cách 1: như hiện tại; thay thế browser nhét dữ liệu và indus</t>
  </si>
  <si>
    <t>                Cách 2: ở tầng Database; request Indus làm Store Procedure để submit hợp đồng step sale (CA)</t>
  </si>
  <si>
    <t>                https://en.wikipedia.org/wiki/Stored_procedure</t>
  </si>
  <si>
    <t>                Cách 3: API (Rest hoặc Soap); request Indus là API submit hợp đồng step sale (CA)</t>
  </si>
  <si>
    <t>                https://www.guru99.com/comparison-between-web-services.html</t>
  </si>
  <si>
    <t>Description</t>
  </si>
  <si>
    <t>Design Document</t>
  </si>
  <si>
    <t xml:space="preserve">Test suite </t>
  </si>
  <si>
    <t>User Guide</t>
  </si>
  <si>
    <t>Source code</t>
  </si>
  <si>
    <t>Source code (update version)</t>
  </si>
  <si>
    <t>Test suite (update version)</t>
  </si>
  <si>
    <t>Design Document (update version)</t>
  </si>
  <si>
    <t>User Guide (update version)</t>
  </si>
  <si>
    <t>Deploy support</t>
  </si>
  <si>
    <t>Quản lý dealers</t>
  </si>
  <si>
    <t>- Cho phép quản lý nhiều dealers bằng UI: view, add, edit dealer</t>
  </si>
  <si>
    <t>- Data liên hệ với dealer được sync và cập nhật từ indus (như phase-1)</t>
  </si>
  <si>
    <t>Submit to Indus</t>
  </si>
  <si>
    <t>Ldap(AD) Authentication</t>
  </si>
  <si>
    <t>Thuộc batch (giống phase-1)</t>
  </si>
  <si>
    <t>- Dealers được phân biệt bằng dummy-pos, được sync từ Indus (như phase-1)</t>
  </si>
  <si>
    <t>batch 1:n dde-pos (giống phase-1)</t>
  </si>
  <si>
    <t>dde-pos n:1 dealer (giống phase-1)</t>
  </si>
  <si>
    <t>dealer có 1 dummy-pos (giống phase-1)</t>
  </si>
  <si>
    <t>Documents storage</t>
  </si>
  <si>
    <t>Hệ thống log tập trung</t>
  </si>
  <si>
    <t>Tối ưu lại traffic app</t>
  </si>
  <si>
    <t>Dear Anh Bữu
Em gửi anh hạn chế của DDE khi dùng cho Local nhé
STT	Hạn chế	Nội dung
1	Tốc độ	Mở file chứng từ rất chậm, có tình trạng load lâu quá, không xem được chứng từ.
2	Giao diện	Không chọn nhiều chứng từ cùng một lúc để mở một lần được mà phải chọn mở từng chứng từ.
3	Nhận xử lý hồ sơ giấy bị lỗi	Khi hồ sơ giấy gửi về, BO không get manual được. Lỗi trước đó đã báo anh Bửu.
4	Thay đổi workflow	Do dealer local thì sẽ bị phạt trực tiếp nhưng vẫn giải ngân, nên cần thay đổi chút workflow cho hồ sơ khi chọn mã phạt trực tiếp thì không trả hồ sơ về sale.
5	Mã lỗi	Chưa có update được mã lỗi phat trực tiếp, do khi update mã lỗi sẽ có cột thời hạn khắc phục
6	Dashboard	Từng user chưa theo dõi được mình đã xử lý bao nhiêu hồ sơ
7	Báo cáo	Điều chỉnh ngày xuất báo cáo lỗi là dựa vào ngày các bạn ghi nhận lỗi (Hiện tại xuất theo ngày hồ sơ lên hệ thống DDE)</t>
  </si>
  <si>
    <t>- interal dealer (local)</t>
  </si>
  <si>
    <t>Tính năng Role BO</t>
  </si>
  <si>
    <t>- Báo cáo Hồ sơ lỗi: dựa vào ngày báo lỗi; hiện tại dự vài ngày sale nhập hợp đồng</t>
  </si>
  <si>
    <t xml:space="preserve">- Tính năng lỗi: BOLevel12 get case step Hồ sơ giấy: </t>
  </si>
  <si>
    <t>- Mô tả lỗi: BOL12, không get được mà lấy case; system asign case đã xử lý trước đó</t>
  </si>
  <si>
    <t>- Cho phép mở nhiều hình khi thao tác</t>
  </si>
  <si>
    <t>- Dashboard BO: hiển thị user/users xử lý bao nhiêu case trong ngày, trong tháng</t>
  </si>
  <si>
    <t>- Bổ sung cột trạng thái hồ sơ từ Indus tương ứng</t>
  </si>
  <si>
    <t>Ví dụ: Chờ phê duyệt -- Approve L1; Chờ phê duyệt -- Approve L2</t>
  </si>
  <si>
    <t>- Tối ưu upload/download document hiện tại khá chậm</t>
  </si>
  <si>
    <t>- Support cấu hình và test lại hệ thống chuyển qua dùng NFS thay vì samba</t>
  </si>
  <si>
    <t>- Phối hợp dựng hệ thống log tập trung (như Graylog hoặc tool khác tương tự)</t>
  </si>
  <si>
    <t>- Hiện trạng:</t>
  </si>
  <si>
    <t>- Tối ưu mong muốn:</t>
  </si>
  <si>
    <t>- Phối hợp set up, cấu hình và test lại reverse proxy:</t>
  </si>
  <si>
    <t>- Bổ sung tính năng ghi và xem log tại hệ thống tập trung</t>
  </si>
  <si>
    <r>
      <t xml:space="preserve">- </t>
    </r>
    <r>
      <rPr>
        <b/>
        <sz val="11"/>
        <color theme="1"/>
        <rFont val="Calibri"/>
        <family val="2"/>
        <scheme val="minor"/>
      </rPr>
      <t>role sale</t>
    </r>
    <r>
      <rPr>
        <sz val="11"/>
        <color theme="1"/>
        <rFont val="Calibri"/>
        <family val="2"/>
        <scheme val="minor"/>
      </rPr>
      <t xml:space="preserve"> authen ở database</t>
    </r>
  </si>
  <si>
    <r>
      <t xml:space="preserve">- Khai báo sẵn các </t>
    </r>
    <r>
      <rPr>
        <b/>
        <sz val="11"/>
        <color theme="1"/>
        <rFont val="Calibri"/>
        <family val="2"/>
        <scheme val="minor"/>
      </rPr>
      <t>role sale</t>
    </r>
    <r>
      <rPr>
        <sz val="11"/>
        <color theme="1"/>
        <rFont val="Calibri"/>
        <family val="2"/>
        <scheme val="minor"/>
      </rPr>
      <t xml:space="preserve"> tương ứng với từng dealer (loại nhóm phân quyền là </t>
    </r>
    <r>
      <rPr>
        <b/>
        <sz val="11"/>
        <color theme="1"/>
        <rFont val="Calibri"/>
        <family val="2"/>
        <scheme val="minor"/>
      </rPr>
      <t>Sale</t>
    </r>
    <r>
      <rPr>
        <sz val="11"/>
        <color theme="1"/>
        <rFont val="Calibri"/>
        <family val="2"/>
        <scheme val="minor"/>
      </rPr>
      <t>)</t>
    </r>
  </si>
  <si>
    <t>Cho phép cấu hình Role Sale theo 2 hình thức (loại nhóm phân quyền)</t>
  </si>
  <si>
    <t>- Internal Sale:</t>
  </si>
  <si>
    <t>- External Sale:</t>
  </si>
  <si>
    <t>Giống như Internal Sale, nhưng database authentication (giống phase-1)</t>
  </si>
  <si>
    <t>- Cho phép cấu hình các submit fileds (submit-field-profie) và các data default  theo dealer</t>
  </si>
  <si>
    <t>- Khi submit vào Indus thì sẽ chọn submit-field-profie tương ứng</t>
  </si>
  <si>
    <r>
      <t>- Client request ---&gt; reverse-proxy(NginX) ---&gt; web instances ---&gt; render</t>
    </r>
    <r>
      <rPr>
        <b/>
        <sz val="11"/>
        <color theme="1"/>
        <rFont val="Calibri"/>
        <family val="2"/>
        <scheme val="minor"/>
      </rPr>
      <t xml:space="preserve"> </t>
    </r>
    <r>
      <rPr>
        <b/>
        <sz val="11"/>
        <color rgb="FF0070C0"/>
        <rFont val="Calibri"/>
        <family val="2"/>
        <scheme val="minor"/>
      </rPr>
      <t>url app chung</t>
    </r>
  </si>
  <si>
    <r>
      <t>- Client call API (</t>
    </r>
    <r>
      <rPr>
        <b/>
        <sz val="11"/>
        <color rgb="FF0070C0"/>
        <rFont val="Calibri"/>
        <family val="2"/>
        <scheme val="minor"/>
      </rPr>
      <t>url app chung</t>
    </r>
    <r>
      <rPr>
        <sz val="11"/>
        <color theme="1"/>
        <rFont val="Calibri"/>
        <family val="2"/>
        <scheme val="minor"/>
      </rPr>
      <t>)---&gt; proxy-proxy(NginX) ---&gt; app instance</t>
    </r>
  </si>
  <si>
    <t>- Client request ---&gt; reverse-proxy(NginX) ---&gt; web instances ---&gt; render with app instance</t>
  </si>
  <si>
    <t>- Client call API ---&gt; proxy-proxy(NginX) ---&gt; app instance (đã render từ web instance)</t>
  </si>
  <si>
    <t>Lưu lại thông tin các hợp đồng được re-submit</t>
  </si>
  <si>
    <t>- Bổ sung trạng thái MoveCaseFail thay vì Reject khi move case lỗi (gọi store proc ở Indus)</t>
  </si>
  <si>
    <t>- Bổ sung trạng thái SubmitFail thay vì Reject khi submit fail</t>
  </si>
  <si>
    <t>Role và phân quyền</t>
  </si>
  <si>
    <t>Sau khi re-submit số hợp đồng mới được replace ==&gt; mất số hợp đồng cũ</t>
  </si>
  <si>
    <t>Khi re-submit: copy/clone thông tin cũ (với định danh mới) và theo dõi case nàu như case mới</t>
  </si>
  <si>
    <t>+ Role Sale:</t>
  </si>
  <si>
    <t>+ Tối ưu Role Sale:</t>
  </si>
  <si>
    <t>Documents</t>
  </si>
  <si>
    <t>Version</t>
  </si>
  <si>
    <t>Writer</t>
  </si>
  <si>
    <t>###</t>
  </si>
  <si>
    <t>Date</t>
  </si>
  <si>
    <t>Approver</t>
  </si>
  <si>
    <t>Document Changes</t>
  </si>
  <si>
    <t>Note</t>
  </si>
  <si>
    <t>1.0</t>
  </si>
  <si>
    <t>buuhq</t>
  </si>
  <si>
    <t>Status</t>
  </si>
  <si>
    <t>Approved</t>
  </si>
  <si>
    <t>Business Requirements (BRD)</t>
  </si>
  <si>
    <t>Product Requirements (PRD)</t>
  </si>
  <si>
    <t>Draff</t>
  </si>
  <si>
    <t>DOCUMENTS CHANGES MANAGEMENT</t>
  </si>
  <si>
    <t>BUSINESS REQUIREMENTS DOCUMENT (BRD)</t>
  </si>
  <si>
    <r>
      <t xml:space="preserve">Sponsor: </t>
    </r>
    <r>
      <rPr>
        <sz val="11"/>
        <color theme="1"/>
        <rFont val="Calibri"/>
        <family val="2"/>
        <scheme val="minor"/>
      </rPr>
      <t>CEO</t>
    </r>
  </si>
  <si>
    <r>
      <rPr>
        <b/>
        <sz val="11"/>
        <color theme="1"/>
        <rFont val="Calibri"/>
        <family val="2"/>
        <scheme val="minor"/>
      </rPr>
      <t>Owner:</t>
    </r>
    <r>
      <rPr>
        <sz val="11"/>
        <color theme="1"/>
        <rFont val="Calibri"/>
        <family val="2"/>
        <scheme val="minor"/>
      </rPr>
      <t xml:space="preserve"> anh Thái - D. CEO</t>
    </r>
  </si>
  <si>
    <t>Project team</t>
  </si>
  <si>
    <t>Project Team</t>
  </si>
  <si>
    <t>PROJECT TEAM</t>
  </si>
  <si>
    <t>Reports</t>
  </si>
  <si>
    <t>Bổ sung thêm thông tin DDE POS cho các reports</t>
  </si>
  <si>
    <t>Current Version:</t>
  </si>
  <si>
    <t>Changes History</t>
  </si>
  <si>
    <t>1.1</t>
  </si>
  <si>
    <r>
      <rPr>
        <sz val="11"/>
        <color theme="1"/>
        <rFont val="Calibri"/>
        <family val="2"/>
        <scheme val="minor"/>
      </rPr>
      <t>Project:</t>
    </r>
    <r>
      <rPr>
        <b/>
        <sz val="11"/>
        <color theme="1"/>
        <rFont val="Calibri"/>
        <family val="2"/>
        <scheme val="minor"/>
      </rPr>
      <t xml:space="preserve"> DDE2-Optimize&amp;Intergrate</t>
    </r>
  </si>
  <si>
    <t>Stack Holders</t>
  </si>
  <si>
    <t>Huỳnh Mai Kiều</t>
  </si>
  <si>
    <t>Tăng Thị Cẫm Hoàng</t>
  </si>
  <si>
    <t>Controlling lead</t>
  </si>
  <si>
    <t>Controlling member</t>
  </si>
  <si>
    <t>Tối ưu DDE phase 1</t>
  </si>
  <si>
    <t>Tích hợp với dealer</t>
  </si>
  <si>
    <t>Cho phép HDS sale nhập liệu tại các local dealer</t>
  </si>
  <si>
    <t>Cho phép dealer sale nhập liệu</t>
  </si>
  <si>
    <t>Tối ưu vấn đề submit vào Indus</t>
  </si>
  <si>
    <t>Tích hợp với dealer (dealer-int)</t>
  </si>
  <si>
    <t>APIs tích hợp với đối tác</t>
  </si>
  <si>
    <t>Mô tả ngắn mục tiêu dự án</t>
  </si>
  <si>
    <t>Khắc phục lỗi xác thực:</t>
  </si>
  <si>
    <t>Chọn giải pháp lưu trữ tốt hơn</t>
  </si>
  <si>
    <t>Cho phép xem nhiều hình ảnh</t>
  </si>
  <si>
    <t>Lưu trữ thêm trạng thái của Indus tương ứng</t>
  </si>
  <si>
    <t>Bổ sung vai trò Sale-Intergrate</t>
  </si>
  <si>
    <t>Quản lý trạng thái hồ sơ</t>
  </si>
  <si>
    <t>+ sumit vào Indus</t>
  </si>
  <si>
    <t>+ cập nhật trạng thái approve phase-1/reject cho dealer</t>
  </si>
  <si>
    <t>respone:</t>
  </si>
  <si>
    <t>request:</t>
  </si>
  <si>
    <t>số tiền, thông tin sản phẩm</t>
  </si>
  <si>
    <t>dạng RESTfull; atuhen: oAuth2</t>
  </si>
  <si>
    <t>verb:</t>
  </si>
  <si>
    <t>POST</t>
  </si>
  <si>
    <t>end-point:</t>
  </si>
  <si>
    <t>HDS, url:/customerOffers</t>
  </si>
  <si>
    <t>HDS, url:/verifications</t>
  </si>
  <si>
    <t>số phone khách hàng</t>
  </si>
  <si>
    <t>status</t>
  </si>
  <si>
    <t>PUT</t>
  </si>
  <si>
    <t>otp đã gửi</t>
  </si>
  <si>
    <t>opt</t>
  </si>
  <si>
    <t>Match/Not Match</t>
  </si>
  <si>
    <t>HDS, url:/applications</t>
  </si>
  <si>
    <t>applicationCode</t>
  </si>
  <si>
    <r>
      <rPr>
        <sz val="11"/>
        <color rgb="FFFF0000"/>
        <rFont val="Calibri"/>
        <family val="2"/>
        <scheme val="minor"/>
      </rPr>
      <t>offerCodes</t>
    </r>
    <r>
      <rPr>
        <sz val="11"/>
        <color theme="1"/>
        <rFont val="Calibri"/>
        <family val="2"/>
        <scheme val="minor"/>
      </rPr>
      <t xml:space="preserve"> (các sản phẩm vay)</t>
    </r>
  </si>
  <si>
    <r>
      <rPr>
        <sz val="11"/>
        <color rgb="FFFF0000"/>
        <rFont val="Calibri"/>
        <family val="2"/>
        <scheme val="minor"/>
      </rPr>
      <t>offerCode</t>
    </r>
    <r>
      <rPr>
        <sz val="11"/>
        <color theme="1"/>
        <rFont val="Calibri"/>
        <family val="2"/>
        <scheme val="minor"/>
      </rPr>
      <t>, thông tin, hình ảnh</t>
    </r>
  </si>
  <si>
    <r>
      <rPr>
        <sz val="11"/>
        <color rgb="FFFF0000"/>
        <rFont val="Calibri"/>
        <family val="2"/>
        <scheme val="minor"/>
      </rPr>
      <t>applicationCode</t>
    </r>
    <r>
      <rPr>
        <sz val="11"/>
        <color theme="1"/>
        <rFont val="Calibri"/>
        <family val="2"/>
        <scheme val="minor"/>
      </rPr>
      <t>, status</t>
    </r>
  </si>
  <si>
    <r>
      <rPr>
        <sz val="11"/>
        <color rgb="FFFF0000"/>
        <rFont val="Calibri"/>
        <family val="2"/>
        <scheme val="minor"/>
      </rPr>
      <t>applicationCode</t>
    </r>
    <r>
      <rPr>
        <sz val="11"/>
        <color theme="1"/>
        <rFont val="Calibri"/>
        <family val="2"/>
        <scheme val="minor"/>
      </rPr>
      <t>, thông tin bổ sung</t>
    </r>
  </si>
  <si>
    <t>GET</t>
  </si>
  <si>
    <t>HDS; url:/applications/{applicationCode}/status</t>
  </si>
  <si>
    <t>application status</t>
  </si>
  <si>
    <r>
      <rPr>
        <b/>
        <sz val="11"/>
        <color theme="1"/>
        <rFont val="Calibri"/>
        <family val="2"/>
        <scheme val="minor"/>
      </rPr>
      <t>POST</t>
    </r>
    <r>
      <rPr>
        <sz val="11"/>
        <color theme="1"/>
        <rFont val="Calibri"/>
        <family val="2"/>
        <scheme val="minor"/>
      </rPr>
      <t>; gửi lần 1</t>
    </r>
  </si>
  <si>
    <r>
      <rPr>
        <b/>
        <sz val="11"/>
        <color theme="1"/>
        <rFont val="Calibri"/>
        <family val="2"/>
        <scheme val="minor"/>
      </rPr>
      <t>PATCH</t>
    </r>
    <r>
      <rPr>
        <sz val="11"/>
        <color theme="1"/>
        <rFont val="Calibri"/>
        <family val="2"/>
        <scheme val="minor"/>
      </rPr>
      <t>; gửi lần 2</t>
    </r>
  </si>
  <si>
    <r>
      <rPr>
        <b/>
        <sz val="11"/>
        <color theme="1"/>
        <rFont val="Calibri"/>
        <family val="2"/>
        <scheme val="minor"/>
      </rPr>
      <t>POST</t>
    </r>
    <r>
      <rPr>
        <sz val="11"/>
        <color theme="1"/>
        <rFont val="Calibri"/>
        <family val="2"/>
        <scheme val="minor"/>
      </rPr>
      <t>; gen otp</t>
    </r>
  </si>
  <si>
    <r>
      <rPr>
        <b/>
        <sz val="11"/>
        <color theme="1"/>
        <rFont val="Calibri"/>
        <family val="2"/>
        <scheme val="minor"/>
      </rPr>
      <t>PUT</t>
    </r>
    <r>
      <rPr>
        <sz val="11"/>
        <color theme="1"/>
        <rFont val="Calibri"/>
        <family val="2"/>
        <scheme val="minor"/>
      </rPr>
      <t>; verify opt</t>
    </r>
  </si>
  <si>
    <r>
      <t xml:space="preserve">applicationCode, </t>
    </r>
    <r>
      <rPr>
        <sz val="11"/>
        <rFont val="Calibri"/>
        <family val="2"/>
        <scheme val="minor"/>
      </rPr>
      <t>thông tin xuất hàng</t>
    </r>
  </si>
  <si>
    <t>Bổ sung tính năng ký điện tử</t>
  </si>
  <si>
    <t>- dealer int được định danh bởi dummy pos giống hiện tại</t>
  </si>
  <si>
    <t>- có bổ sung thông tin để phân biệt loại dealer: local, external, intergate</t>
  </si>
  <si>
    <t>- thông tin ứng về dealer, schemes, procat, product, …. sync từ Indus</t>
  </si>
  <si>
    <t>- maping product, procat giữ dde và prduct đối tác gửi qua</t>
  </si>
  <si>
    <t>- mapping đơn vị hành chánh với đối tác và dde</t>
  </si>
  <si>
    <t>- mapping các thông tin khác</t>
  </si>
  <si>
    <t>- có công tương tác để e-sign system cập nhật trang thái HS ký điện tử</t>
  </si>
  <si>
    <t>Biên tập data ứng cho dealer-int</t>
  </si>
  <si>
    <t>xác thực dùng ldap</t>
  </si>
  <si>
    <t xml:space="preserve">chuyển trạng thái từ "Lưu nháp" --&gt; Trình duyệt để: </t>
  </si>
  <si>
    <t>???</t>
  </si>
  <si>
    <t>- e-sign system: out of scope</t>
  </si>
  <si>
    <t>APIs tích hợp với e-sign</t>
  </si>
  <si>
    <t>dealer-api1: cung cấp thông tin khoản vay</t>
  </si>
  <si>
    <t>dealer-api2: Xác thực khách hàng</t>
  </si>
  <si>
    <t>dealer-api3: Gửi hồ sơ</t>
  </si>
  <si>
    <t>dealer-api4: Hỏi trạng thái hồ sơ</t>
  </si>
  <si>
    <t>esign-api1: Cập nhật trạng thái đã ký</t>
  </si>
  <si>
    <t xml:space="preserve"> HDS, url:/contracts/{contractNumber}/goodsDeliveryNotes</t>
  </si>
  <si>
    <t>HDS, url:applications/{applicationCode}/cancellations</t>
  </si>
  <si>
    <t>HDS, url: esign/status</t>
  </si>
  <si>
    <t>dealer-api5: e-sign status</t>
  </si>
  <si>
    <t>HDS; url:/applications/{applicationCode}/eligibilities</t>
  </si>
  <si>
    <t xml:space="preserve">- esign status, url webapp to register e-sign </t>
  </si>
  <si>
    <t>dealer-api6: Cập nhật xuất hàng</t>
  </si>
  <si>
    <t>delaer-api7: Hủy Hồ sơ</t>
  </si>
  <si>
    <t>A</t>
  </si>
  <si>
    <t>FUNCTIONAL REQUIREMENT</t>
  </si>
  <si>
    <t>NON-FUNCTIONAL REQUIREMENT</t>
  </si>
  <si>
    <t>B</t>
  </si>
  <si>
    <t>Quản lý dealers:</t>
  </si>
  <si>
    <t>thêm UI</t>
  </si>
  <si>
    <t>Tối ưu phân quyền role Sale nhập liệu hợp đồng để:</t>
  </si>
  <si>
    <t>Tối ưu sync data từ Indus:</t>
  </si>
  <si>
    <t>Bổ sung định định danh 1 số field khi sync dùng name</t>
  </si>
  <si>
    <t>(Đang rà soát cập nhật)</t>
  </si>
  <si>
    <t>Tối ưu trạng thái hồ sơ</t>
  </si>
  <si>
    <t>Lưu trữ đầy đủ thông tin các hợp đồng reject được re-submit</t>
  </si>
  <si>
    <t>Tối ưu lưu trữ</t>
  </si>
  <si>
    <t>Bổ sung unit Test</t>
  </si>
  <si>
    <t>SIT (test tích hợp)</t>
  </si>
  <si>
    <t>1.2</t>
  </si>
  <si>
    <t>Trần Phương Thạch</t>
  </si>
  <si>
    <t>Risk, Process lead</t>
  </si>
  <si>
    <t>Risk</t>
  </si>
  <si>
    <t>Deputy Manager</t>
  </si>
  <si>
    <r>
      <t xml:space="preserve">Version: 1.2 - </t>
    </r>
    <r>
      <rPr>
        <sz val="11"/>
        <color rgb="FF00B050"/>
        <rFont val="Calibri"/>
        <family val="2"/>
        <scheme val="minor"/>
      </rPr>
      <t xml:space="preserve">Approved </t>
    </r>
  </si>
  <si>
    <r>
      <t xml:space="preserve">Version: 1.1 - </t>
    </r>
    <r>
      <rPr>
        <sz val="11"/>
        <color rgb="FF00B050"/>
        <rFont val="Calibri"/>
        <family val="2"/>
        <scheme val="minor"/>
      </rPr>
      <t>Approved</t>
    </r>
  </si>
  <si>
    <t>Phối hợp tích hợp 3rd party</t>
  </si>
  <si>
    <t>cùng với HDS làm việc với TGDĐ để chọn phương án cuối cùng cho việc tích hợp và test tích hợp</t>
  </si>
  <si>
    <t>bussiness logic:</t>
  </si>
  <si>
    <t>CÁC PHỤ LỤC ĐÍNH KÈM</t>
  </si>
  <si>
    <t>C</t>
  </si>
  <si>
    <t xml:space="preserve">Project Start Date </t>
  </si>
  <si>
    <t xml:space="preserve">Display Week </t>
  </si>
  <si>
    <t>Đàm Thế Thái</t>
  </si>
  <si>
    <t>WBS</t>
  </si>
  <si>
    <t>START</t>
  </si>
  <si>
    <t>END</t>
  </si>
  <si>
    <t>DAYS</t>
  </si>
  <si>
    <t>% DONE</t>
  </si>
  <si>
    <t>WORK DAYS</t>
  </si>
  <si>
    <t>Prepare</t>
  </si>
  <si>
    <t>Kick-off</t>
  </si>
  <si>
    <t>[Task]</t>
  </si>
  <si>
    <t>Tranning &amp; Operating</t>
  </si>
  <si>
    <t>Triển khai huấn luyện</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</si>
  <si>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</si>
  <si>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</si>
  <si>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</si>
  <si>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</si>
  <si>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</si>
  <si>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</si>
  <si>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Owner</t>
  </si>
  <si>
    <t>Huỳnh Quốc Bữu</t>
  </si>
  <si>
    <t>TASK NAME</t>
  </si>
  <si>
    <t>TMA</t>
  </si>
  <si>
    <t>Partner:(dự kiến)</t>
  </si>
  <si>
    <t>Pre</t>
  </si>
  <si>
    <t>Trình phê duyệt/Phê duyệt mục tiêu, phạm vi</t>
  </si>
  <si>
    <t>Dự thảo Requirement</t>
  </si>
  <si>
    <t>Phê duyệt Requirement</t>
  </si>
  <si>
    <t>Gửi RFP</t>
  </si>
  <si>
    <t>Team mua hàng</t>
  </si>
  <si>
    <t>Phân tích Proposal</t>
  </si>
  <si>
    <t>Approve Proposal</t>
  </si>
  <si>
    <t>Dự thảo/Trình ký Hợp đồng</t>
  </si>
  <si>
    <t>Feedback Proposal</t>
  </si>
  <si>
    <t>Partner</t>
  </si>
  <si>
    <t>Implement</t>
  </si>
  <si>
    <t>Design, planing</t>
  </si>
  <si>
    <t>Release plan</t>
  </si>
  <si>
    <t>Thống nhất tài liệu tích hợp</t>
  </si>
  <si>
    <t>Support</t>
  </si>
  <si>
    <t>Partners</t>
  </si>
  <si>
    <t>Testing</t>
  </si>
  <si>
    <t>SIT</t>
  </si>
  <si>
    <t>Deployment</t>
  </si>
  <si>
    <t>Roll-out 1</t>
  </si>
  <si>
    <t>Final Roll-out</t>
  </si>
  <si>
    <t>Documentation</t>
  </si>
  <si>
    <t>Vận hành</t>
  </si>
  <si>
    <t>Version 1.0</t>
  </si>
  <si>
    <t>Project: DDE2-Optimize&amp;Intergrate</t>
  </si>
  <si>
    <t>Master plan</t>
  </si>
  <si>
    <t>Planning</t>
  </si>
  <si>
    <t>Back</t>
  </si>
  <si>
    <t>Sau khi nhập liệu chi tiết, bổ sung bước kiểm tra đơn vay đủ điều kiện bán thẻ hay không</t>
  </si>
  <si>
    <t>Nếu đủ điều kiện bán thẻ thì điền thêm các thông tin:</t>
  </si>
  <si>
    <t>- Ghi chú giao nhận: Ghi chú cho KH điền nếu muốn làm rõ hơn về thời gian địa điểm nhận thẻ mong muốn</t>
  </si>
  <si>
    <t>Sau khi nhập thông tin thẻ thì Sync vào Indus tạo Application</t>
  </si>
  <si>
    <t>Bổ sung tính năng bán thẻ</t>
  </si>
  <si>
    <t>Thông tin contract</t>
  </si>
  <si>
    <t>Roll-out 2</t>
  </si>
  <si>
    <t>Gửi OTP</t>
  </si>
  <si>
    <t>OTP</t>
  </si>
  <si>
    <t>Send OTP</t>
  </si>
  <si>
    <t>- Tư vấn công nghệ khác hợp lý hơn (nếu có)</t>
  </si>
  <si>
    <t>Workflow &amp; Status:</t>
  </si>
  <si>
    <t>- Cấu hình dealer Ký điện tử/Hồ sơ giấy</t>
  </si>
  <si>
    <t>dealer-api7: Hủy Hồ sơ</t>
  </si>
  <si>
    <t>phục vụ việc tích hợp với deadler nếu có phát sinh theo workflow</t>
  </si>
  <si>
    <t>Tích hợp với TGDĐ như là dealer đầu tiên</t>
  </si>
  <si>
    <t>PL1-Workflow DDE2</t>
  </si>
  <si>
    <t>PL2-Status list</t>
  </si>
  <si>
    <t>PL3-Tài liệu tích hợp với TGDĐ</t>
  </si>
  <si>
    <t>PL4-Thông tin mapping với dealer</t>
  </si>
  <si>
    <t>PL5-Logic response thông tin khoản vay với dealer</t>
  </si>
  <si>
    <r>
      <rPr>
        <sz val="11"/>
        <color theme="1"/>
        <rFont val="Calibri"/>
        <family val="2"/>
        <scheme val="minor"/>
      </rPr>
      <t>Tài liệu tích hợp:</t>
    </r>
    <r>
      <rPr>
        <b/>
        <sz val="11"/>
        <color theme="1"/>
        <rFont val="Calibri"/>
        <family val="2"/>
        <scheme val="minor"/>
      </rPr>
      <t xml:space="preserve"> </t>
    </r>
    <r>
      <rPr>
        <b/>
        <sz val="11"/>
        <color rgb="FF00B050"/>
        <rFont val="Calibri"/>
        <family val="2"/>
        <scheme val="minor"/>
      </rPr>
      <t>"PL3-Tài liệu tích hợp với TGDĐ"</t>
    </r>
  </si>
  <si>
    <t>PL6-API phía TGDĐ</t>
  </si>
  <si>
    <t>Check e-sign</t>
  </si>
  <si>
    <t>Nơi check:</t>
  </si>
  <si>
    <t>Check ở chỗ nào?</t>
  </si>
  <si>
    <t>Indus</t>
  </si>
  <si>
    <t>Logic check</t>
  </si>
  <si>
    <t>Cung cấp sau</t>
  </si>
  <si>
    <t>Cung cấp sau; dự kiến là dự vào trạng thái hồ sơ ở Indus</t>
  </si>
  <si>
    <t>PL7-workflow đổi trả sản phẩm</t>
  </si>
  <si>
    <t>Qui trình đổi trả:</t>
  </si>
  <si>
    <t>Các vai trò liên quan:</t>
  </si>
  <si>
    <t>Internal Sale; External Sale; BO_Đổi_Trả (bổ sung mới)</t>
  </si>
  <si>
    <t>Check điều kiện đổi trả:</t>
  </si>
  <si>
    <t>Logic check:</t>
  </si>
  <si>
    <t>Các check và action khác</t>
  </si>
  <si>
    <t>Check ở Indus; logic cung cấp sau</t>
  </si>
  <si>
    <t>Chứng từ bổ sung lưu:</t>
  </si>
  <si>
    <t>PL7-workflow đổi trả thanh lý</t>
  </si>
  <si>
    <t>Tính năng đổi, trả, thanh lý:</t>
  </si>
  <si>
    <t>Yêu cầu thanh lý; Yêu cầu đổi trả</t>
  </si>
  <si>
    <t>Chứng từ bổ sung:</t>
  </si>
  <si>
    <t>Bổ sung lưu các chứng từ phát sinh trong workflow</t>
  </si>
  <si>
    <t>Template chứng từ:</t>
  </si>
  <si>
    <t>- Card products (Sản phẩm thẻ): ban đầu hệ thống để mặc định 1 sản phẩm, về sau có thể thay đổi thành list sản phẩm thẻ</t>
  </si>
  <si>
    <t>- Card insurance (Bảo hiểm thẻ): Chọn Yes/No</t>
  </si>
  <si>
    <t>- Card Relatived address (Địa chỉ nhận thẻ): Hiển thị lại địa chỉ hiện tại, cho phép KH chỉnh sửa, nếu địa chỉ chưa có Số nhà - tên đường, Phường thì yêu cầu nhập chi tiết hơn</t>
  </si>
  <si>
    <t>- Nhận sao kê: Giấy/Điện tử, nếu chọn điện tử thì nhập thêm Email</t>
  </si>
  <si>
    <t>Thông tin các màn hình chi tiết: gửi sau</t>
  </si>
  <si>
    <t>- Workflow với hình thức ký hợp đồng là Hồ sơ giấy: giống Phase1</t>
  </si>
  <si>
    <r>
      <t xml:space="preserve">- Workflow với hình thức ký hợp đồng là Ký điện tử: </t>
    </r>
    <r>
      <rPr>
        <b/>
        <sz val="11"/>
        <color rgb="FF00B050"/>
        <rFont val="Calibri"/>
        <family val="2"/>
        <scheme val="minor"/>
      </rPr>
      <t>"PL1-Workflow DDE2"</t>
    </r>
  </si>
  <si>
    <t>- Status với hình thức ký hợp đồng là Hồ sơ giấy: giống Phase1</t>
  </si>
  <si>
    <r>
      <t xml:space="preserve">- Status với hình thức ký hợp đồng là Ký điện tử: </t>
    </r>
    <r>
      <rPr>
        <b/>
        <sz val="11"/>
        <color rgb="FF00B050"/>
        <rFont val="Calibri"/>
        <family val="2"/>
        <scheme val="minor"/>
      </rPr>
      <t>PL2-Status list</t>
    </r>
  </si>
  <si>
    <t>Change project name, add objectives</t>
  </si>
  <si>
    <t>Add members</t>
  </si>
  <si>
    <t>Approve objectives</t>
  </si>
  <si>
    <t>Approve members &amp; roles</t>
  </si>
  <si>
    <t>Add features</t>
  </si>
  <si>
    <t>Add members: Kiều + Hoàng</t>
  </si>
  <si>
    <t>Add members: Thạch</t>
  </si>
  <si>
    <t>Logic chọn offer code; flow; đổi/trả; check e-sign</t>
  </si>
  <si>
    <t>Project name: DDE2-Optimize</t>
  </si>
  <si>
    <t>Project name: DDE2-Optimize&amp;Intergrate</t>
  </si>
  <si>
    <t>Cho phép cấu hình các field</t>
  </si>
  <si>
    <t>Lưu thêm thông tin: Color, Serial number, Số khung, số máy</t>
  </si>
  <si>
    <t>Dealer integration</t>
  </si>
  <si>
    <t>- Dealer int được định danh bởi dummy pos giống hiện tại</t>
  </si>
  <si>
    <t>- Có bổ sung thông tin để phân biệt loại dealer: local, external, intergate</t>
  </si>
  <si>
    <t>- Thông tin ứng về dealer, schemes, procat, product, …. sync từ Indus</t>
  </si>
  <si>
    <t>- Mapping data với dealer:</t>
  </si>
  <si>
    <r>
      <t xml:space="preserve">- Thông tin dùng để mapping: </t>
    </r>
    <r>
      <rPr>
        <b/>
        <sz val="11"/>
        <color rgb="FF00B050"/>
        <rFont val="Calibri"/>
        <family val="2"/>
        <scheme val="minor"/>
      </rPr>
      <t>"PL4-Thông tin mapping với dealer"</t>
    </r>
  </si>
  <si>
    <t>+ Maping product, procat giữa DDE và product đối tác gửi qua</t>
  </si>
  <si>
    <t>+ Mapping đơn vị hành chánh với đối tác và DDE</t>
  </si>
  <si>
    <t>+ Mapping các thông tin khác (nếu cần)</t>
  </si>
  <si>
    <t>+ Sumit vào Indus</t>
  </si>
  <si>
    <t>+ Cập nhật trạng thái approve phase-1/reject cho dealer</t>
  </si>
  <si>
    <t>- Xác thực dùng ldap</t>
  </si>
  <si>
    <t xml:space="preserve">- Chuyển trạng thái từ "Lưu nháp" --&gt; Trình duyệt để: </t>
  </si>
  <si>
    <t>- Quản lý trạng thái hồ sơ</t>
  </si>
  <si>
    <t>- E-sign system: out of scope</t>
  </si>
  <si>
    <t>- Giả lập tương tác với hệ thống e-sign để cập nhật trạng thái "đủ điều kiện ký" và đã ký</t>
  </si>
  <si>
    <t>Dạng RESTfull; authen: oAuth2; tư vấn thêm về flow để đảm bảo bảo mật</t>
  </si>
  <si>
    <r>
      <t xml:space="preserve">Logic trả về thông tin khoản vay: </t>
    </r>
    <r>
      <rPr>
        <b/>
        <sz val="11"/>
        <color rgb="FF00B050"/>
        <rFont val="Calibri"/>
        <family val="2"/>
        <scheme val="minor"/>
      </rPr>
      <t>"PL5-Logic response thông tin khoản vay với dealer"</t>
    </r>
  </si>
  <si>
    <t>Các api khác:</t>
  </si>
  <si>
    <t>- Lỗi:</t>
  </si>
  <si>
    <t>- Tính năng bổ sung:</t>
  </si>
  <si>
    <t>- Tính năng điều chỉnh:</t>
  </si>
  <si>
    <t>Dealer Genergrate</t>
  </si>
  <si>
    <t>Có kết nối với sms Provider để send (có API)</t>
  </si>
  <si>
    <t>Một số trường lấy name thay vì định danh</t>
  </si>
  <si>
    <t>Lỗi đồng bộ dữ liệu từ Indus:</t>
  </si>
  <si>
    <t>- Thiết lập sẵn/Manufactuer: Deactivate trên Indus --&gt; chọn Sync data --&gt; trên DDE ADMIN vẫn hiển thị.</t>
  </si>
  <si>
    <t>- Thiết lập sẵn/Manufactuer: Edit thông tin trên Indus --&gt; Save  --&gt; chọn Sync data --&gt; DDE ADMIN vẫn không thay đổi nhưng sẽ hiển thị double thêm 1 Manufactuer mới.</t>
  </si>
  <si>
    <t>- Thiết lập sẵn/Product list: Deactive trên Indus  --&gt; chọn Sync data --&gt; DDE ADMIN vẫn hiển thị.</t>
  </si>
  <si>
    <t>- Thiết lập sẵn/Manufactuer: Deactivate trên Indus --&gt; chọn Sync data --&gt; trên DDE khi tạo simulation vẫn hiển thị sản phẩm thuộc Manufactuer đó.</t>
  </si>
  <si>
    <t>Fix lỗi sync data từ Indus:</t>
  </si>
  <si>
    <t>add bugs of sync data; add security features</t>
  </si>
  <si>
    <t>D</t>
  </si>
  <si>
    <t>SECURITY REQUIREMENT</t>
  </si>
  <si>
    <t>- Dealer tích hợp dùng flow Hồ sơ E-Sign</t>
  </si>
  <si>
    <t>- Cấu hình dealer thuộc Business Line (ED, MC,…)</t>
  </si>
  <si>
    <t>- Cấu hình dealer dử dụng flow E-Sign/Ký giấy theo số tiền vay</t>
  </si>
  <si>
    <t>Ứng dụng đáp ứng Security như mô tả đính kèm</t>
  </si>
  <si>
    <t>PL8-Security_Requirements</t>
  </si>
  <si>
    <t>Ứng dụng ghi Audit Log bắt buộc ở các step bên dưới theo yêu cầu đính kèm</t>
  </si>
  <si>
    <t>PL9-Audit_Log_Requirements</t>
  </si>
  <si>
    <t>- Audit log ghi ở Database</t>
  </si>
  <si>
    <t>- Các feature ở các step trong workflow bên dưới bắt buộc ghi Audit Log</t>
  </si>
  <si>
    <t>+ PL1-Workflow DDE2</t>
  </si>
  <si>
    <t>+ PL7-workflow đổi trả thanh lý</t>
  </si>
  <si>
    <t>Cho phép cấu hình các tham số security</t>
  </si>
  <si>
    <t>Loại file upload</t>
  </si>
  <si>
    <t>size tố đai file upload</t>
  </si>
  <si>
    <t>thời gian hết hạn OTP</t>
  </si>
  <si>
    <t>approve v0.5</t>
  </si>
  <si>
    <t>approve</t>
  </si>
  <si>
    <r>
      <t xml:space="preserve">Version: 1.0 - </t>
    </r>
    <r>
      <rPr>
        <sz val="11"/>
        <color rgb="FF00B050"/>
        <rFont val="Calibri"/>
        <family val="2"/>
        <scheme val="minor"/>
      </rPr>
      <t>Approved</t>
    </r>
  </si>
  <si>
    <t>Mô tả tính năng đổi trả</t>
  </si>
  <si>
    <t>Các chứng từ thanh lý đổi, trả, hủy</t>
  </si>
  <si>
    <t>ok</t>
  </si>
  <si>
    <t>ko có</t>
  </si>
  <si>
    <t>(Để chủ động cập nhật trạng thái); ko có</t>
  </si>
  <si>
    <t>Delivery plan</t>
  </si>
  <si>
    <t>Functional Specification Document (FSD)</t>
  </si>
  <si>
    <t>DELIVERY PLAN</t>
  </si>
  <si>
    <t>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</si>
</sst>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 yyyy;@"/>
    <numFmt numFmtId="165" formatCode="m/d/yyyy\ \(dddd\)"/>
    <numFmt numFmtId="166" formatCode="d\ mmm\ yyyy"/>
    <numFmt numFmtId="167" formatCode="d"/>
    <numFmt numFmtId="168" formatCode="ddd\ m/dd/yy"/>
  </numFmts>
  <fonts count="42"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b/>
      <sz val="12"/>
      <color rgb="FF00B050"/>
      <name val="Calibri"/>
      <family val="2"/>
      <scheme val="minor"/>
    </font>
    <font>
      <b/>
      <sz val="11"/>
      <color theme="7" tint="-0.249977111117893"/>
      <name val="Calibri"/>
      <family val="2"/>
      <scheme val="minor"/>
    </font>
    <font>
      <sz val="11"/>
      <color rgb="FF201F1E"/>
      <name val="Calibri"/>
      <family val="2"/>
    </font>
    <font>
      <sz val="11"/>
      <color rgb="FF0070C0"/>
      <name val="Calibri"/>
      <family val="2"/>
    </font>
    <font>
      <sz val="11"/>
      <color rgb="FFFF0000"/>
      <name val="Calibri"/>
      <family val="2"/>
    </font>
    <font>
      <u/>
      <sz val="11"/>
      <color theme="10"/>
      <name val="Calibri"/>
      <family val="2"/>
      <scheme val="minor"/>
    </font>
    <font>
      <b/>
      <sz val="11"/>
      <color rgb="FF00B050"/>
      <name val="Calibri"/>
      <family val="2"/>
      <scheme val="minor"/>
    </font>
    <font>
      <b/>
      <sz val="11"/>
      <name val="Calibri"/>
      <family val="2"/>
      <scheme val="minor"/>
    </font>
    <font>
      <b/>
      <sz val="11"/>
      <color rgb="FF0070C0"/>
      <name val="Calibri"/>
      <family val="2"/>
      <scheme val="minor"/>
    </font>
    <font>
      <sz val="11"/>
      <name val="Calibri"/>
      <family val="2"/>
      <scheme val="minor"/>
    </font>
    <font>
      <sz val="11"/>
      <color theme="1"/>
      <name val="Calibri"/>
      <family val="2"/>
      <scheme val="minor"/>
    </font>
    <font>
      <b/>
      <sz val="11"/>
      <color rgb="FFFF0000"/>
      <name val="Calibri"/>
      <family val="2"/>
      <scheme val="minor"/>
    </font>
    <font>
      <sz val="10"/>
      <name val="Arial"/>
      <family val="2"/>
    </font>
    <font>
      <sz val="10"/>
      <name val="Arial"/>
      <family val="2"/>
    </font>
    <font>
      <u/>
      <sz val="10"/>
      <color indexed="12"/>
      <name val="Arial"/>
      <family val="2"/>
    </font>
    <font>
      <b/>
      <sz val="10"/>
      <color rgb="FFFF0000"/>
      <name val="Calibri"/>
      <family val="2"/>
      <scheme val="minor"/>
    </font>
    <font>
      <sz val="10"/>
      <name val="Calibri"/>
      <family val="2"/>
      <scheme val="minor"/>
    </font>
    <font>
      <sz val="9"/>
      <name val="Calibri"/>
      <family val="2"/>
      <scheme val="minor"/>
    </font>
    <font>
      <sz val="14"/>
      <name val="Calibri"/>
      <family val="2"/>
      <scheme val="minor"/>
    </font>
    <font>
      <sz val="9"/>
      <color rgb="FF000000"/>
      <name val="Calibri"/>
      <family val="2"/>
      <scheme val="minor"/>
    </font>
    <font>
      <sz val="14"/>
      <color rgb="FF000000"/>
      <name val="Calibri"/>
      <family val="2"/>
      <scheme val="minor"/>
    </font>
    <font>
      <b/>
      <sz val="9"/>
      <color rgb="FFFF0000"/>
      <name val="Calibri"/>
      <family val="2"/>
      <scheme val="minor"/>
    </font>
    <font>
      <b/>
      <sz val="9"/>
      <color rgb="FF000000"/>
      <name val="Calibri"/>
      <family val="2"/>
      <scheme val="minor"/>
    </font>
    <font>
      <i/>
      <sz val="9"/>
      <name val="Calibri"/>
      <family val="2"/>
      <scheme val="minor"/>
    </font>
    <font>
      <b/>
      <sz val="10"/>
      <color rgb="FF000000"/>
      <name val="Calibri"/>
      <family val="2"/>
      <scheme val="minor"/>
    </font>
    <font>
      <sz val="10"/>
      <color rgb="FF000000"/>
      <name val="Calibri"/>
      <family val="2"/>
      <scheme val="minor"/>
    </font>
    <font>
      <sz val="8"/>
      <name val="Calibri"/>
      <family val="2"/>
      <scheme val="minor"/>
    </font>
    <font>
      <b/>
      <sz val="11"/>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16"/>
      <color theme="4" tint="-0.249977111117893"/>
      <name val="Calibri"/>
      <family val="2"/>
      <scheme val="minor"/>
    </font>
    <font>
      <u/>
      <sz val="8"/>
      <color indexed="12"/>
      <name val="Calibri"/>
      <family val="2"/>
      <scheme val="minor"/>
    </font>
    <font>
      <sz val="7"/>
      <color indexed="55"/>
      <name val="Calibri"/>
      <family val="2"/>
      <scheme val="minor"/>
    </font>
    <font>
      <b/>
      <sz val="9"/>
      <name val="Calibri"/>
      <family val="2"/>
      <scheme val="minor"/>
    </font>
    <font>
      <u/>
      <sz val="10"/>
      <color indexed="12"/>
      <name val="Calibri"/>
      <family val="2"/>
      <scheme val="minor"/>
    </font>
    <font>
      <b/>
      <sz val="16"/>
      <color rgb="FF0070C0"/>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indexed="9"/>
        <bgColor indexed="64"/>
      </patternFill>
    </fill>
    <fill>
      <patternFill patternType="solid">
        <fgColor rgb="FFFFFF00"/>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rgb="FFD6F4D9"/>
      </patternFill>
    </fill>
    <fill>
      <patternFill patternType="solid">
        <fgColor theme="0" tint="-0.14999847407452621"/>
        <bgColor rgb="FFD9D9D9"/>
      </patternFill>
    </fill>
    <fill>
      <patternFill patternType="solid">
        <fgColor rgb="FFFFFFFF"/>
        <bgColor rgb="FFFFFFFF"/>
      </patternFill>
    </fill>
    <fill>
      <patternFill patternType="solid">
        <fgColor rgb="FF00B050"/>
        <bgColor indexed="64"/>
      </patternFill>
    </fill>
    <fill>
      <patternFill patternType="solid">
        <fgColor theme="9"/>
        <bgColor indexed="64"/>
      </patternFill>
    </fill>
  </fills>
  <borders count="26">
    <border>
      <left/>
      <right/>
      <top/>
      <bottom/>
      <diagonal/>
    </border>
    <border>
      <left style="dashed">
        <color auto="1"/>
      </left>
      <right style="dashed">
        <color auto="1"/>
      </right>
      <top style="dashed">
        <color auto="1"/>
      </top>
      <bottom style="dashed">
        <color auto="1"/>
      </bottom>
      <diagonal/>
    </border>
    <border>
      <left style="thin">
        <color auto="1"/>
      </left>
      <right style="thin">
        <color auto="1"/>
      </right>
      <top style="thin">
        <color auto="1"/>
      </top>
      <bottom style="thin">
        <color auto="1"/>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rgb="FFEFEFEF"/>
      </bottom>
      <diagonal/>
    </border>
    <border>
      <left style="dashed">
        <color auto="1"/>
      </left>
      <right style="dashed">
        <color auto="1"/>
      </right>
      <top style="thin">
        <color auto="1"/>
      </top>
      <bottom style="dashed">
        <color auto="1"/>
      </bottom>
      <diagonal/>
    </border>
    <border>
      <left style="thin">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style="thin">
        <color auto="1"/>
      </right>
      <top style="dashed">
        <color auto="1"/>
      </top>
      <bottom style="thin">
        <color auto="1"/>
      </bottom>
      <diagonal/>
    </border>
    <border>
      <left style="dashed">
        <color auto="1"/>
      </left>
      <right/>
      <top style="dashed">
        <color auto="1"/>
      </top>
      <bottom style="dashed">
        <color auto="1"/>
      </bottom>
      <diagonal/>
    </border>
    <border>
      <left style="dashed">
        <color auto="1"/>
      </left>
      <right style="dashed">
        <color auto="1"/>
      </right>
      <top style="dashed">
        <color auto="1"/>
      </top>
      <bottom/>
      <diagonal/>
    </border>
  </borders>
  <cellStyleXfs count="6">
    <xf numFmtId="0" fontId="0" fillId="0" borderId="0"/>
    <xf numFmtId="0" fontId="9" fillId="0" borderId="0" applyNumberFormat="0" applyFill="0" applyBorder="0" applyAlignment="0" applyProtection="0"/>
    <xf numFmtId="9" fontId="14" fillId="0" borderId="0" applyFont="0" applyFill="0" applyBorder="0" applyAlignment="0" applyProtection="0"/>
    <xf numFmtId="0" fontId="16" fillId="0" borderId="0"/>
    <xf numFmtId="0" fontId="18" fillId="0" borderId="0" applyNumberFormat="0" applyFill="0" applyBorder="0" applyAlignment="0" applyProtection="0">
      <alignment vertical="top"/>
      <protection locked="0"/>
    </xf>
    <xf numFmtId="9" fontId="17" fillId="0" borderId="0" applyFont="0" applyFill="0" applyBorder="0" applyAlignment="0" applyProtection="0"/>
  </cellStyleXfs>
  <cellXfs count="283">
    <xf numFmtId="0" fontId="0" fillId="0" borderId="0" xfId="0"/>
    <xf numFmtId="0" fontId="2" fillId="0" borderId="0" xfId="0" applyFont="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3" fillId="0" borderId="0" xfId="0" applyFont="1" applyAlignment="1">
      <alignment horizontal="center"/>
    </xf>
    <xf numFmtId="0" fontId="0" fillId="0" borderId="0" xfId="0" quotePrefix="1"/>
    <xf numFmtId="0" fontId="4" fillId="0" borderId="0" xfId="0" applyFont="1" applyAlignment="1">
      <alignment horizontal="center"/>
    </xf>
    <xf numFmtId="0" fontId="5" fillId="0" borderId="0" xfId="0" applyFont="1"/>
    <xf numFmtId="0" fontId="2" fillId="2" borderId="0" xfId="0" quotePrefix="1" applyFont="1" applyFill="1" applyAlignment="1">
      <alignment horizontal="center"/>
    </xf>
    <xf numFmtId="0" fontId="2" fillId="3" borderId="0" xfId="0" quotePrefix="1" applyFont="1" applyFill="1" applyAlignment="1">
      <alignment horizontal="center"/>
    </xf>
    <xf numFmtId="0" fontId="0" fillId="0" borderId="0" xfId="0" applyFont="1"/>
    <xf numFmtId="15" fontId="2" fillId="4" borderId="0" xfId="0" applyNumberFormat="1" applyFont="1" applyFill="1"/>
    <xf numFmtId="0" fontId="1" fillId="0" borderId="0" xfId="0" applyFont="1"/>
    <xf numFmtId="0" fontId="0" fillId="0" borderId="1" xfId="0" applyBorder="1"/>
    <xf numFmtId="0" fontId="2" fillId="0" borderId="1" xfId="0" applyFont="1" applyBorder="1"/>
    <xf numFmtId="0" fontId="0" fillId="0" borderId="1" xfId="0" applyFont="1" applyBorder="1"/>
    <xf numFmtId="0" fontId="1" fillId="0" borderId="1" xfId="0" applyFont="1" applyBorder="1"/>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indent="1"/>
    </xf>
    <xf numFmtId="0" fontId="9" fillId="0" borderId="0" xfId="1" applyAlignment="1">
      <alignment vertical="center" wrapText="1"/>
    </xf>
    <xf numFmtId="0" fontId="0" fillId="0" borderId="0" xfId="0" applyAlignment="1">
      <alignment wrapText="1"/>
    </xf>
    <xf numFmtId="0" fontId="3" fillId="0" borderId="0" xfId="0" quotePrefix="1" applyFont="1" applyFill="1"/>
    <xf numFmtId="0" fontId="10" fillId="0" borderId="0" xfId="0" quotePrefix="1" applyFont="1" applyFill="1"/>
    <xf numFmtId="0" fontId="2" fillId="5" borderId="0" xfId="0" applyFont="1" applyFill="1"/>
    <xf numFmtId="0" fontId="0" fillId="5" borderId="0" xfId="0" applyFill="1"/>
    <xf numFmtId="0" fontId="2" fillId="0" borderId="1" xfId="0" applyFont="1" applyBorder="1" applyAlignment="1">
      <alignment horizontal="center"/>
    </xf>
    <xf numFmtId="0" fontId="0" fillId="0" borderId="1" xfId="0" quotePrefix="1" applyFont="1" applyBorder="1"/>
    <xf numFmtId="0" fontId="2" fillId="0" borderId="1" xfId="0" quotePrefix="1" applyFont="1" applyBorder="1" applyAlignment="1">
      <alignment horizontal="left" indent="1"/>
    </xf>
    <xf numFmtId="0" fontId="2" fillId="0" borderId="1" xfId="0" quotePrefix="1" applyFont="1" applyBorder="1" applyAlignment="1">
      <alignment horizontal="left" indent="3"/>
    </xf>
    <xf numFmtId="0" fontId="0" fillId="0" borderId="1" xfId="0" quotePrefix="1" applyBorder="1"/>
    <xf numFmtId="0" fontId="2" fillId="0" borderId="1" xfId="0" quotePrefix="1" applyFont="1" applyBorder="1"/>
    <xf numFmtId="0" fontId="0" fillId="0" borderId="1" xfId="0" applyFont="1" applyBorder="1" applyAlignment="1">
      <alignment horizontal="left" indent="2"/>
    </xf>
    <xf numFmtId="0" fontId="0" fillId="0" borderId="1" xfId="0" applyBorder="1" applyAlignment="1">
      <alignment horizontal="left" indent="2"/>
    </xf>
    <xf numFmtId="0" fontId="2" fillId="0" borderId="1" xfId="0" applyFont="1" applyBorder="1" applyAlignment="1">
      <alignment horizontal="center" vertical="center"/>
    </xf>
    <xf numFmtId="0" fontId="0" fillId="0" borderId="1" xfId="0" applyBorder="1" applyAlignment="1"/>
    <xf numFmtId="0" fontId="0" fillId="0" borderId="1" xfId="0" quotePrefix="1" applyBorder="1" applyAlignment="1">
      <alignment horizontal="left"/>
    </xf>
    <xf numFmtId="0" fontId="2" fillId="5" borderId="0" xfId="0" applyFont="1" applyFill="1" applyAlignment="1">
      <alignment horizontal="center"/>
    </xf>
    <xf numFmtId="0" fontId="0" fillId="0" borderId="1" xfId="0" applyBorder="1" applyAlignment="1">
      <alignment horizontal="center"/>
    </xf>
    <xf numFmtId="164" fontId="0" fillId="0" borderId="1" xfId="0" applyNumberFormat="1" applyBorder="1" applyAlignment="1">
      <alignment horizontal="left"/>
    </xf>
    <xf numFmtId="0" fontId="0" fillId="0" borderId="1" xfId="0" applyBorder="1" applyAlignment="1">
      <alignment horizontal="left" vertical="center"/>
    </xf>
    <xf numFmtId="0" fontId="0" fillId="0" borderId="1" xfId="0" quotePrefix="1" applyBorder="1" applyAlignment="1">
      <alignment horizontal="center"/>
    </xf>
    <xf numFmtId="0" fontId="11" fillId="0" borderId="0" xfId="0" quotePrefix="1" applyFont="1" applyFill="1"/>
    <xf numFmtId="0" fontId="13" fillId="0" borderId="0" xfId="0" quotePrefix="1" applyFont="1" applyFill="1"/>
    <xf numFmtId="0" fontId="0" fillId="2" borderId="0" xfId="0" applyFill="1"/>
    <xf numFmtId="0" fontId="2" fillId="6" borderId="0" xfId="0" applyFont="1" applyFill="1" applyAlignment="1">
      <alignment horizontal="center"/>
    </xf>
    <xf numFmtId="0" fontId="2" fillId="6" borderId="0" xfId="0" applyFont="1" applyFill="1"/>
    <xf numFmtId="0" fontId="0" fillId="6" borderId="0" xfId="0" applyFill="1"/>
    <xf numFmtId="0" fontId="2" fillId="0" borderId="0" xfId="0" applyFont="1" applyAlignment="1">
      <alignment horizontal="center"/>
    </xf>
    <xf numFmtId="0" fontId="2" fillId="2" borderId="0" xfId="0" applyFont="1" applyFill="1"/>
    <xf numFmtId="0" fontId="0" fillId="0" borderId="0" xfId="0" applyFont="1" applyAlignment="1">
      <alignment horizontal="center"/>
    </xf>
    <xf numFmtId="0" fontId="13" fillId="0" borderId="0" xfId="0" applyFont="1" applyFill="1"/>
    <xf numFmtId="0" fontId="0" fillId="0" borderId="0" xfId="0" quotePrefix="1" applyAlignment="1">
      <alignment horizontal="left" indent="3"/>
    </xf>
    <xf numFmtId="0" fontId="0" fillId="0" borderId="0" xfId="0" applyAlignment="1">
      <alignment horizontal="left" indent="6"/>
    </xf>
    <xf numFmtId="0" fontId="0" fillId="0" borderId="0" xfId="0" applyAlignment="1">
      <alignment horizontal="left" indent="7"/>
    </xf>
    <xf numFmtId="0" fontId="2" fillId="0" borderId="0" xfId="0" quotePrefix="1" applyFont="1" applyAlignment="1">
      <alignment horizontal="left" indent="1"/>
    </xf>
    <xf numFmtId="0" fontId="0" fillId="7" borderId="0" xfId="0" quotePrefix="1" applyFill="1" applyAlignment="1">
      <alignment horizontal="left" indent="5"/>
    </xf>
    <xf numFmtId="0" fontId="0" fillId="7" borderId="0" xfId="0" applyFill="1"/>
    <xf numFmtId="0" fontId="2" fillId="7" borderId="0" xfId="0" applyFont="1" applyFill="1"/>
    <xf numFmtId="0" fontId="2" fillId="7" borderId="0" xfId="0" applyFont="1" applyFill="1" applyAlignment="1">
      <alignment wrapText="1"/>
    </xf>
    <xf numFmtId="0" fontId="11" fillId="0" borderId="0" xfId="0" applyFont="1" applyFill="1"/>
    <xf numFmtId="0" fontId="11" fillId="0" borderId="1" xfId="0" applyFont="1" applyFill="1" applyBorder="1"/>
    <xf numFmtId="0" fontId="0" fillId="0" borderId="1" xfId="0" applyFont="1" applyBorder="1" applyAlignment="1">
      <alignment horizontal="center"/>
    </xf>
    <xf numFmtId="0" fontId="13" fillId="0" borderId="1" xfId="0" applyFont="1" applyFill="1" applyBorder="1"/>
    <xf numFmtId="0" fontId="13" fillId="0" borderId="1" xfId="0" quotePrefix="1" applyFont="1" applyFill="1" applyBorder="1"/>
    <xf numFmtId="0" fontId="0" fillId="0" borderId="1" xfId="0" quotePrefix="1" applyBorder="1" applyAlignment="1">
      <alignment horizontal="left" indent="3"/>
    </xf>
    <xf numFmtId="0" fontId="0" fillId="7" borderId="1" xfId="0" quotePrefix="1" applyFill="1" applyBorder="1" applyAlignment="1">
      <alignment horizontal="left" indent="5"/>
    </xf>
    <xf numFmtId="0" fontId="0" fillId="7" borderId="1" xfId="0" applyFill="1" applyBorder="1"/>
    <xf numFmtId="0" fontId="0" fillId="0" borderId="1" xfId="0" applyBorder="1" applyAlignment="1">
      <alignment horizontal="left" indent="7"/>
    </xf>
    <xf numFmtId="0" fontId="0" fillId="0" borderId="1" xfId="0" applyBorder="1" applyAlignment="1">
      <alignment horizontal="left" indent="6"/>
    </xf>
    <xf numFmtId="0" fontId="2" fillId="7" borderId="1" xfId="0" applyFont="1" applyFill="1" applyBorder="1"/>
    <xf numFmtId="0" fontId="2" fillId="7" borderId="1" xfId="0" applyFont="1" applyFill="1" applyBorder="1" applyAlignment="1">
      <alignment wrapText="1"/>
    </xf>
    <xf numFmtId="0" fontId="10" fillId="0" borderId="1" xfId="0" applyFont="1" applyBorder="1" applyAlignment="1">
      <alignment horizontal="center"/>
    </xf>
    <xf numFmtId="0" fontId="2" fillId="0" borderId="2" xfId="0" applyFont="1" applyBorder="1" applyAlignment="1">
      <alignment horizontal="center"/>
    </xf>
    <xf numFmtId="0" fontId="12" fillId="0" borderId="1" xfId="0" quotePrefix="1" applyFont="1" applyBorder="1"/>
    <xf numFmtId="0" fontId="20" fillId="0" borderId="3" xfId="3" applyFont="1" applyBorder="1" applyAlignment="1" applyProtection="1">
      <alignment horizontal="center" vertical="center"/>
      <protection locked="0"/>
    </xf>
    <xf numFmtId="0" fontId="21" fillId="0" borderId="9" xfId="3" applyFont="1" applyBorder="1" applyAlignment="1">
      <alignment horizontal="center" vertical="center" shrinkToFit="1"/>
    </xf>
    <xf numFmtId="0" fontId="21" fillId="0" borderId="10" xfId="3" applyFont="1" applyBorder="1" applyAlignment="1">
      <alignment horizontal="center" vertical="center" shrinkToFit="1"/>
    </xf>
    <xf numFmtId="0" fontId="21" fillId="0" borderId="11" xfId="3" applyFont="1" applyBorder="1" applyAlignment="1">
      <alignment horizontal="center" vertical="center" shrinkToFit="1"/>
    </xf>
    <xf numFmtId="0" fontId="11" fillId="7" borderId="12" xfId="3" applyFont="1" applyFill="1" applyBorder="1" applyAlignment="1">
      <alignment horizontal="left" vertical="center"/>
    </xf>
    <xf numFmtId="0" fontId="11" fillId="7" borderId="12" xfId="3" applyFont="1" applyFill="1" applyBorder="1" applyAlignment="1">
      <alignment vertical="center"/>
    </xf>
    <xf numFmtId="0" fontId="21" fillId="7" borderId="12" xfId="3" applyFont="1" applyFill="1" applyBorder="1" applyAlignment="1">
      <alignment vertical="center"/>
    </xf>
    <xf numFmtId="0" fontId="21" fillId="7" borderId="12" xfId="3" applyFont="1" applyFill="1" applyBorder="1" applyAlignment="1">
      <alignment horizontal="center" vertical="center"/>
    </xf>
    <xf numFmtId="168" fontId="21" fillId="7" borderId="12" xfId="3" applyNumberFormat="1" applyFont="1" applyFill="1" applyBorder="1" applyAlignment="1">
      <alignment horizontal="right" vertical="center"/>
    </xf>
    <xf numFmtId="168" fontId="21" fillId="7" borderId="12" xfId="3" applyNumberFormat="1" applyFont="1" applyFill="1" applyBorder="1" applyAlignment="1">
      <alignment horizontal="center" vertical="center"/>
    </xf>
    <xf numFmtId="1" fontId="21" fillId="7" borderId="12" xfId="5" applyNumberFormat="1" applyFont="1" applyFill="1" applyBorder="1" applyAlignment="1" applyProtection="1">
      <alignment horizontal="center" vertical="center"/>
    </xf>
    <xf numFmtId="9" fontId="21" fillId="7" borderId="12" xfId="5" applyFont="1" applyFill="1" applyBorder="1" applyAlignment="1" applyProtection="1">
      <alignment horizontal="center" vertical="center"/>
    </xf>
    <xf numFmtId="1" fontId="21" fillId="7" borderId="12" xfId="3" applyNumberFormat="1" applyFont="1" applyFill="1" applyBorder="1" applyAlignment="1">
      <alignment horizontal="center" vertical="center"/>
    </xf>
    <xf numFmtId="1" fontId="22" fillId="7" borderId="12" xfId="3" applyNumberFormat="1" applyFont="1" applyFill="1" applyBorder="1" applyAlignment="1">
      <alignment horizontal="center" vertical="center"/>
    </xf>
    <xf numFmtId="0" fontId="21" fillId="7" borderId="12" xfId="3" applyFont="1" applyFill="1" applyBorder="1" applyAlignment="1">
      <alignment horizontal="left" vertical="center"/>
    </xf>
    <xf numFmtId="0" fontId="21" fillId="7" borderId="13" xfId="3" applyFont="1" applyFill="1" applyBorder="1" applyAlignment="1">
      <alignment vertical="center"/>
    </xf>
    <xf numFmtId="0" fontId="21" fillId="0" borderId="13" xfId="3" applyFont="1" applyBorder="1" applyAlignment="1">
      <alignment horizontal="left" vertical="center"/>
    </xf>
    <xf numFmtId="0" fontId="21" fillId="0" borderId="13" xfId="3" applyFont="1" applyBorder="1" applyAlignment="1">
      <alignment vertical="center" wrapText="1"/>
    </xf>
    <xf numFmtId="0" fontId="21" fillId="0" borderId="13" xfId="3" applyFont="1" applyBorder="1" applyAlignment="1">
      <alignment vertical="center"/>
    </xf>
    <xf numFmtId="0" fontId="23" fillId="0" borderId="14" xfId="3" applyFont="1" applyBorder="1" applyAlignment="1">
      <alignment horizontal="center" vertical="center"/>
    </xf>
    <xf numFmtId="168" fontId="23" fillId="11" borderId="14" xfId="3" applyNumberFormat="1" applyFont="1" applyFill="1" applyBorder="1" applyAlignment="1">
      <alignment horizontal="center" vertical="center"/>
    </xf>
    <xf numFmtId="168" fontId="23" fillId="0" borderId="14" xfId="3" applyNumberFormat="1" applyFont="1" applyBorder="1" applyAlignment="1">
      <alignment horizontal="center" vertical="center"/>
    </xf>
    <xf numFmtId="1" fontId="23" fillId="12" borderId="14" xfId="3" applyNumberFormat="1" applyFont="1" applyFill="1" applyBorder="1" applyAlignment="1">
      <alignment horizontal="center" vertical="center"/>
    </xf>
    <xf numFmtId="9" fontId="23" fillId="12" borderId="14" xfId="5" applyFont="1" applyFill="1" applyBorder="1" applyAlignment="1" applyProtection="1">
      <alignment horizontal="center" vertical="center"/>
    </xf>
    <xf numFmtId="1" fontId="23" fillId="0" borderId="14" xfId="3" applyNumberFormat="1" applyFont="1" applyBorder="1" applyAlignment="1">
      <alignment horizontal="center" vertical="center"/>
    </xf>
    <xf numFmtId="1" fontId="24" fillId="0" borderId="14" xfId="3" applyNumberFormat="1" applyFont="1" applyBorder="1" applyAlignment="1">
      <alignment horizontal="center" vertical="center"/>
    </xf>
    <xf numFmtId="9" fontId="21" fillId="0" borderId="13" xfId="3" applyNumberFormat="1" applyFont="1" applyBorder="1" applyAlignment="1">
      <alignment horizontal="left" vertical="center"/>
    </xf>
    <xf numFmtId="0" fontId="11" fillId="7" borderId="13" xfId="3" applyFont="1" applyFill="1" applyBorder="1" applyAlignment="1">
      <alignment horizontal="left" vertical="center"/>
    </xf>
    <xf numFmtId="0" fontId="11" fillId="7" borderId="13" xfId="3" applyFont="1" applyFill="1" applyBorder="1" applyAlignment="1">
      <alignment vertical="center"/>
    </xf>
    <xf numFmtId="0" fontId="21" fillId="7" borderId="13" xfId="3" applyFont="1" applyFill="1" applyBorder="1" applyAlignment="1">
      <alignment horizontal="center" vertical="center"/>
    </xf>
    <xf numFmtId="168" fontId="21" fillId="7" borderId="13" xfId="3" applyNumberFormat="1" applyFont="1" applyFill="1" applyBorder="1" applyAlignment="1">
      <alignment horizontal="center" vertical="center"/>
    </xf>
    <xf numFmtId="1" fontId="21" fillId="7" borderId="13" xfId="5" applyNumberFormat="1" applyFont="1" applyFill="1" applyBorder="1" applyAlignment="1" applyProtection="1">
      <alignment horizontal="center" vertical="center"/>
    </xf>
    <xf numFmtId="9" fontId="21" fillId="7" borderId="13" xfId="5" applyFont="1" applyFill="1" applyBorder="1" applyAlignment="1" applyProtection="1">
      <alignment horizontal="center" vertical="center"/>
    </xf>
    <xf numFmtId="1" fontId="21" fillId="7" borderId="13" xfId="3" applyNumberFormat="1" applyFont="1" applyFill="1" applyBorder="1" applyAlignment="1">
      <alignment horizontal="center" vertical="center"/>
    </xf>
    <xf numFmtId="1" fontId="22" fillId="7" borderId="13" xfId="3" applyNumberFormat="1" applyFont="1" applyFill="1" applyBorder="1" applyAlignment="1">
      <alignment horizontal="center" vertical="center"/>
    </xf>
    <xf numFmtId="0" fontId="21" fillId="7" borderId="13" xfId="3" applyFont="1" applyFill="1" applyBorder="1" applyAlignment="1">
      <alignment horizontal="left" vertical="center"/>
    </xf>
    <xf numFmtId="168" fontId="25" fillId="11" borderId="14" xfId="3" applyNumberFormat="1" applyFont="1" applyFill="1" applyBorder="1" applyAlignment="1">
      <alignment horizontal="center" vertical="center"/>
    </xf>
    <xf numFmtId="168" fontId="26" fillId="0" borderId="14" xfId="3" applyNumberFormat="1" applyFont="1" applyBorder="1" applyAlignment="1">
      <alignment horizontal="center" vertical="center"/>
    </xf>
    <xf numFmtId="1" fontId="25" fillId="10" borderId="14" xfId="3" applyNumberFormat="1" applyFont="1" applyFill="1" applyBorder="1" applyAlignment="1">
      <alignment horizontal="center" vertical="center"/>
    </xf>
    <xf numFmtId="0" fontId="25" fillId="10" borderId="13" xfId="3" applyFont="1" applyFill="1" applyBorder="1" applyAlignment="1">
      <alignment horizontal="left" vertical="center"/>
    </xf>
    <xf numFmtId="0" fontId="25" fillId="10" borderId="13" xfId="3" applyFont="1" applyFill="1" applyBorder="1" applyAlignment="1">
      <alignment vertical="center" wrapText="1"/>
    </xf>
    <xf numFmtId="0" fontId="25" fillId="10" borderId="13" xfId="3" applyFont="1" applyFill="1" applyBorder="1" applyAlignment="1">
      <alignment vertical="center"/>
    </xf>
    <xf numFmtId="0" fontId="25" fillId="10" borderId="14" xfId="3" applyFont="1" applyFill="1" applyBorder="1" applyAlignment="1">
      <alignment horizontal="center" vertical="center"/>
    </xf>
    <xf numFmtId="168" fontId="25" fillId="13" borderId="14" xfId="3" applyNumberFormat="1" applyFont="1" applyFill="1" applyBorder="1" applyAlignment="1">
      <alignment horizontal="center" vertical="center"/>
    </xf>
    <xf numFmtId="168" fontId="25" fillId="10" borderId="14" xfId="3" applyNumberFormat="1" applyFont="1" applyFill="1" applyBorder="1" applyAlignment="1">
      <alignment horizontal="center" vertical="center"/>
    </xf>
    <xf numFmtId="9" fontId="25" fillId="10" borderId="14" xfId="5" applyFont="1" applyFill="1" applyBorder="1" applyAlignment="1" applyProtection="1">
      <alignment horizontal="center" vertical="center"/>
    </xf>
    <xf numFmtId="0" fontId="27" fillId="0" borderId="13" xfId="3" applyFont="1" applyBorder="1" applyAlignment="1">
      <alignment vertical="center"/>
    </xf>
    <xf numFmtId="0" fontId="21" fillId="0" borderId="13" xfId="3" applyFont="1" applyBorder="1" applyAlignment="1">
      <alignment horizontal="center" vertical="center"/>
    </xf>
    <xf numFmtId="0" fontId="27" fillId="0" borderId="13" xfId="3" applyFont="1" applyBorder="1" applyAlignment="1">
      <alignment horizontal="center" vertical="center"/>
    </xf>
    <xf numFmtId="1" fontId="21" fillId="0" borderId="13" xfId="5" applyNumberFormat="1" applyFont="1" applyFill="1" applyBorder="1" applyAlignment="1" applyProtection="1">
      <alignment horizontal="center" vertical="center"/>
    </xf>
    <xf numFmtId="9" fontId="21" fillId="0" borderId="13" xfId="5" applyFont="1" applyFill="1" applyBorder="1" applyAlignment="1" applyProtection="1">
      <alignment horizontal="center" vertical="center"/>
    </xf>
    <xf numFmtId="1" fontId="21" fillId="0" borderId="13" xfId="3" applyNumberFormat="1" applyFont="1" applyBorder="1" applyAlignment="1">
      <alignment horizontal="center" vertical="center"/>
    </xf>
    <xf numFmtId="1" fontId="22" fillId="0" borderId="13" xfId="3" applyNumberFormat="1" applyFont="1" applyBorder="1" applyAlignment="1">
      <alignment horizontal="center" vertical="center"/>
    </xf>
    <xf numFmtId="0" fontId="21" fillId="0" borderId="0" xfId="3" applyFont="1" applyAlignment="1">
      <alignment vertical="center"/>
    </xf>
    <xf numFmtId="0" fontId="28" fillId="14" borderId="0" xfId="3" applyFont="1" applyFill="1" applyAlignment="1">
      <alignment vertical="center"/>
    </xf>
    <xf numFmtId="0" fontId="20" fillId="7" borderId="0" xfId="3" applyFont="1" applyFill="1" applyAlignment="1">
      <alignment vertical="center"/>
    </xf>
    <xf numFmtId="0" fontId="29" fillId="14" borderId="0" xfId="3" applyFont="1" applyFill="1" applyAlignment="1">
      <alignment vertical="center"/>
    </xf>
    <xf numFmtId="0" fontId="29" fillId="14" borderId="0" xfId="3" applyFont="1" applyFill="1" applyAlignment="1">
      <alignment horizontal="center" vertical="center"/>
    </xf>
    <xf numFmtId="0" fontId="30" fillId="7" borderId="0" xfId="3" applyFont="1" applyFill="1" applyAlignment="1">
      <alignment vertical="center"/>
    </xf>
    <xf numFmtId="0" fontId="22" fillId="7" borderId="0" xfId="3" applyFont="1" applyFill="1" applyAlignment="1">
      <alignment vertical="center"/>
    </xf>
    <xf numFmtId="0" fontId="30" fillId="0" borderId="0" xfId="3" applyFont="1" applyAlignment="1">
      <alignment vertical="center"/>
    </xf>
    <xf numFmtId="0" fontId="23" fillId="14" borderId="0" xfId="3" applyFont="1" applyFill="1" applyAlignment="1">
      <alignment vertical="center"/>
    </xf>
    <xf numFmtId="0" fontId="21" fillId="7" borderId="0" xfId="3" applyFont="1" applyFill="1" applyAlignment="1">
      <alignment vertical="center"/>
    </xf>
    <xf numFmtId="0" fontId="21" fillId="7" borderId="0" xfId="3" applyFont="1" applyFill="1" applyAlignment="1">
      <alignment horizontal="center" vertical="center"/>
    </xf>
    <xf numFmtId="0" fontId="11" fillId="0" borderId="13" xfId="3" applyFont="1" applyBorder="1" applyAlignment="1">
      <alignment horizontal="left" vertical="center"/>
    </xf>
    <xf numFmtId="0" fontId="31" fillId="15" borderId="15" xfId="3" applyFont="1" applyFill="1" applyBorder="1" applyAlignment="1">
      <alignment vertical="center"/>
    </xf>
    <xf numFmtId="0" fontId="23" fillId="15" borderId="15" xfId="3" applyFont="1" applyFill="1" applyBorder="1" applyAlignment="1">
      <alignment vertical="center"/>
    </xf>
    <xf numFmtId="0" fontId="23" fillId="0" borderId="14" xfId="3" quotePrefix="1" applyFont="1" applyBorder="1" applyAlignment="1">
      <alignment horizontal="center" vertical="center"/>
    </xf>
    <xf numFmtId="0" fontId="23" fillId="0" borderId="14" xfId="3" applyFont="1" applyBorder="1" applyAlignment="1">
      <alignment vertical="center"/>
    </xf>
    <xf numFmtId="0" fontId="23" fillId="0" borderId="14" xfId="3" applyFont="1" applyBorder="1" applyAlignment="1">
      <alignment horizontal="left" vertical="center"/>
    </xf>
    <xf numFmtId="0" fontId="36" fillId="0" borderId="0" xfId="3" applyFont="1" applyAlignment="1" applyProtection="1">
      <alignment vertical="center"/>
      <protection locked="0"/>
    </xf>
    <xf numFmtId="0" fontId="13" fillId="0" borderId="0" xfId="3" applyFont="1" applyAlignment="1" applyProtection="1">
      <alignment vertical="center"/>
      <protection locked="0"/>
    </xf>
    <xf numFmtId="0" fontId="20" fillId="0" borderId="0" xfId="3" applyFont="1"/>
    <xf numFmtId="0" fontId="20" fillId="0" borderId="0" xfId="3" applyFont="1" applyAlignment="1">
      <alignment horizontal="right" vertical="center"/>
    </xf>
    <xf numFmtId="0" fontId="37" fillId="9" borderId="0" xfId="4" applyNumberFormat="1" applyFont="1" applyFill="1" applyAlignment="1" applyProtection="1">
      <alignment horizontal="right"/>
      <protection locked="0"/>
    </xf>
    <xf numFmtId="0" fontId="38" fillId="0" borderId="0" xfId="3" applyFont="1" applyProtection="1">
      <protection locked="0"/>
    </xf>
    <xf numFmtId="0" fontId="20" fillId="9" borderId="0" xfId="3" applyFont="1" applyFill="1"/>
    <xf numFmtId="0" fontId="40" fillId="0" borderId="0" xfId="4" applyFont="1" applyAlignment="1" applyProtection="1">
      <alignment horizontal="left"/>
    </xf>
    <xf numFmtId="167" fontId="30" fillId="0" borderId="4" xfId="3" applyNumberFormat="1" applyFont="1" applyBorder="1" applyAlignment="1">
      <alignment horizontal="center" vertical="center" shrinkToFit="1"/>
    </xf>
    <xf numFmtId="167" fontId="30" fillId="0" borderId="5" xfId="3" applyNumberFormat="1" applyFont="1" applyBorder="1" applyAlignment="1">
      <alignment horizontal="center" vertical="center" shrinkToFit="1"/>
    </xf>
    <xf numFmtId="167" fontId="30" fillId="0" borderId="6" xfId="3" applyNumberFormat="1" applyFont="1" applyBorder="1" applyAlignment="1">
      <alignment horizontal="center" vertical="center" shrinkToFit="1"/>
    </xf>
    <xf numFmtId="0" fontId="39" fillId="0" borderId="8" xfId="3" applyFont="1" applyBorder="1" applyAlignment="1">
      <alignment horizontal="left" vertical="center"/>
    </xf>
    <xf numFmtId="0" fontId="39" fillId="0" borderId="8" xfId="3" applyFont="1" applyBorder="1" applyAlignment="1">
      <alignment horizontal="center" vertical="center" wrapText="1"/>
    </xf>
    <xf numFmtId="0" fontId="39" fillId="0" borderId="8" xfId="3" applyFont="1" applyBorder="1" applyAlignment="1">
      <alignment horizontal="center" vertical="center"/>
    </xf>
    <xf numFmtId="0" fontId="40" fillId="0" borderId="0" xfId="4" applyNumberFormat="1" applyFont="1" applyFill="1" applyBorder="1" applyAlignment="1" applyProtection="1"/>
    <xf numFmtId="0" fontId="20" fillId="0" borderId="0" xfId="3" applyFont="1" applyProtection="1">
      <protection locked="0"/>
    </xf>
    <xf numFmtId="0" fontId="11" fillId="0" borderId="0" xfId="3" applyFont="1" applyBorder="1" applyAlignment="1">
      <alignment horizontal="left" vertical="center"/>
    </xf>
    <xf numFmtId="0" fontId="21" fillId="0" borderId="0" xfId="3" applyFont="1" applyBorder="1" applyAlignment="1">
      <alignment horizontal="left" vertical="center"/>
    </xf>
    <xf numFmtId="9" fontId="23" fillId="16" borderId="14" xfId="2" applyFont="1" applyFill="1" applyBorder="1" applyAlignment="1">
      <alignment horizontal="center" vertical="center"/>
    </xf>
    <xf numFmtId="0" fontId="21" fillId="10" borderId="13" xfId="3" applyFont="1" applyFill="1" applyBorder="1" applyAlignment="1">
      <alignment horizontal="left" vertical="center"/>
    </xf>
    <xf numFmtId="0" fontId="21" fillId="10" borderId="13" xfId="3" applyFont="1" applyFill="1" applyBorder="1" applyAlignment="1">
      <alignment vertical="center"/>
    </xf>
    <xf numFmtId="168" fontId="23" fillId="13" borderId="14" xfId="3" applyNumberFormat="1" applyFont="1" applyFill="1" applyBorder="1" applyAlignment="1">
      <alignment horizontal="center" vertical="center"/>
    </xf>
    <xf numFmtId="1" fontId="23" fillId="10" borderId="14" xfId="3" applyNumberFormat="1" applyFont="1" applyFill="1" applyBorder="1" applyAlignment="1">
      <alignment horizontal="center" vertical="center"/>
    </xf>
    <xf numFmtId="9" fontId="23" fillId="10" borderId="14" xfId="5" applyFont="1" applyFill="1" applyBorder="1" applyAlignment="1" applyProtection="1">
      <alignment horizontal="center" vertical="center"/>
    </xf>
    <xf numFmtId="0" fontId="39" fillId="10" borderId="13" xfId="3" applyFont="1" applyFill="1" applyBorder="1" applyAlignment="1">
      <alignment vertical="center" wrapText="1"/>
    </xf>
    <xf numFmtId="168" fontId="23" fillId="10" borderId="14" xfId="3" applyNumberFormat="1" applyFont="1" applyFill="1" applyBorder="1" applyAlignment="1">
      <alignment horizontal="center" vertical="center"/>
    </xf>
    <xf numFmtId="0" fontId="41" fillId="0" borderId="0" xfId="3" applyFont="1" applyAlignment="1" applyProtection="1">
      <alignment vertical="center"/>
      <protection locked="0"/>
    </xf>
    <xf numFmtId="0" fontId="11" fillId="0" borderId="0" xfId="3" applyFont="1" applyAlignment="1" applyProtection="1">
      <alignment vertical="center"/>
      <protection locked="0"/>
    </xf>
    <xf numFmtId="164" fontId="0" fillId="0" borderId="16" xfId="0" applyNumberFormat="1" applyBorder="1" applyAlignment="1">
      <alignment horizontal="left"/>
    </xf>
    <xf numFmtId="0" fontId="0" fillId="0" borderId="16" xfId="0" applyBorder="1" applyAlignment="1">
      <alignment horizontal="left" vertical="center"/>
    </xf>
    <xf numFmtId="0" fontId="0" fillId="0" borderId="16" xfId="0" quotePrefix="1" applyBorder="1" applyAlignment="1">
      <alignment horizontal="center"/>
    </xf>
    <xf numFmtId="0" fontId="0" fillId="0" borderId="16" xfId="0" applyBorder="1" applyAlignment="1">
      <alignment horizontal="center"/>
    </xf>
    <xf numFmtId="0" fontId="10" fillId="0" borderId="16" xfId="0" applyFont="1" applyBorder="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Fill="1" applyBorder="1"/>
    <xf numFmtId="0" fontId="0" fillId="0" borderId="22" xfId="0" applyBorder="1"/>
    <xf numFmtId="0" fontId="0" fillId="0" borderId="22" xfId="0" quotePrefix="1" applyBorder="1" applyAlignment="1">
      <alignment horizontal="center"/>
    </xf>
    <xf numFmtId="0" fontId="0" fillId="0" borderId="22" xfId="0" applyBorder="1" applyAlignment="1">
      <alignment horizontal="center"/>
    </xf>
    <xf numFmtId="0" fontId="0" fillId="0" borderId="22" xfId="0" applyFill="1" applyBorder="1" applyAlignment="1">
      <alignment horizontal="center"/>
    </xf>
    <xf numFmtId="0" fontId="0" fillId="0" borderId="23" xfId="0" applyBorder="1"/>
    <xf numFmtId="0" fontId="9" fillId="0" borderId="16" xfId="1" applyBorder="1" applyAlignment="1">
      <alignment horizontal="left" vertical="center"/>
    </xf>
    <xf numFmtId="0" fontId="9" fillId="0" borderId="0" xfId="1"/>
    <xf numFmtId="0" fontId="9" fillId="0" borderId="1" xfId="1" applyBorder="1"/>
    <xf numFmtId="0" fontId="9" fillId="2" borderId="0" xfId="1" applyFill="1"/>
    <xf numFmtId="0" fontId="9" fillId="0" borderId="22" xfId="1" applyBorder="1"/>
    <xf numFmtId="0" fontId="9" fillId="0" borderId="0" xfId="1" applyAlignment="1" applyProtection="1">
      <alignment vertical="center"/>
      <protection locked="0"/>
    </xf>
    <xf numFmtId="0" fontId="0" fillId="10" borderId="1" xfId="0" quotePrefix="1" applyFill="1" applyBorder="1"/>
    <xf numFmtId="0" fontId="2" fillId="10" borderId="1" xfId="0" applyFont="1" applyFill="1" applyBorder="1"/>
    <xf numFmtId="0" fontId="2" fillId="10" borderId="1" xfId="0" applyFont="1" applyFill="1" applyBorder="1" applyAlignment="1">
      <alignment horizontal="center" vertical="center"/>
    </xf>
    <xf numFmtId="0" fontId="1" fillId="0" borderId="0" xfId="0" applyFont="1" applyFill="1" applyBorder="1"/>
    <xf numFmtId="0" fontId="0" fillId="2" borderId="1" xfId="0" quotePrefix="1" applyFill="1" applyBorder="1"/>
    <xf numFmtId="0" fontId="0" fillId="2" borderId="1" xfId="0" quotePrefix="1" applyFill="1" applyBorder="1" applyAlignment="1">
      <alignment wrapText="1"/>
    </xf>
    <xf numFmtId="0" fontId="0" fillId="0" borderId="1" xfId="0" quotePrefix="1" applyBorder="1" applyAlignment="1">
      <alignment horizontal="left" indent="1"/>
    </xf>
    <xf numFmtId="0" fontId="10" fillId="0" borderId="1" xfId="0" applyFont="1" applyBorder="1"/>
    <xf numFmtId="0" fontId="12" fillId="0" borderId="1" xfId="0" quotePrefix="1" applyFont="1" applyFill="1" applyBorder="1"/>
    <xf numFmtId="0" fontId="2" fillId="0" borderId="1" xfId="0" applyFont="1" applyFill="1" applyBorder="1" applyAlignment="1">
      <alignment horizontal="center"/>
    </xf>
    <xf numFmtId="0" fontId="2" fillId="0" borderId="1" xfId="0" applyFont="1" applyFill="1" applyBorder="1"/>
    <xf numFmtId="0" fontId="0" fillId="0" borderId="1" xfId="0" applyFont="1" applyFill="1" applyBorder="1"/>
    <xf numFmtId="0" fontId="2" fillId="10" borderId="1" xfId="0" quotePrefix="1" applyFont="1" applyFill="1" applyBorder="1" applyAlignment="1">
      <alignment horizontal="left" indent="1"/>
    </xf>
    <xf numFmtId="0" fontId="0" fillId="10" borderId="1" xfId="0" applyFill="1" applyBorder="1"/>
    <xf numFmtId="0" fontId="15" fillId="10" borderId="1" xfId="0" quotePrefix="1" applyFont="1" applyFill="1" applyBorder="1"/>
    <xf numFmtId="0" fontId="0" fillId="10" borderId="0" xfId="0" applyFill="1"/>
    <xf numFmtId="0" fontId="0" fillId="0" borderId="0" xfId="0" applyFill="1"/>
    <xf numFmtId="0" fontId="0" fillId="0" borderId="1" xfId="0" quotePrefix="1" applyFill="1" applyBorder="1"/>
    <xf numFmtId="0" fontId="2" fillId="2" borderId="0" xfId="0" applyFont="1" applyFill="1" applyAlignment="1">
      <alignment horizontal="center"/>
    </xf>
    <xf numFmtId="0" fontId="0" fillId="10" borderId="0" xfId="0" applyFill="1" applyAlignment="1">
      <alignment wrapText="1"/>
    </xf>
    <xf numFmtId="0" fontId="0" fillId="10" borderId="0" xfId="0" applyFill="1" applyAlignment="1"/>
    <xf numFmtId="0" fontId="0" fillId="10" borderId="0" xfId="0" applyFill="1" applyAlignment="1">
      <alignment horizontal="center"/>
    </xf>
    <xf numFmtId="0" fontId="0" fillId="10" borderId="1" xfId="0" applyFont="1" applyFill="1" applyBorder="1"/>
    <xf numFmtId="0" fontId="2" fillId="0" borderId="24" xfId="0" applyFont="1" applyBorder="1" applyAlignment="1">
      <alignment horizontal="center"/>
    </xf>
    <xf numFmtId="0" fontId="0" fillId="0" borderId="25" xfId="0" applyBorder="1"/>
    <xf numFmtId="0" fontId="0" fillId="0" borderId="1" xfId="0" applyFont="1" applyFill="1" applyBorder="1" applyAlignment="1">
      <alignment horizontal="left" indent="2"/>
    </xf>
    <xf numFmtId="0" fontId="0" fillId="0" borderId="1" xfId="0" applyFont="1" applyFill="1" applyBorder="1" applyAlignment="1">
      <alignment horizontal="left" indent="1"/>
    </xf>
    <xf numFmtId="0" fontId="0" fillId="0" borderId="1" xfId="0" applyFill="1" applyBorder="1"/>
    <xf numFmtId="0" fontId="2" fillId="0" borderId="1" xfId="0" applyFont="1" applyFill="1" applyBorder="1" applyAlignment="1"/>
    <xf numFmtId="0" fontId="10" fillId="0" borderId="1" xfId="0" applyFont="1" applyFill="1" applyBorder="1"/>
    <xf numFmtId="0" fontId="0" fillId="0" borderId="1" xfId="0" applyFill="1" applyBorder="1" applyAlignment="1">
      <alignment horizontal="center"/>
    </xf>
    <xf numFmtId="0" fontId="2" fillId="0" borderId="2" xfId="0" applyFont="1" applyBorder="1" applyAlignment="1">
      <alignment horizontal="center" vertical="center"/>
    </xf>
    <xf numFmtId="0" fontId="0" fillId="0" borderId="0" xfId="0" applyAlignment="1">
      <alignment vertical="center"/>
    </xf>
    <xf numFmtId="0" fontId="0" fillId="0" borderId="17" xfId="0" applyBorder="1" applyAlignment="1">
      <alignment vertical="center"/>
    </xf>
    <xf numFmtId="164" fontId="0" fillId="0" borderId="16" xfId="0" applyNumberFormat="1" applyBorder="1" applyAlignment="1">
      <alignment horizontal="left" vertical="center"/>
    </xf>
    <xf numFmtId="0" fontId="0" fillId="0" borderId="16" xfId="0" quotePrefix="1" applyBorder="1" applyAlignment="1">
      <alignment horizontal="center" vertical="center"/>
    </xf>
    <xf numFmtId="0" fontId="0" fillId="0" borderId="16" xfId="0" applyBorder="1" applyAlignment="1">
      <alignment horizontal="center" vertical="center"/>
    </xf>
    <xf numFmtId="0" fontId="0" fillId="0" borderId="18" xfId="0" applyNumberFormat="1" applyBorder="1" applyAlignment="1">
      <alignment vertical="center" wrapText="1"/>
    </xf>
    <xf numFmtId="0" fontId="0" fillId="0" borderId="19" xfId="0" applyBorder="1" applyAlignment="1">
      <alignment vertical="center"/>
    </xf>
    <xf numFmtId="164" fontId="0" fillId="0" borderId="1" xfId="0" applyNumberFormat="1" applyBorder="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0" fillId="0" borderId="20" xfId="0" applyBorder="1" applyAlignment="1">
      <alignment vertical="center"/>
    </xf>
    <xf numFmtId="0" fontId="0" fillId="0" borderId="1" xfId="0" quotePrefix="1" applyBorder="1" applyAlignment="1">
      <alignment horizontal="center" vertical="center"/>
    </xf>
    <xf numFmtId="0" fontId="0" fillId="8" borderId="19" xfId="0" applyFill="1" applyBorder="1" applyAlignment="1">
      <alignment vertical="center"/>
    </xf>
    <xf numFmtId="164" fontId="0" fillId="8" borderId="1" xfId="0" applyNumberFormat="1" applyFill="1" applyBorder="1" applyAlignment="1">
      <alignment horizontal="left" vertical="center"/>
    </xf>
    <xf numFmtId="0" fontId="0" fillId="8" borderId="1" xfId="0" applyFill="1" applyBorder="1" applyAlignment="1">
      <alignment vertical="center"/>
    </xf>
    <xf numFmtId="0" fontId="0" fillId="8" borderId="1" xfId="0" quotePrefix="1" applyFill="1" applyBorder="1" applyAlignment="1">
      <alignment horizontal="center" vertical="center"/>
    </xf>
    <xf numFmtId="0" fontId="0" fillId="8" borderId="1" xfId="0" applyFill="1" applyBorder="1" applyAlignment="1">
      <alignment horizontal="center" vertical="center"/>
    </xf>
    <xf numFmtId="0" fontId="0" fillId="8" borderId="20" xfId="0" applyFill="1" applyBorder="1" applyAlignment="1">
      <alignment vertical="center"/>
    </xf>
    <xf numFmtId="0" fontId="0" fillId="0" borderId="20" xfId="0" applyNumberFormat="1" applyBorder="1" applyAlignment="1">
      <alignment vertical="center" wrapText="1"/>
    </xf>
    <xf numFmtId="0" fontId="0" fillId="0" borderId="21" xfId="0" applyFill="1" applyBorder="1" applyAlignment="1">
      <alignment vertical="center"/>
    </xf>
    <xf numFmtId="0" fontId="0" fillId="0" borderId="22" xfId="0" applyBorder="1" applyAlignment="1">
      <alignment vertical="center"/>
    </xf>
    <xf numFmtId="0" fontId="0" fillId="0" borderId="22" xfId="0" quotePrefix="1"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0" borderId="23" xfId="0" applyBorder="1" applyAlignment="1">
      <alignment vertical="center"/>
    </xf>
    <xf numFmtId="0" fontId="9" fillId="0" borderId="1" xfId="1" applyBorder="1" applyAlignment="1">
      <alignment vertical="center"/>
    </xf>
    <xf numFmtId="0" fontId="2" fillId="0" borderId="1" xfId="0" applyFont="1" applyBorder="1" applyAlignment="1">
      <alignment vertical="center"/>
    </xf>
    <xf numFmtId="0" fontId="2" fillId="0" borderId="1" xfId="0" quotePrefix="1" applyFont="1" applyBorder="1" applyAlignment="1">
      <alignment horizontal="left" vertical="center"/>
    </xf>
    <xf numFmtId="0" fontId="0" fillId="0" borderId="1" xfId="0" quotePrefix="1" applyBorder="1" applyAlignment="1">
      <alignment vertical="center" wrapText="1"/>
    </xf>
    <xf numFmtId="0" fontId="0" fillId="0" borderId="1" xfId="0" quotePrefix="1" applyBorder="1" applyAlignment="1">
      <alignment vertical="center"/>
    </xf>
    <xf numFmtId="0" fontId="2" fillId="0" borderId="0" xfId="0" applyFont="1" applyBorder="1" applyAlignment="1">
      <alignment horizontal="center"/>
    </xf>
    <xf numFmtId="0" fontId="2" fillId="0" borderId="0" xfId="0" applyFont="1" applyFill="1" applyBorder="1" applyAlignment="1"/>
    <xf numFmtId="0" fontId="0" fillId="0" borderId="0" xfId="0" applyFill="1" applyBorder="1"/>
    <xf numFmtId="0" fontId="2" fillId="5" borderId="1" xfId="0" applyFont="1" applyFill="1" applyBorder="1" applyAlignment="1">
      <alignment horizontal="center"/>
    </xf>
    <xf numFmtId="0" fontId="2" fillId="5" borderId="1" xfId="0" applyFont="1" applyFill="1" applyBorder="1"/>
    <xf numFmtId="0" fontId="2" fillId="0" borderId="0" xfId="0" quotePrefix="1" applyFont="1" applyFill="1" applyBorder="1" applyAlignment="1"/>
    <xf numFmtId="0" fontId="0" fillId="0" borderId="0" xfId="0" quotePrefix="1" applyFont="1" applyFill="1" applyBorder="1" applyAlignment="1"/>
    <xf numFmtId="0" fontId="0" fillId="0" borderId="0" xfId="0" applyFont="1" applyFill="1" applyBorder="1" applyAlignment="1"/>
    <xf numFmtId="0" fontId="0" fillId="17" borderId="0" xfId="0" applyFill="1"/>
    <xf numFmtId="0" fontId="2" fillId="2" borderId="0" xfId="0" applyFont="1" applyFill="1" applyAlignment="1">
      <alignment horizontal="center"/>
    </xf>
    <xf numFmtId="166" fontId="20" fillId="0" borderId="4" xfId="3" applyNumberFormat="1" applyFont="1" applyBorder="1" applyAlignment="1">
      <alignment horizontal="center" vertical="center"/>
    </xf>
    <xf numFmtId="166" fontId="20" fillId="0" borderId="5" xfId="3" applyNumberFormat="1" applyFont="1" applyBorder="1" applyAlignment="1">
      <alignment horizontal="center" vertical="center"/>
    </xf>
    <xf numFmtId="166" fontId="20" fillId="0" borderId="6" xfId="3" applyNumberFormat="1" applyFont="1" applyBorder="1" applyAlignment="1">
      <alignment horizontal="center" vertical="center"/>
    </xf>
    <xf numFmtId="165" fontId="20" fillId="0" borderId="7" xfId="3" applyNumberFormat="1" applyFont="1" applyBorder="1" applyAlignment="1" applyProtection="1">
      <alignment horizontal="center" vertical="center" shrinkToFit="1"/>
      <protection locked="0"/>
    </xf>
    <xf numFmtId="0" fontId="36" fillId="0" borderId="0" xfId="3" applyFont="1" applyAlignment="1" applyProtection="1">
      <alignment horizontal="center" vertical="center"/>
      <protection locked="0"/>
    </xf>
    <xf numFmtId="0" fontId="13" fillId="0" borderId="4" xfId="3" applyFont="1" applyBorder="1" applyAlignment="1">
      <alignment horizontal="center" vertical="center"/>
    </xf>
    <xf numFmtId="0" fontId="13" fillId="0" borderId="5" xfId="3" applyFont="1" applyBorder="1" applyAlignment="1">
      <alignment horizontal="center" vertical="center"/>
    </xf>
    <xf numFmtId="0" fontId="13" fillId="0" borderId="6" xfId="3" applyFont="1" applyBorder="1" applyAlignment="1">
      <alignment horizontal="center" vertical="center"/>
    </xf>
    <xf numFmtId="0" fontId="20" fillId="0" borderId="0" xfId="3" applyFont="1"/>
    <xf numFmtId="164" fontId="19" fillId="10" borderId="3" xfId="3" applyNumberFormat="1" applyFont="1" applyFill="1" applyBorder="1" applyAlignment="1" applyProtection="1">
      <alignment horizontal="center" vertical="center" shrinkToFit="1"/>
      <protection locked="0"/>
    </xf>
    <xf numFmtId="0" fontId="9" fillId="0" borderId="0" xfId="1" applyFill="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indent="1"/>
    </xf>
    <xf numFmtId="0" fontId="2" fillId="0" borderId="0" xfId="0" applyFont="1" applyAlignment="1">
      <alignment horizontal="left" indent="1"/>
    </xf>
  </cellXfs>
  <cellStyles count="6">
    <cellStyle name="Hyperlink" xfId="1" builtinId="8"/>
    <cellStyle name="Hyperlink 2" xfId="4" xr:uid="{00000000-0005-0000-0000-000001000000}"/>
    <cellStyle name="Normal" xfId="0" builtinId="0"/>
    <cellStyle name="Normal 2" xfId="3" xr:uid="{00000000-0005-0000-0000-000003000000}"/>
    <cellStyle name="Percent" xfId="2" builtinId="5"/>
    <cellStyle name="Percent 2" xfId="5" xr:uid="{00000000-0005-0000-0000-000005000000}"/>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2</xdr:col>
      <xdr:colOff>1714500</xdr:colOff>
      <xdr:row>222</xdr:row>
      <xdr:rowOff>161925</xdr:rowOff>
    </xdr:from>
    <xdr:to>
      <xdr:col>2</xdr:col>
      <xdr:colOff>2819262</xdr:colOff>
      <xdr:row>226</xdr:row>
      <xdr:rowOff>114211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362450" y="43214925"/>
          <a:ext cx="1104762" cy="714286"/>
        </a:xfrm>
        <a:prstGeom prst="rect">
          <a:avLst/>
        </a:prstGeom>
      </xdr:spPr>
    </xdr:pic>
    <xdr:clientData/>
  </xdr:twoCellAnchor>
  <xdr:twoCellAnchor editAs="oneCell">
    <xdr:from>
      <xdr:col>1</xdr:col>
      <xdr:colOff>9525</xdr:colOff>
      <xdr:row>222</xdr:row>
      <xdr:rowOff>180975</xdr:rowOff>
    </xdr:from>
    <xdr:to>
      <xdr:col>2</xdr:col>
      <xdr:colOff>1561651</xdr:colOff>
      <xdr:row>226</xdr:row>
      <xdr:rowOff>95165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619125" y="43233975"/>
          <a:ext cx="3590476" cy="676190"/>
        </a:xfrm>
        <a:prstGeom prst="rect">
          <a:avLst/>
        </a:prstGeom>
      </xdr:spPr>
    </xdr:pic>
    <xdr:clientData/>
  </xdr:twoCellAnchor>
  <xdr:twoCellAnchor editAs="oneCell">
    <xdr:from>
      <xdr:col>2</xdr:col>
      <xdr:colOff>3133725</xdr:colOff>
      <xdr:row>223</xdr:row>
      <xdr:rowOff>0</xdr:rowOff>
    </xdr:from>
    <xdr:to>
      <xdr:col>2</xdr:col>
      <xdr:colOff>4248011</xdr:colOff>
      <xdr:row>226</xdr:row>
      <xdr:rowOff>95167</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5781675" y="43243500"/>
          <a:ext cx="1114286" cy="666667"/>
        </a:xfrm>
        <a:prstGeom prst="rect">
          <a:avLst/>
        </a:prstGeom>
      </xdr:spPr>
    </xdr:pic>
    <xdr:clientData/>
  </xdr:twoCellAnchor>
  <xdr:twoCellAnchor editAs="oneCell">
    <xdr:from>
      <xdr:col>2</xdr:col>
      <xdr:colOff>4514850</xdr:colOff>
      <xdr:row>222</xdr:row>
      <xdr:rowOff>180975</xdr:rowOff>
    </xdr:from>
    <xdr:to>
      <xdr:col>2</xdr:col>
      <xdr:colOff>5591040</xdr:colOff>
      <xdr:row>226</xdr:row>
      <xdr:rowOff>114213</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7162800" y="43233975"/>
          <a:ext cx="1076190" cy="695238"/>
        </a:xfrm>
        <a:prstGeom prst="rect">
          <a:avLst/>
        </a:prstGeom>
      </xdr:spPr>
    </xdr:pic>
    <xdr:clientData/>
  </xdr:twoCellAnchor>
  <xdr:twoCellAnchor editAs="oneCell">
    <xdr:from>
      <xdr:col>1</xdr:col>
      <xdr:colOff>0</xdr:colOff>
      <xdr:row>227</xdr:row>
      <xdr:rowOff>104775</xdr:rowOff>
    </xdr:from>
    <xdr:to>
      <xdr:col>1</xdr:col>
      <xdr:colOff>1009524</xdr:colOff>
      <xdr:row>230</xdr:row>
      <xdr:rowOff>180894</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609600" y="44110275"/>
          <a:ext cx="1009524" cy="647619"/>
        </a:xfrm>
        <a:prstGeom prst="rect">
          <a:avLst/>
        </a:prstGeom>
      </xdr:spPr>
    </xdr:pic>
    <xdr:clientData/>
  </xdr:twoCellAnchor>
  <xdr:twoCellAnchor editAs="oneCell">
    <xdr:from>
      <xdr:col>1</xdr:col>
      <xdr:colOff>1304925</xdr:colOff>
      <xdr:row>227</xdr:row>
      <xdr:rowOff>114300</xdr:rowOff>
    </xdr:from>
    <xdr:to>
      <xdr:col>2</xdr:col>
      <xdr:colOff>1618956</xdr:colOff>
      <xdr:row>231</xdr:row>
      <xdr:rowOff>18967</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1914525" y="44119800"/>
          <a:ext cx="2352381" cy="666667"/>
        </a:xfrm>
        <a:prstGeom prst="rect">
          <a:avLst/>
        </a:prstGeom>
      </xdr:spPr>
    </xdr:pic>
    <xdr:clientData/>
  </xdr:twoCellAnchor>
  <xdr:twoCellAnchor editAs="oneCell">
    <xdr:from>
      <xdr:col>2</xdr:col>
      <xdr:colOff>1981200</xdr:colOff>
      <xdr:row>227</xdr:row>
      <xdr:rowOff>104775</xdr:rowOff>
    </xdr:from>
    <xdr:to>
      <xdr:col>2</xdr:col>
      <xdr:colOff>3019295</xdr:colOff>
      <xdr:row>231</xdr:row>
      <xdr:rowOff>38013</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4629150" y="44110275"/>
          <a:ext cx="1038095" cy="695238"/>
        </a:xfrm>
        <a:prstGeom prst="rect">
          <a:avLst/>
        </a:prstGeom>
      </xdr:spPr>
    </xdr:pic>
    <xdr:clientData/>
  </xdr:twoCellAnchor>
  <xdr:twoCellAnchor editAs="oneCell">
    <xdr:from>
      <xdr:col>1</xdr:col>
      <xdr:colOff>19050</xdr:colOff>
      <xdr:row>233</xdr:row>
      <xdr:rowOff>133350</xdr:rowOff>
    </xdr:from>
    <xdr:to>
      <xdr:col>1</xdr:col>
      <xdr:colOff>1352383</xdr:colOff>
      <xdr:row>237</xdr:row>
      <xdr:rowOff>152302</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8"/>
        <a:stretch>
          <a:fillRect/>
        </a:stretch>
      </xdr:blipFill>
      <xdr:spPr>
        <a:xfrm>
          <a:off x="628650" y="45472350"/>
          <a:ext cx="1333333" cy="780952"/>
        </a:xfrm>
        <a:prstGeom prst="rect">
          <a:avLst/>
        </a:prstGeom>
      </xdr:spPr>
    </xdr:pic>
    <xdr:clientData/>
  </xdr:twoCellAnchor>
  <xdr:twoCellAnchor editAs="oneCell">
    <xdr:from>
      <xdr:col>1</xdr:col>
      <xdr:colOff>1590674</xdr:colOff>
      <xdr:row>233</xdr:row>
      <xdr:rowOff>123825</xdr:rowOff>
    </xdr:from>
    <xdr:to>
      <xdr:col>2</xdr:col>
      <xdr:colOff>944403</xdr:colOff>
      <xdr:row>237</xdr:row>
      <xdr:rowOff>114300</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9"/>
        <a:stretch>
          <a:fillRect/>
        </a:stretch>
      </xdr:blipFill>
      <xdr:spPr>
        <a:xfrm>
          <a:off x="2200274" y="45462825"/>
          <a:ext cx="1392079" cy="752475"/>
        </a:xfrm>
        <a:prstGeom prst="rect">
          <a:avLst/>
        </a:prstGeom>
      </xdr:spPr>
    </xdr:pic>
    <xdr:clientData/>
  </xdr:twoCellAnchor>
  <xdr:twoCellAnchor editAs="oneCell">
    <xdr:from>
      <xdr:col>2</xdr:col>
      <xdr:colOff>1428750</xdr:colOff>
      <xdr:row>233</xdr:row>
      <xdr:rowOff>114300</xdr:rowOff>
    </xdr:from>
    <xdr:to>
      <xdr:col>2</xdr:col>
      <xdr:colOff>2922058</xdr:colOff>
      <xdr:row>237</xdr:row>
      <xdr:rowOff>142875</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0"/>
        <a:stretch>
          <a:fillRect/>
        </a:stretch>
      </xdr:blipFill>
      <xdr:spPr>
        <a:xfrm>
          <a:off x="4076700" y="45453300"/>
          <a:ext cx="1493308" cy="79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411480</xdr:colOff>
      <xdr:row>6</xdr:row>
      <xdr:rowOff>91440</xdr:rowOff>
    </xdr:from>
    <xdr:to>
      <xdr:col>21</xdr:col>
      <xdr:colOff>0</xdr:colOff>
      <xdr:row>10</xdr:row>
      <xdr:rowOff>89958</xdr:rowOff>
    </xdr:to>
    <xdr:sp macro="" textlink="">
      <xdr:nvSpPr>
        <xdr:cNvPr id="2" name="Text Box 44" hidden="1">
          <a:extLst>
            <a:ext uri="{FF2B5EF4-FFF2-40B4-BE49-F238E27FC236}">
              <a16:creationId xmlns:a16="http://schemas.microsoft.com/office/drawing/2014/main" id="{00000000-0008-0000-0500-000002000000}"/>
            </a:ext>
          </a:extLst>
        </xdr:cNvPr>
        <xdr:cNvSpPr txBox="1">
          <a:spLocks noChangeArrowheads="1"/>
        </xdr:cNvSpPr>
      </xdr:nvSpPr>
      <xdr:spPr bwMode="auto">
        <a:xfrm>
          <a:off x="4964430" y="1377315"/>
          <a:ext cx="3408045" cy="109389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17409" name="Scroll Bar 1" hidden="1">
              <a:extLst>
                <a:ext uri="{63B3BB69-23CF-44E3-9099-C40C66FF867C}">
                  <a14:compatExt spid="_x0000_s17409"/>
                </a:ext>
                <a:ext uri="{FF2B5EF4-FFF2-40B4-BE49-F238E27FC236}">
                  <a16:creationId xmlns:a16="http://schemas.microsoft.com/office/drawing/2014/main" id="{00000000-0008-0000-0500-0000014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17</xdr:col>
      <xdr:colOff>167911</xdr:colOff>
      <xdr:row>32</xdr:row>
      <xdr:rowOff>190499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 y="0"/>
          <a:ext cx="10531110" cy="62864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1808166</xdr:colOff>
      <xdr:row>0</xdr:row>
      <xdr:rowOff>43654</xdr:rowOff>
    </xdr:from>
    <xdr:to>
      <xdr:col>7</xdr:col>
      <xdr:colOff>99221</xdr:colOff>
      <xdr:row>0</xdr:row>
      <xdr:rowOff>162719</xdr:rowOff>
    </xdr:to>
    <xdr:sp macro="" textlink="">
      <xdr:nvSpPr>
        <xdr:cNvPr id="3" name="Arrow: Right 2">
          <a:extLst>
            <a:ext uri="{FF2B5EF4-FFF2-40B4-BE49-F238E27FC236}">
              <a16:creationId xmlns:a16="http://schemas.microsoft.com/office/drawing/2014/main" id="{00000000-0008-0000-0700-000003000000}"/>
            </a:ext>
          </a:extLst>
        </xdr:cNvPr>
        <xdr:cNvSpPr/>
      </xdr:nvSpPr>
      <xdr:spPr>
        <a:xfrm>
          <a:off x="4491041" y="43654"/>
          <a:ext cx="553243" cy="1190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1758157</xdr:colOff>
      <xdr:row>0</xdr:row>
      <xdr:rowOff>17460</xdr:rowOff>
    </xdr:from>
    <xdr:to>
      <xdr:col>9</xdr:col>
      <xdr:colOff>152400</xdr:colOff>
      <xdr:row>0</xdr:row>
      <xdr:rowOff>140491</xdr:rowOff>
    </xdr:to>
    <xdr:sp macro="" textlink="">
      <xdr:nvSpPr>
        <xdr:cNvPr id="6" name="Arrow: Right 5">
          <a:extLst>
            <a:ext uri="{FF2B5EF4-FFF2-40B4-BE49-F238E27FC236}">
              <a16:creationId xmlns:a16="http://schemas.microsoft.com/office/drawing/2014/main" id="{00000000-0008-0000-0700-000006000000}"/>
            </a:ext>
          </a:extLst>
        </xdr:cNvPr>
        <xdr:cNvSpPr/>
      </xdr:nvSpPr>
      <xdr:spPr>
        <a:xfrm>
          <a:off x="6703220" y="17460"/>
          <a:ext cx="640555" cy="1230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1426371</xdr:colOff>
      <xdr:row>0</xdr:row>
      <xdr:rowOff>15078</xdr:rowOff>
    </xdr:from>
    <xdr:to>
      <xdr:col>11</xdr:col>
      <xdr:colOff>161926</xdr:colOff>
      <xdr:row>0</xdr:row>
      <xdr:rowOff>138109</xdr:rowOff>
    </xdr:to>
    <xdr:sp macro="" textlink="">
      <xdr:nvSpPr>
        <xdr:cNvPr id="7" name="Arrow: Right 6">
          <a:extLst>
            <a:ext uri="{FF2B5EF4-FFF2-40B4-BE49-F238E27FC236}">
              <a16:creationId xmlns:a16="http://schemas.microsoft.com/office/drawing/2014/main" id="{00000000-0008-0000-0700-000007000000}"/>
            </a:ext>
          </a:extLst>
        </xdr:cNvPr>
        <xdr:cNvSpPr/>
      </xdr:nvSpPr>
      <xdr:spPr>
        <a:xfrm>
          <a:off x="8617746" y="15078"/>
          <a:ext cx="640555" cy="1230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1209677</xdr:colOff>
      <xdr:row>0</xdr:row>
      <xdr:rowOff>8729</xdr:rowOff>
    </xdr:from>
    <xdr:to>
      <xdr:col>13</xdr:col>
      <xdr:colOff>127794</xdr:colOff>
      <xdr:row>0</xdr:row>
      <xdr:rowOff>131760</xdr:rowOff>
    </xdr:to>
    <xdr:sp macro="" textlink="">
      <xdr:nvSpPr>
        <xdr:cNvPr id="8" name="Arrow: Right 7">
          <a:extLst>
            <a:ext uri="{FF2B5EF4-FFF2-40B4-BE49-F238E27FC236}">
              <a16:creationId xmlns:a16="http://schemas.microsoft.com/office/drawing/2014/main" id="{00000000-0008-0000-0700-000008000000}"/>
            </a:ext>
          </a:extLst>
        </xdr:cNvPr>
        <xdr:cNvSpPr/>
      </xdr:nvSpPr>
      <xdr:spPr>
        <a:xfrm>
          <a:off x="10306052" y="8729"/>
          <a:ext cx="640555" cy="12303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1214438</xdr:colOff>
      <xdr:row>0</xdr:row>
      <xdr:rowOff>2378</xdr:rowOff>
    </xdr:from>
    <xdr:to>
      <xdr:col>15</xdr:col>
      <xdr:colOff>101601</xdr:colOff>
      <xdr:row>0</xdr:row>
      <xdr:rowOff>134938</xdr:rowOff>
    </xdr:to>
    <xdr:sp macro="" textlink="">
      <xdr:nvSpPr>
        <xdr:cNvPr id="9" name="Arrow: Right 8">
          <a:extLst>
            <a:ext uri="{FF2B5EF4-FFF2-40B4-BE49-F238E27FC236}">
              <a16:creationId xmlns:a16="http://schemas.microsoft.com/office/drawing/2014/main" id="{00000000-0008-0000-0700-000009000000}"/>
            </a:ext>
          </a:extLst>
        </xdr:cNvPr>
        <xdr:cNvSpPr/>
      </xdr:nvSpPr>
      <xdr:spPr>
        <a:xfrm>
          <a:off x="12033251" y="2378"/>
          <a:ext cx="677069" cy="1325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1500604</xdr:colOff>
      <xdr:row>0</xdr:row>
      <xdr:rowOff>3757</xdr:rowOff>
    </xdr:from>
    <xdr:to>
      <xdr:col>17</xdr:col>
      <xdr:colOff>190500</xdr:colOff>
      <xdr:row>0</xdr:row>
      <xdr:rowOff>130342</xdr:rowOff>
    </xdr:to>
    <xdr:sp macro="" textlink="">
      <xdr:nvSpPr>
        <xdr:cNvPr id="11" name="Arrow: Right 10">
          <a:extLst>
            <a:ext uri="{FF2B5EF4-FFF2-40B4-BE49-F238E27FC236}">
              <a16:creationId xmlns:a16="http://schemas.microsoft.com/office/drawing/2014/main" id="{00000000-0008-0000-0700-00000B000000}"/>
            </a:ext>
          </a:extLst>
        </xdr:cNvPr>
        <xdr:cNvSpPr/>
      </xdr:nvSpPr>
      <xdr:spPr>
        <a:xfrm>
          <a:off x="15754683" y="3757"/>
          <a:ext cx="705185" cy="12658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5124450</xdr:colOff>
      <xdr:row>0</xdr:row>
      <xdr:rowOff>57150</xdr:rowOff>
    </xdr:from>
    <xdr:to>
      <xdr:col>21</xdr:col>
      <xdr:colOff>220331</xdr:colOff>
      <xdr:row>48</xdr:row>
      <xdr:rowOff>46245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5734050" y="57150"/>
          <a:ext cx="15352381" cy="11038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27</xdr:col>
      <xdr:colOff>559847</xdr:colOff>
      <xdr:row>80</xdr:row>
      <xdr:rowOff>99769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184150"/>
          <a:ext cx="17019047" cy="14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uru99.com/comparison-between-web-services.html" TargetMode="External"/><Relationship Id="rId1" Type="http://schemas.openxmlformats.org/officeDocument/2006/relationships/hyperlink" Target="https://en.wikipedia.org/wiki/Stored_procedu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85" zoomScaleNormal="85" workbookViewId="0">
      <selection activeCell="A2" sqref="A2"/>
    </sheetView>
  </sheetViews>
  <sheetFormatPr defaultRowHeight="1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B23"/>
  <sheetViews>
    <sheetView zoomScale="220" zoomScaleNormal="220" workbookViewId="0">
      <selection activeCell="B14" sqref="B14"/>
    </sheetView>
  </sheetViews>
  <sheetFormatPr defaultRowHeight="15" x14ac:dyDescent="0.25"/>
  <cols>
    <col min="2" max="2" width="100.42578125" customWidth="1"/>
  </cols>
  <sheetData>
    <row r="3" spans="2:2" x14ac:dyDescent="0.25">
      <c r="B3" s="18" t="s">
        <v>111</v>
      </c>
    </row>
    <row r="4" spans="2:2" x14ac:dyDescent="0.25">
      <c r="B4" s="18"/>
    </row>
    <row r="5" spans="2:2" ht="30" x14ac:dyDescent="0.25">
      <c r="B5" s="19" t="s">
        <v>112</v>
      </c>
    </row>
    <row r="6" spans="2:2" x14ac:dyDescent="0.25">
      <c r="B6" s="18"/>
    </row>
    <row r="7" spans="2:2" x14ac:dyDescent="0.25">
      <c r="B7" s="19" t="s">
        <v>113</v>
      </c>
    </row>
    <row r="8" spans="2:2" x14ac:dyDescent="0.25">
      <c r="B8" s="19" t="s">
        <v>114</v>
      </c>
    </row>
    <row r="9" spans="2:2" ht="30" x14ac:dyDescent="0.25">
      <c r="B9" s="20" t="s">
        <v>115</v>
      </c>
    </row>
    <row r="10" spans="2:2" ht="45" x14ac:dyDescent="0.25">
      <c r="B10" s="18" t="s">
        <v>116</v>
      </c>
    </row>
    <row r="11" spans="2:2" x14ac:dyDescent="0.25">
      <c r="B11" s="18"/>
    </row>
    <row r="12" spans="2:2" x14ac:dyDescent="0.25">
      <c r="B12" s="20" t="s">
        <v>117</v>
      </c>
    </row>
    <row r="13" spans="2:2" x14ac:dyDescent="0.25">
      <c r="B13" s="18" t="s">
        <v>118</v>
      </c>
    </row>
    <row r="14" spans="2:2" ht="45" x14ac:dyDescent="0.25">
      <c r="B14" s="20" t="s">
        <v>119</v>
      </c>
    </row>
    <row r="15" spans="2:2" ht="30" x14ac:dyDescent="0.25">
      <c r="B15" s="21" t="s">
        <v>120</v>
      </c>
    </row>
    <row r="16" spans="2:2" x14ac:dyDescent="0.25">
      <c r="B16" s="21" t="s">
        <v>121</v>
      </c>
    </row>
    <row r="17" spans="2:2" ht="30" x14ac:dyDescent="0.25">
      <c r="B17" s="19" t="s">
        <v>122</v>
      </c>
    </row>
    <row r="18" spans="2:2" x14ac:dyDescent="0.25">
      <c r="B18" s="18" t="s">
        <v>123</v>
      </c>
    </row>
    <row r="19" spans="2:2" x14ac:dyDescent="0.25">
      <c r="B19" s="18" t="s">
        <v>124</v>
      </c>
    </row>
    <row r="20" spans="2:2" x14ac:dyDescent="0.25">
      <c r="B20" s="18" t="s">
        <v>125</v>
      </c>
    </row>
    <row r="21" spans="2:2" x14ac:dyDescent="0.25">
      <c r="B21" s="22" t="s">
        <v>126</v>
      </c>
    </row>
    <row r="22" spans="2:2" x14ac:dyDescent="0.25">
      <c r="B22" s="18" t="s">
        <v>127</v>
      </c>
    </row>
    <row r="23" spans="2:2" x14ac:dyDescent="0.25">
      <c r="B23" s="22" t="s">
        <v>128</v>
      </c>
    </row>
  </sheetData>
  <hyperlinks>
    <hyperlink ref="B21" r:id="rId1" display="https://en.wikipedia.org/wiki/Stored_procedure" xr:uid="{00000000-0004-0000-0A00-000000000000}"/>
    <hyperlink ref="B23" r:id="rId2" display="https://www.guru99.com/comparison-between-web-services.html" xr:uid="{00000000-0004-0000-0A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29"/>
  <sheetViews>
    <sheetView tabSelected="1" zoomScaleNormal="100" workbookViewId="0">
      <selection activeCell="C9" sqref="C9"/>
    </sheetView>
  </sheetViews>
  <sheetFormatPr defaultRowHeight="15" x14ac:dyDescent="0.25"/>
  <cols>
    <col min="1" max="1" width="4" bestFit="1" customWidth="1"/>
    <col min="2" max="2" width="15.28515625" customWidth="1"/>
    <col min="3" max="3" width="37" customWidth="1"/>
    <col min="4" max="4" width="11.140625" customWidth="1"/>
    <col min="5" max="5" width="17.5703125" customWidth="1"/>
    <col min="6" max="6" width="12.28515625" customWidth="1"/>
    <col min="7" max="7" width="11.85546875" customWidth="1"/>
    <col min="8" max="8" width="49.28515625" bestFit="1" customWidth="1"/>
    <col min="9" max="9" width="23.140625" customWidth="1"/>
  </cols>
  <sheetData>
    <row r="1" spans="1:9" x14ac:dyDescent="0.25">
      <c r="A1" s="46"/>
      <c r="B1" s="267" t="s">
        <v>204</v>
      </c>
      <c r="C1" s="267"/>
      <c r="D1" s="267"/>
      <c r="E1" s="267"/>
      <c r="F1" s="267"/>
      <c r="G1" s="267"/>
      <c r="H1" s="267"/>
      <c r="I1" s="267"/>
    </row>
    <row r="2" spans="1:9" x14ac:dyDescent="0.25">
      <c r="B2" s="1" t="s">
        <v>216</v>
      </c>
    </row>
    <row r="3" spans="1:9" x14ac:dyDescent="0.25">
      <c r="B3" s="1"/>
    </row>
    <row r="4" spans="1:9" x14ac:dyDescent="0.25">
      <c r="A4" s="214" t="s">
        <v>76</v>
      </c>
      <c r="B4" s="51" t="s">
        <v>213</v>
      </c>
      <c r="C4" s="46"/>
      <c r="D4" s="46"/>
      <c r="E4" s="46"/>
      <c r="F4" s="46"/>
      <c r="G4" s="46"/>
      <c r="H4" s="46"/>
      <c r="I4" s="46"/>
    </row>
    <row r="5" spans="1:9" x14ac:dyDescent="0.25">
      <c r="A5" s="75" t="s">
        <v>192</v>
      </c>
      <c r="B5" s="75" t="s">
        <v>193</v>
      </c>
      <c r="C5" s="75" t="s">
        <v>189</v>
      </c>
      <c r="D5" s="75" t="s">
        <v>190</v>
      </c>
      <c r="E5" s="75" t="s">
        <v>191</v>
      </c>
      <c r="F5" s="75" t="s">
        <v>199</v>
      </c>
      <c r="G5" s="75" t="s">
        <v>194</v>
      </c>
      <c r="H5" s="75" t="s">
        <v>195</v>
      </c>
      <c r="I5" s="75" t="s">
        <v>196</v>
      </c>
    </row>
    <row r="6" spans="1:9" x14ac:dyDescent="0.25">
      <c r="A6" s="180">
        <v>1</v>
      </c>
      <c r="B6" s="175">
        <v>44364</v>
      </c>
      <c r="C6" s="190" t="s">
        <v>201</v>
      </c>
      <c r="D6" s="177" t="s">
        <v>215</v>
      </c>
      <c r="E6" s="178" t="s">
        <v>198</v>
      </c>
      <c r="F6" s="179" t="s">
        <v>200</v>
      </c>
      <c r="G6" s="178"/>
      <c r="H6" s="178" t="s">
        <v>429</v>
      </c>
      <c r="I6" s="181"/>
    </row>
    <row r="7" spans="1:9" x14ac:dyDescent="0.25">
      <c r="A7" s="234">
        <v>11</v>
      </c>
      <c r="B7" s="235">
        <v>44382</v>
      </c>
      <c r="C7" s="278" t="s">
        <v>499</v>
      </c>
      <c r="D7" s="239" t="s">
        <v>197</v>
      </c>
      <c r="E7" s="237" t="s">
        <v>198</v>
      </c>
      <c r="F7" s="179" t="s">
        <v>200</v>
      </c>
      <c r="G7" s="232" t="s">
        <v>55</v>
      </c>
      <c r="H7" s="237" t="s">
        <v>490</v>
      </c>
      <c r="I7" s="238"/>
    </row>
    <row r="8" spans="1:9" x14ac:dyDescent="0.25">
      <c r="A8" s="182">
        <v>3</v>
      </c>
      <c r="B8" s="41">
        <v>44376</v>
      </c>
      <c r="C8" s="192" t="s">
        <v>208</v>
      </c>
      <c r="D8" s="43" t="s">
        <v>309</v>
      </c>
      <c r="E8" s="40" t="s">
        <v>198</v>
      </c>
      <c r="F8" s="74" t="s">
        <v>200</v>
      </c>
      <c r="G8" s="40" t="s">
        <v>55</v>
      </c>
      <c r="H8" s="40" t="s">
        <v>430</v>
      </c>
      <c r="I8" s="183"/>
    </row>
    <row r="9" spans="1:9" x14ac:dyDescent="0.25">
      <c r="A9" s="184">
        <v>4</v>
      </c>
      <c r="B9" s="41">
        <v>44382</v>
      </c>
      <c r="C9" s="278" t="s">
        <v>498</v>
      </c>
      <c r="D9" s="186">
        <v>1.1000000000000001</v>
      </c>
      <c r="E9" s="187" t="s">
        <v>198</v>
      </c>
      <c r="F9" s="74" t="s">
        <v>200</v>
      </c>
      <c r="G9" s="185"/>
      <c r="H9" s="188" t="s">
        <v>373</v>
      </c>
      <c r="I9" s="189"/>
    </row>
    <row r="11" spans="1:9" x14ac:dyDescent="0.25">
      <c r="A11" s="214" t="s">
        <v>77</v>
      </c>
      <c r="B11" s="214" t="s">
        <v>214</v>
      </c>
      <c r="C11" s="51"/>
      <c r="D11" s="51"/>
      <c r="E11" s="51"/>
      <c r="F11" s="51"/>
      <c r="G11" s="51"/>
      <c r="H11" s="51"/>
      <c r="I11" s="51"/>
    </row>
    <row r="12" spans="1:9" s="228" customFormat="1" x14ac:dyDescent="0.25">
      <c r="A12" s="227" t="s">
        <v>192</v>
      </c>
      <c r="B12" s="227" t="s">
        <v>193</v>
      </c>
      <c r="C12" s="227" t="s">
        <v>189</v>
      </c>
      <c r="D12" s="227" t="s">
        <v>190</v>
      </c>
      <c r="E12" s="227" t="s">
        <v>191</v>
      </c>
      <c r="F12" s="227" t="s">
        <v>199</v>
      </c>
      <c r="G12" s="227" t="s">
        <v>194</v>
      </c>
      <c r="H12" s="227" t="s">
        <v>195</v>
      </c>
      <c r="I12" s="227" t="s">
        <v>196</v>
      </c>
    </row>
    <row r="13" spans="1:9" s="228" customFormat="1" ht="30" x14ac:dyDescent="0.25">
      <c r="A13" s="229">
        <v>1</v>
      </c>
      <c r="B13" s="230">
        <v>44354</v>
      </c>
      <c r="C13" s="176" t="s">
        <v>201</v>
      </c>
      <c r="D13" s="231" t="s">
        <v>197</v>
      </c>
      <c r="E13" s="232" t="s">
        <v>198</v>
      </c>
      <c r="F13" s="232" t="s">
        <v>200</v>
      </c>
      <c r="G13" s="232" t="s">
        <v>55</v>
      </c>
      <c r="H13" s="232" t="s">
        <v>431</v>
      </c>
      <c r="I13" s="233" t="s">
        <v>437</v>
      </c>
    </row>
    <row r="14" spans="1:9" s="228" customFormat="1" x14ac:dyDescent="0.25">
      <c r="A14" s="234">
        <v>2</v>
      </c>
      <c r="B14" s="235">
        <v>44357</v>
      </c>
      <c r="C14" s="236" t="s">
        <v>202</v>
      </c>
      <c r="D14" s="237">
        <v>0.1</v>
      </c>
      <c r="E14" s="237" t="s">
        <v>198</v>
      </c>
      <c r="F14" s="237" t="s">
        <v>203</v>
      </c>
      <c r="G14" s="237"/>
      <c r="H14" s="236"/>
      <c r="I14" s="238"/>
    </row>
    <row r="15" spans="1:9" s="228" customFormat="1" x14ac:dyDescent="0.25">
      <c r="A15" s="234">
        <v>3</v>
      </c>
      <c r="B15" s="235">
        <v>44354</v>
      </c>
      <c r="C15" s="236" t="s">
        <v>208</v>
      </c>
      <c r="D15" s="239" t="s">
        <v>197</v>
      </c>
      <c r="E15" s="237" t="s">
        <v>198</v>
      </c>
      <c r="F15" s="237" t="s">
        <v>200</v>
      </c>
      <c r="G15" s="237" t="s">
        <v>55</v>
      </c>
      <c r="H15" s="237" t="s">
        <v>432</v>
      </c>
      <c r="I15" s="238"/>
    </row>
    <row r="16" spans="1:9" s="228" customFormat="1" x14ac:dyDescent="0.25">
      <c r="A16" s="240"/>
      <c r="B16" s="241"/>
      <c r="C16" s="242"/>
      <c r="D16" s="243"/>
      <c r="E16" s="244"/>
      <c r="F16" s="244"/>
      <c r="G16" s="244"/>
      <c r="H16" s="244"/>
      <c r="I16" s="245"/>
    </row>
    <row r="17" spans="1:9" s="228" customFormat="1" ht="30" x14ac:dyDescent="0.25">
      <c r="A17" s="234">
        <v>4</v>
      </c>
      <c r="B17" s="235">
        <v>44364</v>
      </c>
      <c r="C17" s="42" t="s">
        <v>201</v>
      </c>
      <c r="D17" s="239" t="s">
        <v>215</v>
      </c>
      <c r="E17" s="237" t="s">
        <v>198</v>
      </c>
      <c r="F17" s="232" t="s">
        <v>200</v>
      </c>
      <c r="G17" s="237" t="s">
        <v>55</v>
      </c>
      <c r="H17" s="237" t="s">
        <v>429</v>
      </c>
      <c r="I17" s="246" t="s">
        <v>438</v>
      </c>
    </row>
    <row r="18" spans="1:9" s="228" customFormat="1" x14ac:dyDescent="0.25">
      <c r="A18" s="234">
        <v>5</v>
      </c>
      <c r="B18" s="235">
        <v>44364</v>
      </c>
      <c r="C18" s="236" t="s">
        <v>202</v>
      </c>
      <c r="D18" s="237">
        <v>0.2</v>
      </c>
      <c r="E18" s="237" t="s">
        <v>198</v>
      </c>
      <c r="F18" s="237" t="s">
        <v>203</v>
      </c>
      <c r="G18" s="237"/>
      <c r="H18" s="237" t="s">
        <v>433</v>
      </c>
      <c r="I18" s="238"/>
    </row>
    <row r="19" spans="1:9" s="228" customFormat="1" x14ac:dyDescent="0.25">
      <c r="A19" s="234">
        <v>6</v>
      </c>
      <c r="B19" s="235">
        <v>44364</v>
      </c>
      <c r="C19" s="236" t="s">
        <v>208</v>
      </c>
      <c r="D19" s="239" t="s">
        <v>215</v>
      </c>
      <c r="E19" s="237" t="s">
        <v>198</v>
      </c>
      <c r="F19" s="237" t="s">
        <v>200</v>
      </c>
      <c r="G19" s="237" t="s">
        <v>55</v>
      </c>
      <c r="H19" s="237" t="s">
        <v>434</v>
      </c>
      <c r="I19" s="238"/>
    </row>
    <row r="20" spans="1:9" s="228" customFormat="1" x14ac:dyDescent="0.25">
      <c r="A20" s="240"/>
      <c r="B20" s="241"/>
      <c r="C20" s="242"/>
      <c r="D20" s="243"/>
      <c r="E20" s="244"/>
      <c r="F20" s="244"/>
      <c r="G20" s="244"/>
      <c r="H20" s="244"/>
      <c r="I20" s="245"/>
    </row>
    <row r="21" spans="1:9" s="228" customFormat="1" x14ac:dyDescent="0.25">
      <c r="A21" s="234">
        <v>7</v>
      </c>
      <c r="B21" s="235">
        <v>44376</v>
      </c>
      <c r="C21" s="236" t="s">
        <v>202</v>
      </c>
      <c r="D21" s="237">
        <v>0.3</v>
      </c>
      <c r="E21" s="237" t="s">
        <v>198</v>
      </c>
      <c r="F21" s="237" t="s">
        <v>203</v>
      </c>
      <c r="G21" s="237"/>
      <c r="H21" s="237" t="s">
        <v>433</v>
      </c>
      <c r="I21" s="238"/>
    </row>
    <row r="22" spans="1:9" s="228" customFormat="1" x14ac:dyDescent="0.25">
      <c r="A22" s="234">
        <v>8</v>
      </c>
      <c r="B22" s="235">
        <v>44376</v>
      </c>
      <c r="C22" s="236" t="s">
        <v>208</v>
      </c>
      <c r="D22" s="239" t="s">
        <v>309</v>
      </c>
      <c r="E22" s="237" t="s">
        <v>198</v>
      </c>
      <c r="F22" s="237" t="s">
        <v>200</v>
      </c>
      <c r="G22" s="237" t="s">
        <v>55</v>
      </c>
      <c r="H22" s="237" t="s">
        <v>435</v>
      </c>
      <c r="I22" s="238"/>
    </row>
    <row r="23" spans="1:9" s="228" customFormat="1" x14ac:dyDescent="0.25">
      <c r="A23" s="247">
        <v>9</v>
      </c>
      <c r="B23" s="235">
        <v>44376</v>
      </c>
      <c r="C23" s="248" t="s">
        <v>372</v>
      </c>
      <c r="D23" s="249">
        <v>1.1000000000000001</v>
      </c>
      <c r="E23" s="250" t="s">
        <v>198</v>
      </c>
      <c r="F23" s="250" t="s">
        <v>203</v>
      </c>
      <c r="G23" s="248"/>
      <c r="H23" s="251" t="s">
        <v>373</v>
      </c>
      <c r="I23" s="252"/>
    </row>
    <row r="24" spans="1:9" s="228" customFormat="1" x14ac:dyDescent="0.25">
      <c r="A24" s="240"/>
      <c r="B24" s="241"/>
      <c r="C24" s="242"/>
      <c r="D24" s="243"/>
      <c r="E24" s="244"/>
      <c r="F24" s="244"/>
      <c r="G24" s="244"/>
      <c r="H24" s="244"/>
      <c r="I24" s="245"/>
    </row>
    <row r="25" spans="1:9" s="228" customFormat="1" x14ac:dyDescent="0.25">
      <c r="A25" s="234">
        <v>10</v>
      </c>
      <c r="B25" s="235">
        <v>44377</v>
      </c>
      <c r="C25" s="228" t="s">
        <v>202</v>
      </c>
      <c r="D25" s="237">
        <v>0.4</v>
      </c>
      <c r="E25" s="237" t="s">
        <v>198</v>
      </c>
      <c r="F25" s="237" t="s">
        <v>203</v>
      </c>
      <c r="G25" s="237"/>
      <c r="H25" s="237" t="s">
        <v>436</v>
      </c>
      <c r="I25" s="238"/>
    </row>
    <row r="26" spans="1:9" s="228" customFormat="1" x14ac:dyDescent="0.25">
      <c r="A26" s="240"/>
      <c r="B26" s="241"/>
      <c r="C26" s="242"/>
      <c r="D26" s="243"/>
      <c r="E26" s="244"/>
      <c r="F26" s="244"/>
      <c r="G26" s="244"/>
      <c r="H26" s="244"/>
      <c r="I26" s="245"/>
    </row>
    <row r="27" spans="1:9" s="228" customFormat="1" x14ac:dyDescent="0.25">
      <c r="A27" s="234">
        <v>11</v>
      </c>
      <c r="B27" s="235">
        <v>44379</v>
      </c>
      <c r="C27" s="253" t="s">
        <v>202</v>
      </c>
      <c r="D27" s="237">
        <v>0.5</v>
      </c>
      <c r="E27" s="237" t="s">
        <v>198</v>
      </c>
      <c r="F27" s="237" t="s">
        <v>203</v>
      </c>
      <c r="G27" s="237"/>
      <c r="H27" s="237" t="s">
        <v>472</v>
      </c>
      <c r="I27" s="238"/>
    </row>
    <row r="28" spans="1:9" x14ac:dyDescent="0.25">
      <c r="A28" s="234">
        <v>11</v>
      </c>
      <c r="B28" s="41">
        <v>44382</v>
      </c>
      <c r="C28" s="253" t="s">
        <v>202</v>
      </c>
      <c r="D28" s="239" t="s">
        <v>197</v>
      </c>
      <c r="E28" s="237" t="s">
        <v>198</v>
      </c>
      <c r="F28" s="179" t="s">
        <v>200</v>
      </c>
      <c r="G28" s="232" t="s">
        <v>55</v>
      </c>
      <c r="H28" s="237" t="s">
        <v>490</v>
      </c>
      <c r="I28" s="238"/>
    </row>
    <row r="29" spans="1:9" x14ac:dyDescent="0.25">
      <c r="A29" s="184">
        <v>4</v>
      </c>
      <c r="B29" s="41">
        <v>44382</v>
      </c>
      <c r="C29" s="194" t="s">
        <v>372</v>
      </c>
      <c r="D29" s="186">
        <v>1.1000000000000001</v>
      </c>
      <c r="E29" s="187" t="s">
        <v>198</v>
      </c>
      <c r="F29" s="74" t="s">
        <v>200</v>
      </c>
      <c r="G29" s="232" t="s">
        <v>55</v>
      </c>
      <c r="H29" s="188" t="s">
        <v>491</v>
      </c>
      <c r="I29" s="189"/>
    </row>
  </sheetData>
  <mergeCells count="1">
    <mergeCell ref="B1:I1"/>
  </mergeCells>
  <hyperlinks>
    <hyperlink ref="C6" location="'1-BRD'!A1" display="Business Requirements (BRD)" xr:uid="{00000000-0004-0000-0100-000000000000}"/>
    <hyperlink ref="C8" location="'3-Project Team'!A1" display="Project team" xr:uid="{00000000-0004-0000-0100-000002000000}"/>
    <hyperlink ref="C27" location="'2-PRD'!A1" display="Product Requirements (PRD)" xr:uid="{00000000-0004-0000-0100-000004000000}"/>
    <hyperlink ref="C28" location="'2-PRD'!A1" display="Product Requirements (PRD)" xr:uid="{71E4F76C-9BFE-4F3C-9C6E-7571364D37A9}"/>
    <hyperlink ref="C29" location="'4-Master plan'!A1" display="Master plan" xr:uid="{AB9AEFA4-4EAF-4FA0-938F-D87743161A1B}"/>
    <hyperlink ref="C7" location="'2-FSD'!A1" display="Functional Specification Document (FSD)" xr:uid="{DA03C117-5F45-466A-B9FF-2DCF42EC8885}"/>
    <hyperlink ref="C9" location="'4-Delivery plan'!A1" display="Delivery plan" xr:uid="{37BFE2B7-2879-4840-A86D-41854CFB4EA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3"/>
  <sheetViews>
    <sheetView topLeftCell="A7" zoomScaleNormal="100" workbookViewId="0">
      <selection activeCell="A88" sqref="A88"/>
    </sheetView>
  </sheetViews>
  <sheetFormatPr defaultRowHeight="15" outlineLevelRow="1" x14ac:dyDescent="0.25"/>
  <cols>
    <col min="2" max="2" width="30.5703125" customWidth="1"/>
    <col min="3" max="3" width="65.85546875" bestFit="1" customWidth="1"/>
  </cols>
  <sheetData>
    <row r="1" spans="1:3" x14ac:dyDescent="0.25">
      <c r="A1" s="191" t="s">
        <v>374</v>
      </c>
      <c r="B1" s="267" t="s">
        <v>205</v>
      </c>
      <c r="C1" s="267"/>
    </row>
    <row r="2" spans="1:3" x14ac:dyDescent="0.25">
      <c r="B2" t="s">
        <v>315</v>
      </c>
      <c r="C2" s="1" t="s">
        <v>216</v>
      </c>
    </row>
    <row r="4" spans="1:3" x14ac:dyDescent="0.25">
      <c r="A4" s="50" t="s">
        <v>10</v>
      </c>
      <c r="B4" s="26" t="s">
        <v>12</v>
      </c>
      <c r="C4" s="26" t="s">
        <v>229</v>
      </c>
    </row>
    <row r="5" spans="1:3" x14ac:dyDescent="0.25">
      <c r="A5" s="279" t="s">
        <v>76</v>
      </c>
      <c r="B5" s="44" t="s">
        <v>222</v>
      </c>
    </row>
    <row r="6" spans="1:3" x14ac:dyDescent="0.25">
      <c r="A6" s="281">
        <v>1</v>
      </c>
      <c r="B6" s="16" t="s">
        <v>298</v>
      </c>
      <c r="C6" s="11" t="s">
        <v>299</v>
      </c>
    </row>
    <row r="7" spans="1:3" x14ac:dyDescent="0.25">
      <c r="A7" s="281">
        <v>2</v>
      </c>
      <c r="B7" t="s">
        <v>300</v>
      </c>
    </row>
    <row r="8" spans="1:3" x14ac:dyDescent="0.25">
      <c r="A8" s="52"/>
      <c r="B8" s="45"/>
      <c r="C8" s="45" t="s">
        <v>224</v>
      </c>
    </row>
    <row r="9" spans="1:3" x14ac:dyDescent="0.25">
      <c r="A9" s="52"/>
      <c r="B9" s="45"/>
      <c r="C9" s="45" t="s">
        <v>225</v>
      </c>
    </row>
    <row r="10" spans="1:3" x14ac:dyDescent="0.25">
      <c r="A10" s="52">
        <v>2.1</v>
      </c>
      <c r="B10" s="45" t="s">
        <v>230</v>
      </c>
      <c r="C10" t="s">
        <v>13</v>
      </c>
    </row>
    <row r="11" spans="1:3" x14ac:dyDescent="0.25">
      <c r="A11" s="281">
        <v>3</v>
      </c>
      <c r="B11" s="45" t="s">
        <v>301</v>
      </c>
      <c r="C11" s="45" t="s">
        <v>302</v>
      </c>
    </row>
    <row r="12" spans="1:3" x14ac:dyDescent="0.25">
      <c r="A12" s="281"/>
      <c r="B12" s="45"/>
      <c r="C12" s="45" t="s">
        <v>303</v>
      </c>
    </row>
    <row r="13" spans="1:3" x14ac:dyDescent="0.25">
      <c r="A13" s="281">
        <v>4</v>
      </c>
      <c r="B13" s="45" t="s">
        <v>226</v>
      </c>
      <c r="C13" s="53" t="s">
        <v>439</v>
      </c>
    </row>
    <row r="14" spans="1:3" x14ac:dyDescent="0.25">
      <c r="A14" s="281">
        <v>5</v>
      </c>
      <c r="B14" s="45" t="s">
        <v>304</v>
      </c>
      <c r="C14" t="s">
        <v>233</v>
      </c>
    </row>
    <row r="15" spans="1:3" x14ac:dyDescent="0.25">
      <c r="A15" s="281">
        <v>6</v>
      </c>
      <c r="B15" s="45" t="s">
        <v>306</v>
      </c>
    </row>
    <row r="16" spans="1:3" x14ac:dyDescent="0.25">
      <c r="A16" s="52"/>
      <c r="B16" s="45"/>
      <c r="C16" t="s">
        <v>231</v>
      </c>
    </row>
    <row r="17" spans="1:3" x14ac:dyDescent="0.25">
      <c r="A17" s="52"/>
      <c r="B17" s="45"/>
      <c r="C17" t="s">
        <v>232</v>
      </c>
    </row>
    <row r="18" spans="1:3" x14ac:dyDescent="0.25">
      <c r="A18" s="280">
        <v>7</v>
      </c>
      <c r="B18" s="45" t="s">
        <v>305</v>
      </c>
    </row>
    <row r="20" spans="1:3" x14ac:dyDescent="0.25">
      <c r="A20" s="279" t="s">
        <v>77</v>
      </c>
      <c r="B20" s="44" t="s">
        <v>227</v>
      </c>
    </row>
    <row r="21" spans="1:3" x14ac:dyDescent="0.25">
      <c r="A21" s="282">
        <v>1</v>
      </c>
      <c r="B21" s="62" t="s">
        <v>275</v>
      </c>
    </row>
    <row r="22" spans="1:3" x14ac:dyDescent="0.25">
      <c r="A22" s="52"/>
      <c r="B22" s="53"/>
      <c r="C22" s="6" t="s">
        <v>268</v>
      </c>
    </row>
    <row r="23" spans="1:3" x14ac:dyDescent="0.25">
      <c r="A23" s="52"/>
      <c r="B23" s="53"/>
      <c r="C23" s="6" t="s">
        <v>269</v>
      </c>
    </row>
    <row r="24" spans="1:3" x14ac:dyDescent="0.25">
      <c r="A24" s="52"/>
      <c r="B24" s="53"/>
      <c r="C24" s="6" t="s">
        <v>270</v>
      </c>
    </row>
    <row r="25" spans="1:3" x14ac:dyDescent="0.25">
      <c r="A25" s="52"/>
      <c r="B25" s="53"/>
      <c r="C25" s="6" t="s">
        <v>271</v>
      </c>
    </row>
    <row r="26" spans="1:3" x14ac:dyDescent="0.25">
      <c r="A26" s="52"/>
      <c r="B26" s="53"/>
      <c r="C26" s="6" t="s">
        <v>272</v>
      </c>
    </row>
    <row r="27" spans="1:3" x14ac:dyDescent="0.25">
      <c r="A27" s="52"/>
      <c r="B27" s="53"/>
      <c r="C27" s="6" t="s">
        <v>273</v>
      </c>
    </row>
    <row r="28" spans="1:3" x14ac:dyDescent="0.25">
      <c r="A28" s="282">
        <v>2</v>
      </c>
      <c r="B28" s="62" t="s">
        <v>234</v>
      </c>
    </row>
    <row r="29" spans="1:3" x14ac:dyDescent="0.25">
      <c r="A29" s="52"/>
      <c r="C29" t="s">
        <v>276</v>
      </c>
    </row>
    <row r="30" spans="1:3" x14ac:dyDescent="0.25">
      <c r="A30" s="52"/>
      <c r="B30" s="53"/>
      <c r="C30" s="53" t="s">
        <v>277</v>
      </c>
    </row>
    <row r="31" spans="1:3" x14ac:dyDescent="0.25">
      <c r="A31" s="52"/>
      <c r="B31" s="53"/>
      <c r="C31" s="45" t="s">
        <v>236</v>
      </c>
    </row>
    <row r="32" spans="1:3" x14ac:dyDescent="0.25">
      <c r="A32" s="52"/>
      <c r="B32" s="53"/>
      <c r="C32" s="45" t="s">
        <v>237</v>
      </c>
    </row>
    <row r="33" spans="1:3" x14ac:dyDescent="0.25">
      <c r="A33" s="52"/>
      <c r="B33" s="53"/>
      <c r="C33" t="s">
        <v>235</v>
      </c>
    </row>
    <row r="34" spans="1:3" x14ac:dyDescent="0.25">
      <c r="A34" s="52"/>
      <c r="B34" s="53"/>
    </row>
    <row r="35" spans="1:3" x14ac:dyDescent="0.25">
      <c r="A35" s="282">
        <v>3</v>
      </c>
      <c r="B35" s="62" t="s">
        <v>267</v>
      </c>
      <c r="C35" t="s">
        <v>278</v>
      </c>
    </row>
    <row r="36" spans="1:3" x14ac:dyDescent="0.25">
      <c r="A36" s="50"/>
      <c r="B36" s="62"/>
      <c r="C36" s="6" t="s">
        <v>279</v>
      </c>
    </row>
    <row r="37" spans="1:3" x14ac:dyDescent="0.25">
      <c r="A37" s="50"/>
      <c r="B37" s="62"/>
      <c r="C37" s="6" t="s">
        <v>274</v>
      </c>
    </row>
    <row r="38" spans="1:3" x14ac:dyDescent="0.25">
      <c r="A38" s="52"/>
      <c r="B38" s="53"/>
    </row>
    <row r="39" spans="1:3" x14ac:dyDescent="0.25">
      <c r="A39" s="282">
        <v>4</v>
      </c>
      <c r="B39" s="1" t="s">
        <v>228</v>
      </c>
      <c r="C39" t="s">
        <v>241</v>
      </c>
    </row>
    <row r="40" spans="1:3" hidden="1" outlineLevel="1" x14ac:dyDescent="0.25">
      <c r="B40" s="57" t="s">
        <v>281</v>
      </c>
    </row>
    <row r="41" spans="1:3" hidden="1" outlineLevel="1" x14ac:dyDescent="0.25">
      <c r="B41" s="54" t="s">
        <v>244</v>
      </c>
      <c r="C41" t="s">
        <v>245</v>
      </c>
    </row>
    <row r="42" spans="1:3" hidden="1" outlineLevel="1" x14ac:dyDescent="0.25">
      <c r="B42" s="58" t="s">
        <v>242</v>
      </c>
      <c r="C42" s="59" t="s">
        <v>243</v>
      </c>
    </row>
    <row r="43" spans="1:3" hidden="1" outlineLevel="1" x14ac:dyDescent="0.25">
      <c r="B43" s="56" t="s">
        <v>239</v>
      </c>
      <c r="C43" t="s">
        <v>240</v>
      </c>
    </row>
    <row r="44" spans="1:3" hidden="1" outlineLevel="1" x14ac:dyDescent="0.25">
      <c r="B44" s="56" t="s">
        <v>238</v>
      </c>
      <c r="C44" t="s">
        <v>255</v>
      </c>
    </row>
    <row r="45" spans="1:3" collapsed="1" x14ac:dyDescent="0.25"/>
    <row r="46" spans="1:3" x14ac:dyDescent="0.25">
      <c r="B46" s="57" t="s">
        <v>282</v>
      </c>
    </row>
    <row r="47" spans="1:3" hidden="1" outlineLevel="1" x14ac:dyDescent="0.25">
      <c r="B47" s="54" t="s">
        <v>244</v>
      </c>
      <c r="C47" t="s">
        <v>246</v>
      </c>
    </row>
    <row r="48" spans="1:3" hidden="1" outlineLevel="1" x14ac:dyDescent="0.25">
      <c r="B48" s="58" t="s">
        <v>242</v>
      </c>
      <c r="C48" s="59" t="s">
        <v>264</v>
      </c>
    </row>
    <row r="49" spans="2:3" hidden="1" outlineLevel="1" x14ac:dyDescent="0.25">
      <c r="B49" s="56" t="s">
        <v>239</v>
      </c>
      <c r="C49" t="s">
        <v>247</v>
      </c>
    </row>
    <row r="50" spans="2:3" hidden="1" outlineLevel="1" x14ac:dyDescent="0.25">
      <c r="B50" s="56" t="s">
        <v>238</v>
      </c>
      <c r="C50" t="s">
        <v>251</v>
      </c>
    </row>
    <row r="51" spans="2:3" hidden="1" outlineLevel="1" x14ac:dyDescent="0.25">
      <c r="B51" s="58" t="s">
        <v>242</v>
      </c>
      <c r="C51" s="59" t="s">
        <v>265</v>
      </c>
    </row>
    <row r="52" spans="2:3" hidden="1" outlineLevel="1" x14ac:dyDescent="0.25">
      <c r="B52" s="55" t="s">
        <v>239</v>
      </c>
      <c r="C52" t="s">
        <v>250</v>
      </c>
    </row>
    <row r="53" spans="2:3" hidden="1" outlineLevel="1" x14ac:dyDescent="0.25">
      <c r="B53" s="55" t="s">
        <v>238</v>
      </c>
      <c r="C53" t="s">
        <v>252</v>
      </c>
    </row>
    <row r="54" spans="2:3" collapsed="1" x14ac:dyDescent="0.25"/>
    <row r="55" spans="2:3" x14ac:dyDescent="0.25">
      <c r="B55" s="57" t="s">
        <v>283</v>
      </c>
    </row>
    <row r="56" spans="2:3" hidden="1" outlineLevel="1" x14ac:dyDescent="0.25">
      <c r="B56" s="54" t="s">
        <v>244</v>
      </c>
      <c r="C56" t="s">
        <v>253</v>
      </c>
    </row>
    <row r="57" spans="2:3" hidden="1" outlineLevel="1" x14ac:dyDescent="0.25">
      <c r="B57" s="58" t="s">
        <v>242</v>
      </c>
      <c r="C57" s="59" t="s">
        <v>262</v>
      </c>
    </row>
    <row r="58" spans="2:3" hidden="1" outlineLevel="1" x14ac:dyDescent="0.25">
      <c r="B58" s="56" t="s">
        <v>239</v>
      </c>
      <c r="C58" t="s">
        <v>256</v>
      </c>
    </row>
    <row r="59" spans="2:3" hidden="1" outlineLevel="1" x14ac:dyDescent="0.25">
      <c r="B59" s="56" t="s">
        <v>238</v>
      </c>
      <c r="C59" t="s">
        <v>257</v>
      </c>
    </row>
    <row r="60" spans="2:3" hidden="1" outlineLevel="1" x14ac:dyDescent="0.25">
      <c r="B60" s="58" t="s">
        <v>242</v>
      </c>
      <c r="C60" s="59" t="s">
        <v>263</v>
      </c>
    </row>
    <row r="61" spans="2:3" hidden="1" outlineLevel="1" x14ac:dyDescent="0.25">
      <c r="B61" s="56" t="s">
        <v>239</v>
      </c>
      <c r="C61" t="s">
        <v>258</v>
      </c>
    </row>
    <row r="62" spans="2:3" hidden="1" outlineLevel="1" x14ac:dyDescent="0.25">
      <c r="B62" s="56" t="s">
        <v>238</v>
      </c>
      <c r="C62" t="s">
        <v>248</v>
      </c>
    </row>
    <row r="63" spans="2:3" collapsed="1" x14ac:dyDescent="0.25"/>
    <row r="64" spans="2:3" x14ac:dyDescent="0.25">
      <c r="B64" s="57" t="s">
        <v>284</v>
      </c>
    </row>
    <row r="65" spans="2:3" hidden="1" outlineLevel="1" x14ac:dyDescent="0.25">
      <c r="B65" s="54" t="s">
        <v>244</v>
      </c>
      <c r="C65" t="s">
        <v>260</v>
      </c>
    </row>
    <row r="66" spans="2:3" hidden="1" outlineLevel="1" x14ac:dyDescent="0.25">
      <c r="B66" s="58" t="s">
        <v>242</v>
      </c>
      <c r="C66" s="60" t="s">
        <v>259</v>
      </c>
    </row>
    <row r="67" spans="2:3" hidden="1" outlineLevel="1" x14ac:dyDescent="0.25">
      <c r="B67" s="56" t="s">
        <v>239</v>
      </c>
      <c r="C67" s="13" t="s">
        <v>254</v>
      </c>
    </row>
    <row r="68" spans="2:3" hidden="1" outlineLevel="1" x14ac:dyDescent="0.25">
      <c r="B68" s="56" t="s">
        <v>238</v>
      </c>
      <c r="C68" t="s">
        <v>261</v>
      </c>
    </row>
    <row r="69" spans="2:3" collapsed="1" x14ac:dyDescent="0.25">
      <c r="B69" s="56"/>
    </row>
    <row r="70" spans="2:3" x14ac:dyDescent="0.25">
      <c r="B70" s="57" t="s">
        <v>289</v>
      </c>
    </row>
    <row r="71" spans="2:3" hidden="1" outlineLevel="1" x14ac:dyDescent="0.25">
      <c r="B71" s="54" t="s">
        <v>244</v>
      </c>
      <c r="C71" t="s">
        <v>290</v>
      </c>
    </row>
    <row r="72" spans="2:3" hidden="1" outlineLevel="1" x14ac:dyDescent="0.25">
      <c r="B72" s="58" t="s">
        <v>242</v>
      </c>
      <c r="C72" s="60" t="s">
        <v>259</v>
      </c>
    </row>
    <row r="73" spans="2:3" hidden="1" outlineLevel="1" x14ac:dyDescent="0.25">
      <c r="B73" s="56" t="s">
        <v>239</v>
      </c>
      <c r="C73" s="13" t="s">
        <v>254</v>
      </c>
    </row>
    <row r="74" spans="2:3" hidden="1" outlineLevel="1" x14ac:dyDescent="0.25">
      <c r="B74" s="56" t="s">
        <v>238</v>
      </c>
      <c r="C74" s="6" t="s">
        <v>291</v>
      </c>
    </row>
    <row r="75" spans="2:3" collapsed="1" x14ac:dyDescent="0.25"/>
    <row r="76" spans="2:3" x14ac:dyDescent="0.25">
      <c r="B76" s="57" t="s">
        <v>292</v>
      </c>
    </row>
    <row r="77" spans="2:3" hidden="1" outlineLevel="1" x14ac:dyDescent="0.25">
      <c r="B77" s="54" t="s">
        <v>244</v>
      </c>
      <c r="C77" t="s">
        <v>286</v>
      </c>
    </row>
    <row r="78" spans="2:3" hidden="1" outlineLevel="1" x14ac:dyDescent="0.25">
      <c r="B78" s="58" t="s">
        <v>242</v>
      </c>
      <c r="C78" s="61" t="s">
        <v>249</v>
      </c>
    </row>
    <row r="79" spans="2:3" hidden="1" outlineLevel="1" x14ac:dyDescent="0.25">
      <c r="B79" s="56" t="s">
        <v>239</v>
      </c>
      <c r="C79" s="13" t="s">
        <v>266</v>
      </c>
    </row>
    <row r="80" spans="2:3" hidden="1" outlineLevel="1" x14ac:dyDescent="0.25">
      <c r="B80" s="56" t="s">
        <v>238</v>
      </c>
      <c r="C80" t="s">
        <v>261</v>
      </c>
    </row>
    <row r="81" spans="1:3" collapsed="1" x14ac:dyDescent="0.25"/>
    <row r="82" spans="1:3" x14ac:dyDescent="0.25">
      <c r="B82" s="57" t="s">
        <v>293</v>
      </c>
    </row>
    <row r="83" spans="1:3" hidden="1" outlineLevel="1" x14ac:dyDescent="0.25">
      <c r="B83" s="54" t="s">
        <v>244</v>
      </c>
      <c r="C83" t="s">
        <v>287</v>
      </c>
    </row>
    <row r="84" spans="1:3" hidden="1" outlineLevel="1" x14ac:dyDescent="0.25">
      <c r="B84" s="58" t="s">
        <v>242</v>
      </c>
      <c r="C84" s="61" t="s">
        <v>249</v>
      </c>
    </row>
    <row r="85" spans="1:3" hidden="1" outlineLevel="1" x14ac:dyDescent="0.25">
      <c r="B85" s="56" t="s">
        <v>239</v>
      </c>
      <c r="C85" s="13" t="s">
        <v>266</v>
      </c>
    </row>
    <row r="86" spans="1:3" hidden="1" outlineLevel="1" x14ac:dyDescent="0.25">
      <c r="B86" s="56" t="s">
        <v>238</v>
      </c>
      <c r="C86" t="s">
        <v>261</v>
      </c>
    </row>
    <row r="87" spans="1:3" collapsed="1" x14ac:dyDescent="0.25">
      <c r="B87" s="56"/>
    </row>
    <row r="88" spans="1:3" x14ac:dyDescent="0.25">
      <c r="A88" s="282">
        <v>5</v>
      </c>
      <c r="B88" s="1" t="s">
        <v>280</v>
      </c>
    </row>
    <row r="89" spans="1:3" x14ac:dyDescent="0.25">
      <c r="B89" s="57" t="s">
        <v>285</v>
      </c>
    </row>
    <row r="90" spans="1:3" x14ac:dyDescent="0.25">
      <c r="B90" s="54" t="s">
        <v>244</v>
      </c>
      <c r="C90" t="s">
        <v>288</v>
      </c>
    </row>
    <row r="91" spans="1:3" x14ac:dyDescent="0.25">
      <c r="B91" s="58" t="s">
        <v>242</v>
      </c>
      <c r="C91" s="60" t="s">
        <v>243</v>
      </c>
    </row>
    <row r="92" spans="1:3" x14ac:dyDescent="0.25">
      <c r="B92" s="56" t="s">
        <v>239</v>
      </c>
      <c r="C92" t="s">
        <v>256</v>
      </c>
    </row>
    <row r="93" spans="1:3" x14ac:dyDescent="0.25">
      <c r="B93" s="56" t="s">
        <v>238</v>
      </c>
      <c r="C93" t="s">
        <v>257</v>
      </c>
    </row>
  </sheetData>
  <dataConsolidate/>
  <mergeCells count="1">
    <mergeCell ref="B1:C1"/>
  </mergeCells>
  <hyperlinks>
    <hyperlink ref="A1" location="Versions!A1" display="Back"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C255"/>
  <sheetViews>
    <sheetView zoomScaleNormal="100" workbookViewId="0"/>
  </sheetViews>
  <sheetFormatPr defaultRowHeight="15" x14ac:dyDescent="0.25"/>
  <cols>
    <col min="2" max="2" width="30.5703125" customWidth="1"/>
    <col min="3" max="3" width="86.42578125" bestFit="1" customWidth="1"/>
  </cols>
  <sheetData>
    <row r="1" spans="1:3" x14ac:dyDescent="0.25">
      <c r="A1" s="191" t="s">
        <v>374</v>
      </c>
      <c r="B1" s="267" t="s">
        <v>499</v>
      </c>
      <c r="C1" s="267"/>
    </row>
    <row r="2" spans="1:3" x14ac:dyDescent="0.25">
      <c r="B2" t="s">
        <v>492</v>
      </c>
      <c r="C2" s="1" t="s">
        <v>216</v>
      </c>
    </row>
    <row r="4" spans="1:3" x14ac:dyDescent="0.25">
      <c r="A4" s="26" t="s">
        <v>294</v>
      </c>
      <c r="B4" s="26" t="s">
        <v>319</v>
      </c>
      <c r="C4" s="27"/>
    </row>
    <row r="5" spans="1:3" x14ac:dyDescent="0.25">
      <c r="A5" s="217">
        <v>1</v>
      </c>
      <c r="B5" s="211" t="s">
        <v>391</v>
      </c>
      <c r="C5" s="266" t="s">
        <v>495</v>
      </c>
    </row>
    <row r="6" spans="1:3" x14ac:dyDescent="0.25">
      <c r="A6" s="217">
        <v>2</v>
      </c>
      <c r="B6" s="211" t="s">
        <v>392</v>
      </c>
      <c r="C6" s="266" t="s">
        <v>495</v>
      </c>
    </row>
    <row r="7" spans="1:3" x14ac:dyDescent="0.25">
      <c r="A7" s="217">
        <v>3</v>
      </c>
      <c r="B7" s="211" t="s">
        <v>393</v>
      </c>
      <c r="C7" t="s">
        <v>496</v>
      </c>
    </row>
    <row r="8" spans="1:3" x14ac:dyDescent="0.25">
      <c r="A8" s="217">
        <v>4</v>
      </c>
      <c r="B8" s="216" t="s">
        <v>394</v>
      </c>
      <c r="C8" t="s">
        <v>496</v>
      </c>
    </row>
    <row r="9" spans="1:3" ht="30" x14ac:dyDescent="0.25">
      <c r="A9" s="217">
        <v>5</v>
      </c>
      <c r="B9" s="215" t="s">
        <v>395</v>
      </c>
      <c r="C9" s="212" t="s">
        <v>496</v>
      </c>
    </row>
    <row r="10" spans="1:3" x14ac:dyDescent="0.25">
      <c r="A10" s="217">
        <v>6</v>
      </c>
      <c r="B10" s="211" t="s">
        <v>397</v>
      </c>
      <c r="C10" t="s">
        <v>497</v>
      </c>
    </row>
    <row r="11" spans="1:3" x14ac:dyDescent="0.25">
      <c r="A11" s="217">
        <v>7</v>
      </c>
      <c r="B11" s="211" t="s">
        <v>414</v>
      </c>
      <c r="C11" t="s">
        <v>496</v>
      </c>
    </row>
    <row r="12" spans="1:3" x14ac:dyDescent="0.25">
      <c r="A12" s="217">
        <v>8</v>
      </c>
      <c r="B12" s="211" t="s">
        <v>479</v>
      </c>
      <c r="C12" s="266" t="s">
        <v>495</v>
      </c>
    </row>
    <row r="13" spans="1:3" x14ac:dyDescent="0.25">
      <c r="A13" s="217">
        <v>9</v>
      </c>
      <c r="B13" s="211" t="s">
        <v>481</v>
      </c>
      <c r="C13" s="266" t="s">
        <v>495</v>
      </c>
    </row>
    <row r="14" spans="1:3" x14ac:dyDescent="0.25">
      <c r="A14" s="217">
        <v>10</v>
      </c>
      <c r="B14" s="211" t="s">
        <v>493</v>
      </c>
    </row>
    <row r="15" spans="1:3" x14ac:dyDescent="0.25">
      <c r="A15" s="217">
        <v>11</v>
      </c>
      <c r="B15" s="211" t="s">
        <v>494</v>
      </c>
    </row>
    <row r="17" spans="1:3" x14ac:dyDescent="0.25">
      <c r="A17" s="26" t="s">
        <v>297</v>
      </c>
      <c r="B17" s="26" t="s">
        <v>295</v>
      </c>
      <c r="C17" s="27"/>
    </row>
    <row r="18" spans="1:3" x14ac:dyDescent="0.25">
      <c r="A18" s="261" t="s">
        <v>76</v>
      </c>
      <c r="B18" s="262" t="s">
        <v>222</v>
      </c>
      <c r="C18" s="262"/>
    </row>
    <row r="19" spans="1:3" x14ac:dyDescent="0.25">
      <c r="A19" s="14"/>
      <c r="B19" s="15" t="s">
        <v>11</v>
      </c>
      <c r="C19" s="15" t="s">
        <v>129</v>
      </c>
    </row>
    <row r="20" spans="1:3" x14ac:dyDescent="0.25">
      <c r="A20" s="28">
        <v>1</v>
      </c>
      <c r="B20" s="15" t="s">
        <v>139</v>
      </c>
      <c r="C20" s="15"/>
    </row>
    <row r="21" spans="1:3" x14ac:dyDescent="0.25">
      <c r="A21" s="14"/>
      <c r="B21" s="15"/>
      <c r="C21" s="29" t="s">
        <v>140</v>
      </c>
    </row>
    <row r="22" spans="1:3" x14ac:dyDescent="0.25">
      <c r="A22" s="14"/>
      <c r="B22" s="15"/>
      <c r="C22" s="29" t="s">
        <v>145</v>
      </c>
    </row>
    <row r="23" spans="1:3" x14ac:dyDescent="0.25">
      <c r="A23" s="14"/>
      <c r="B23" s="15"/>
      <c r="C23" s="29" t="s">
        <v>141</v>
      </c>
    </row>
    <row r="24" spans="1:3" x14ac:dyDescent="0.25">
      <c r="A24" s="14"/>
      <c r="B24" s="15"/>
      <c r="C24" s="204" t="s">
        <v>387</v>
      </c>
    </row>
    <row r="25" spans="1:3" x14ac:dyDescent="0.25">
      <c r="A25" s="14"/>
      <c r="B25" s="15"/>
      <c r="C25" s="204" t="s">
        <v>476</v>
      </c>
    </row>
    <row r="26" spans="1:3" x14ac:dyDescent="0.25">
      <c r="A26" s="14"/>
      <c r="B26" s="15"/>
      <c r="C26" s="204" t="s">
        <v>477</v>
      </c>
    </row>
    <row r="27" spans="1:3" x14ac:dyDescent="0.25">
      <c r="A27" s="28">
        <v>2</v>
      </c>
      <c r="B27" s="15" t="s">
        <v>184</v>
      </c>
      <c r="C27" s="14"/>
    </row>
    <row r="28" spans="1:3" x14ac:dyDescent="0.25">
      <c r="A28" s="15"/>
      <c r="B28" s="30" t="s">
        <v>165</v>
      </c>
      <c r="C28" s="14"/>
    </row>
    <row r="29" spans="1:3" x14ac:dyDescent="0.25">
      <c r="A29" s="15"/>
      <c r="B29" s="31" t="s">
        <v>187</v>
      </c>
      <c r="C29" s="14"/>
    </row>
    <row r="30" spans="1:3" x14ac:dyDescent="0.25">
      <c r="A30" s="15"/>
      <c r="B30" s="30"/>
      <c r="C30" s="32" t="s">
        <v>170</v>
      </c>
    </row>
    <row r="31" spans="1:3" x14ac:dyDescent="0.25">
      <c r="A31" s="15"/>
      <c r="B31" s="15"/>
      <c r="C31" s="32" t="s">
        <v>169</v>
      </c>
    </row>
    <row r="32" spans="1:3" x14ac:dyDescent="0.25">
      <c r="A32" s="15"/>
      <c r="B32" s="30" t="s">
        <v>166</v>
      </c>
      <c r="C32" s="14"/>
    </row>
    <row r="33" spans="1:3" x14ac:dyDescent="0.25">
      <c r="A33" s="15"/>
      <c r="B33" s="31" t="s">
        <v>188</v>
      </c>
      <c r="C33" s="14"/>
    </row>
    <row r="34" spans="1:3" x14ac:dyDescent="0.25">
      <c r="A34" s="14"/>
      <c r="B34" s="14"/>
      <c r="C34" s="29" t="s">
        <v>171</v>
      </c>
    </row>
    <row r="35" spans="1:3" x14ac:dyDescent="0.25">
      <c r="A35" s="14"/>
      <c r="B35" s="14"/>
      <c r="C35" s="33" t="s">
        <v>172</v>
      </c>
    </row>
    <row r="36" spans="1:3" x14ac:dyDescent="0.25">
      <c r="A36" s="14"/>
      <c r="B36" s="14"/>
      <c r="C36" s="34" t="s">
        <v>143</v>
      </c>
    </row>
    <row r="37" spans="1:3" x14ac:dyDescent="0.25">
      <c r="A37" s="14"/>
      <c r="B37" s="14"/>
      <c r="C37" s="35" t="s">
        <v>144</v>
      </c>
    </row>
    <row r="38" spans="1:3" x14ac:dyDescent="0.25">
      <c r="A38" s="14"/>
      <c r="B38" s="14"/>
      <c r="C38" s="35" t="s">
        <v>146</v>
      </c>
    </row>
    <row r="39" spans="1:3" x14ac:dyDescent="0.25">
      <c r="A39" s="14"/>
      <c r="B39" s="14"/>
      <c r="C39" s="35" t="s">
        <v>147</v>
      </c>
    </row>
    <row r="40" spans="1:3" x14ac:dyDescent="0.25">
      <c r="A40" s="14"/>
      <c r="B40" s="14"/>
      <c r="C40" s="35" t="s">
        <v>148</v>
      </c>
    </row>
    <row r="41" spans="1:3" x14ac:dyDescent="0.25">
      <c r="A41" s="14"/>
      <c r="B41" s="14"/>
      <c r="C41" s="33" t="s">
        <v>173</v>
      </c>
    </row>
    <row r="42" spans="1:3" x14ac:dyDescent="0.25">
      <c r="A42" s="14"/>
      <c r="B42" s="14"/>
      <c r="C42" s="35" t="s">
        <v>174</v>
      </c>
    </row>
    <row r="43" spans="1:3" x14ac:dyDescent="0.25">
      <c r="A43" s="14"/>
      <c r="B43" s="14"/>
      <c r="C43" s="35"/>
    </row>
    <row r="44" spans="1:3" x14ac:dyDescent="0.25">
      <c r="A44" s="36">
        <v>3</v>
      </c>
      <c r="B44" s="44" t="s">
        <v>471</v>
      </c>
    </row>
    <row r="45" spans="1:3" x14ac:dyDescent="0.25">
      <c r="A45" s="15"/>
      <c r="B45" s="30" t="s">
        <v>165</v>
      </c>
      <c r="C45" s="37"/>
    </row>
    <row r="46" spans="1:3" x14ac:dyDescent="0.25">
      <c r="A46" s="15"/>
      <c r="B46" s="30"/>
      <c r="C46" s="37" t="s">
        <v>465</v>
      </c>
    </row>
    <row r="47" spans="1:3" x14ac:dyDescent="0.25">
      <c r="A47" s="15"/>
      <c r="B47" s="30" t="s">
        <v>460</v>
      </c>
      <c r="C47" s="37"/>
    </row>
    <row r="48" spans="1:3" x14ac:dyDescent="0.25">
      <c r="A48" s="15"/>
      <c r="B48" s="30"/>
      <c r="C48" s="37" t="s">
        <v>466</v>
      </c>
    </row>
    <row r="49" spans="1:3" s="228" customFormat="1" ht="30" x14ac:dyDescent="0.25">
      <c r="A49" s="254"/>
      <c r="B49" s="255"/>
      <c r="C49" s="256" t="s">
        <v>470</v>
      </c>
    </row>
    <row r="50" spans="1:3" s="228" customFormat="1" ht="30" x14ac:dyDescent="0.25">
      <c r="A50" s="254"/>
      <c r="B50" s="255"/>
      <c r="C50" s="256" t="s">
        <v>467</v>
      </c>
    </row>
    <row r="51" spans="1:3" s="228" customFormat="1" ht="30" x14ac:dyDescent="0.25">
      <c r="A51" s="254"/>
      <c r="B51" s="255"/>
      <c r="C51" s="256" t="s">
        <v>468</v>
      </c>
    </row>
    <row r="52" spans="1:3" s="228" customFormat="1" x14ac:dyDescent="0.25">
      <c r="A52" s="254"/>
      <c r="B52" s="255"/>
      <c r="C52" s="257" t="s">
        <v>469</v>
      </c>
    </row>
    <row r="53" spans="1:3" x14ac:dyDescent="0.25">
      <c r="A53" s="14"/>
      <c r="B53" s="14"/>
      <c r="C53" s="14"/>
    </row>
    <row r="54" spans="1:3" x14ac:dyDescent="0.25">
      <c r="A54" s="28">
        <v>4</v>
      </c>
      <c r="B54" s="15" t="s">
        <v>142</v>
      </c>
      <c r="C54" s="14"/>
    </row>
    <row r="55" spans="1:3" x14ac:dyDescent="0.25">
      <c r="A55" s="14"/>
      <c r="B55" s="14"/>
      <c r="C55" s="32" t="s">
        <v>175</v>
      </c>
    </row>
    <row r="56" spans="1:3" x14ac:dyDescent="0.25">
      <c r="A56" s="14"/>
      <c r="B56" s="14"/>
      <c r="C56" s="32" t="s">
        <v>176</v>
      </c>
    </row>
    <row r="57" spans="1:3" x14ac:dyDescent="0.25">
      <c r="A57" s="14"/>
      <c r="B57" s="14"/>
      <c r="C57" s="32"/>
    </row>
    <row r="58" spans="1:3" x14ac:dyDescent="0.25">
      <c r="A58" s="36">
        <v>5</v>
      </c>
      <c r="B58" s="15" t="s">
        <v>386</v>
      </c>
      <c r="C58" s="14"/>
    </row>
    <row r="59" spans="1:3" x14ac:dyDescent="0.25">
      <c r="A59" s="15"/>
      <c r="B59" s="15"/>
      <c r="C59" s="76" t="s">
        <v>160</v>
      </c>
    </row>
    <row r="60" spans="1:3" x14ac:dyDescent="0.25">
      <c r="A60" s="15"/>
      <c r="B60" s="15"/>
      <c r="C60" s="35" t="s">
        <v>161</v>
      </c>
    </row>
    <row r="61" spans="1:3" x14ac:dyDescent="0.25">
      <c r="A61" s="14"/>
      <c r="B61" s="14"/>
      <c r="C61" s="76" t="s">
        <v>183</v>
      </c>
    </row>
    <row r="62" spans="1:3" x14ac:dyDescent="0.25">
      <c r="A62" s="14"/>
      <c r="B62" s="14"/>
      <c r="C62" s="76" t="s">
        <v>182</v>
      </c>
    </row>
    <row r="63" spans="1:3" x14ac:dyDescent="0.25">
      <c r="A63" s="14"/>
      <c r="B63" s="14"/>
      <c r="C63" s="76" t="s">
        <v>425</v>
      </c>
    </row>
    <row r="64" spans="1:3" x14ac:dyDescent="0.25">
      <c r="A64" s="14"/>
      <c r="B64" s="14"/>
      <c r="C64" s="76" t="s">
        <v>426</v>
      </c>
    </row>
    <row r="65" spans="1:3" x14ac:dyDescent="0.25">
      <c r="A65" s="14"/>
      <c r="B65" s="14"/>
      <c r="C65" s="76" t="s">
        <v>427</v>
      </c>
    </row>
    <row r="66" spans="1:3" x14ac:dyDescent="0.25">
      <c r="A66" s="14"/>
      <c r="B66" s="14"/>
      <c r="C66" s="76" t="s">
        <v>428</v>
      </c>
    </row>
    <row r="67" spans="1:3" x14ac:dyDescent="0.25">
      <c r="A67" s="14"/>
      <c r="B67" s="14"/>
      <c r="C67" s="76"/>
    </row>
    <row r="68" spans="1:3" x14ac:dyDescent="0.25">
      <c r="A68" s="36">
        <v>6</v>
      </c>
      <c r="B68" s="15" t="s">
        <v>149</v>
      </c>
      <c r="C68" s="14"/>
    </row>
    <row r="69" spans="1:3" x14ac:dyDescent="0.25">
      <c r="A69" s="14"/>
      <c r="B69" s="14"/>
      <c r="C69" s="32" t="s">
        <v>162</v>
      </c>
    </row>
    <row r="70" spans="1:3" x14ac:dyDescent="0.25">
      <c r="A70" s="14"/>
      <c r="B70" s="14"/>
      <c r="C70" s="32" t="s">
        <v>163</v>
      </c>
    </row>
    <row r="71" spans="1:3" x14ac:dyDescent="0.25">
      <c r="A71" s="14"/>
      <c r="B71" s="14"/>
      <c r="C71" s="32" t="s">
        <v>385</v>
      </c>
    </row>
    <row r="72" spans="1:3" x14ac:dyDescent="0.25">
      <c r="A72" s="14"/>
      <c r="B72" s="14"/>
      <c r="C72" s="14"/>
    </row>
    <row r="73" spans="1:3" x14ac:dyDescent="0.25">
      <c r="A73" s="28">
        <v>7</v>
      </c>
      <c r="B73" s="15" t="s">
        <v>150</v>
      </c>
      <c r="C73" s="14"/>
    </row>
    <row r="74" spans="1:3" x14ac:dyDescent="0.25">
      <c r="A74" s="14"/>
      <c r="B74" s="14"/>
      <c r="C74" s="32" t="s">
        <v>164</v>
      </c>
    </row>
    <row r="75" spans="1:3" x14ac:dyDescent="0.25">
      <c r="A75" s="14"/>
      <c r="B75" s="14"/>
      <c r="C75" s="32" t="s">
        <v>168</v>
      </c>
    </row>
    <row r="76" spans="1:3" x14ac:dyDescent="0.25">
      <c r="A76" s="14"/>
      <c r="B76" s="14"/>
      <c r="C76" s="14"/>
    </row>
    <row r="77" spans="1:3" x14ac:dyDescent="0.25">
      <c r="A77" s="28">
        <v>8</v>
      </c>
      <c r="B77" s="15" t="s">
        <v>151</v>
      </c>
      <c r="C77" s="14"/>
    </row>
    <row r="78" spans="1:3" x14ac:dyDescent="0.25">
      <c r="A78" s="15"/>
      <c r="B78" s="30" t="s">
        <v>165</v>
      </c>
      <c r="C78" s="14"/>
    </row>
    <row r="79" spans="1:3" x14ac:dyDescent="0.25">
      <c r="A79" s="14"/>
      <c r="B79" s="14"/>
      <c r="C79" s="38" t="s">
        <v>179</v>
      </c>
    </row>
    <row r="80" spans="1:3" x14ac:dyDescent="0.25">
      <c r="A80" s="14"/>
      <c r="B80" s="14"/>
      <c r="C80" s="38" t="s">
        <v>180</v>
      </c>
    </row>
    <row r="81" spans="1:3" x14ac:dyDescent="0.25">
      <c r="A81" s="14"/>
      <c r="B81" s="30" t="s">
        <v>166</v>
      </c>
      <c r="C81" s="14"/>
    </row>
    <row r="82" spans="1:3" x14ac:dyDescent="0.25">
      <c r="A82" s="14"/>
      <c r="B82" s="14"/>
      <c r="C82" s="38" t="s">
        <v>177</v>
      </c>
    </row>
    <row r="83" spans="1:3" x14ac:dyDescent="0.25">
      <c r="A83" s="14"/>
      <c r="B83" s="14"/>
      <c r="C83" s="38" t="s">
        <v>178</v>
      </c>
    </row>
    <row r="84" spans="1:3" x14ac:dyDescent="0.25">
      <c r="A84" s="14"/>
      <c r="B84" s="14"/>
      <c r="C84" s="29" t="s">
        <v>167</v>
      </c>
    </row>
    <row r="85" spans="1:3" x14ac:dyDescent="0.25">
      <c r="A85" s="14"/>
      <c r="B85" s="14"/>
      <c r="C85" s="14"/>
    </row>
    <row r="86" spans="1:3" x14ac:dyDescent="0.25">
      <c r="A86" s="28">
        <v>9</v>
      </c>
      <c r="B86" s="15" t="s">
        <v>181</v>
      </c>
      <c r="C86" s="14"/>
    </row>
    <row r="87" spans="1:3" x14ac:dyDescent="0.25">
      <c r="A87" s="15"/>
      <c r="B87" s="30" t="s">
        <v>165</v>
      </c>
      <c r="C87" s="14" t="s">
        <v>185</v>
      </c>
    </row>
    <row r="88" spans="1:3" x14ac:dyDescent="0.25">
      <c r="A88" s="15"/>
      <c r="B88" s="30" t="s">
        <v>166</v>
      </c>
      <c r="C88" s="14" t="s">
        <v>186</v>
      </c>
    </row>
    <row r="89" spans="1:3" x14ac:dyDescent="0.25">
      <c r="A89" s="15"/>
      <c r="B89" s="15"/>
      <c r="C89" s="14"/>
    </row>
    <row r="90" spans="1:3" x14ac:dyDescent="0.25">
      <c r="A90" s="28">
        <v>10</v>
      </c>
      <c r="B90" s="15" t="s">
        <v>154</v>
      </c>
      <c r="C90" s="14"/>
    </row>
    <row r="91" spans="1:3" x14ac:dyDescent="0.25">
      <c r="A91" s="15"/>
      <c r="B91" s="30" t="s">
        <v>460</v>
      </c>
      <c r="C91" s="32" t="s">
        <v>156</v>
      </c>
    </row>
    <row r="92" spans="1:3" x14ac:dyDescent="0.25">
      <c r="A92" s="15"/>
      <c r="B92" s="14"/>
      <c r="C92" s="32" t="s">
        <v>157</v>
      </c>
    </row>
    <row r="93" spans="1:3" x14ac:dyDescent="0.25">
      <c r="A93" s="15"/>
      <c r="B93" s="30" t="s">
        <v>461</v>
      </c>
      <c r="C93" s="14"/>
    </row>
    <row r="94" spans="1:3" x14ac:dyDescent="0.25">
      <c r="A94" s="15"/>
      <c r="B94" s="15"/>
      <c r="C94" s="32" t="s">
        <v>158</v>
      </c>
    </row>
    <row r="95" spans="1:3" x14ac:dyDescent="0.25">
      <c r="A95" s="15"/>
      <c r="B95" s="30" t="s">
        <v>462</v>
      </c>
      <c r="C95" s="14"/>
    </row>
    <row r="96" spans="1:3" x14ac:dyDescent="0.25">
      <c r="A96" s="15"/>
      <c r="B96" s="15"/>
      <c r="C96" s="32" t="s">
        <v>155</v>
      </c>
    </row>
    <row r="97" spans="1:3" x14ac:dyDescent="0.25">
      <c r="A97" s="15"/>
      <c r="B97" s="15"/>
      <c r="C97" s="32" t="s">
        <v>159</v>
      </c>
    </row>
    <row r="98" spans="1:3" x14ac:dyDescent="0.25">
      <c r="A98" s="15"/>
      <c r="B98" s="15"/>
      <c r="C98" s="32"/>
    </row>
    <row r="99" spans="1:3" x14ac:dyDescent="0.25">
      <c r="A99" s="198">
        <v>11</v>
      </c>
      <c r="B99" s="197" t="s">
        <v>379</v>
      </c>
      <c r="C99" s="196"/>
    </row>
    <row r="100" spans="1:3" x14ac:dyDescent="0.25">
      <c r="A100" s="197"/>
      <c r="B100" s="197"/>
      <c r="C100" s="196" t="s">
        <v>375</v>
      </c>
    </row>
    <row r="101" spans="1:3" x14ac:dyDescent="0.25">
      <c r="A101" s="197"/>
      <c r="B101" s="197"/>
      <c r="C101" s="196" t="s">
        <v>376</v>
      </c>
    </row>
    <row r="102" spans="1:3" ht="30" x14ac:dyDescent="0.25">
      <c r="A102" s="197"/>
      <c r="B102" s="197"/>
      <c r="C102" s="201" t="s">
        <v>420</v>
      </c>
    </row>
    <row r="103" spans="1:3" x14ac:dyDescent="0.25">
      <c r="A103" s="197"/>
      <c r="B103" s="197"/>
      <c r="C103" s="200" t="s">
        <v>421</v>
      </c>
    </row>
    <row r="104" spans="1:3" ht="30" x14ac:dyDescent="0.25">
      <c r="A104" s="197"/>
      <c r="B104" s="197"/>
      <c r="C104" s="201" t="s">
        <v>422</v>
      </c>
    </row>
    <row r="105" spans="1:3" ht="30" x14ac:dyDescent="0.25">
      <c r="A105" s="197"/>
      <c r="B105" s="197"/>
      <c r="C105" s="201" t="s">
        <v>377</v>
      </c>
    </row>
    <row r="106" spans="1:3" x14ac:dyDescent="0.25">
      <c r="A106" s="197"/>
      <c r="B106" s="197"/>
      <c r="C106" s="200" t="s">
        <v>423</v>
      </c>
    </row>
    <row r="107" spans="1:3" x14ac:dyDescent="0.25">
      <c r="A107" s="15"/>
      <c r="B107" s="15"/>
      <c r="C107" s="196" t="s">
        <v>378</v>
      </c>
    </row>
    <row r="108" spans="1:3" x14ac:dyDescent="0.25">
      <c r="A108" s="15"/>
      <c r="C108" s="16" t="s">
        <v>424</v>
      </c>
    </row>
    <row r="109" spans="1:3" x14ac:dyDescent="0.25">
      <c r="A109" s="15"/>
      <c r="B109" s="15"/>
      <c r="C109" s="213"/>
    </row>
    <row r="110" spans="1:3" x14ac:dyDescent="0.25">
      <c r="A110" s="28">
        <v>12</v>
      </c>
      <c r="B110" s="15" t="s">
        <v>380</v>
      </c>
      <c r="C110" s="32"/>
    </row>
    <row r="111" spans="1:3" x14ac:dyDescent="0.25">
      <c r="A111" s="15"/>
      <c r="B111" s="15"/>
      <c r="C111" s="32" t="s">
        <v>440</v>
      </c>
    </row>
    <row r="112" spans="1:3" x14ac:dyDescent="0.25">
      <c r="A112" s="15"/>
      <c r="B112" s="15"/>
      <c r="C112" s="32"/>
    </row>
    <row r="113" spans="1:3" x14ac:dyDescent="0.25">
      <c r="A113" s="36">
        <v>13</v>
      </c>
      <c r="B113" s="15" t="s">
        <v>211</v>
      </c>
      <c r="C113" s="32" t="s">
        <v>212</v>
      </c>
    </row>
    <row r="114" spans="1:3" x14ac:dyDescent="0.25">
      <c r="A114" s="36"/>
      <c r="B114" s="15"/>
      <c r="C114" s="32"/>
    </row>
    <row r="115" spans="1:3" x14ac:dyDescent="0.25">
      <c r="A115" s="261" t="s">
        <v>77</v>
      </c>
      <c r="B115" s="262" t="s">
        <v>223</v>
      </c>
      <c r="C115" s="262" t="s">
        <v>441</v>
      </c>
    </row>
    <row r="116" spans="1:3" x14ac:dyDescent="0.25">
      <c r="A116" s="205"/>
      <c r="B116" s="206"/>
      <c r="C116" s="207" t="s">
        <v>390</v>
      </c>
    </row>
    <row r="117" spans="1:3" x14ac:dyDescent="0.25">
      <c r="A117" s="205"/>
      <c r="B117" s="206"/>
      <c r="C117" s="206" t="s">
        <v>396</v>
      </c>
    </row>
    <row r="118" spans="1:3" x14ac:dyDescent="0.25">
      <c r="A118" s="28">
        <v>1</v>
      </c>
      <c r="B118" s="63" t="s">
        <v>275</v>
      </c>
      <c r="C118" s="32"/>
    </row>
    <row r="119" spans="1:3" x14ac:dyDescent="0.25">
      <c r="A119" s="36"/>
      <c r="B119" s="15"/>
      <c r="C119" s="32" t="s">
        <v>442</v>
      </c>
    </row>
    <row r="120" spans="1:3" x14ac:dyDescent="0.25">
      <c r="A120" s="36"/>
      <c r="B120" s="15"/>
      <c r="C120" s="32" t="s">
        <v>443</v>
      </c>
    </row>
    <row r="121" spans="1:3" x14ac:dyDescent="0.25">
      <c r="A121" s="36"/>
      <c r="B121" s="15"/>
      <c r="C121" s="32" t="s">
        <v>444</v>
      </c>
    </row>
    <row r="122" spans="1:3" x14ac:dyDescent="0.25">
      <c r="A122" s="36"/>
      <c r="B122" s="15"/>
      <c r="C122" s="32" t="s">
        <v>445</v>
      </c>
    </row>
    <row r="123" spans="1:3" x14ac:dyDescent="0.25">
      <c r="A123" s="36"/>
      <c r="B123" s="15"/>
      <c r="C123" s="202" t="s">
        <v>447</v>
      </c>
    </row>
    <row r="124" spans="1:3" x14ac:dyDescent="0.25">
      <c r="A124" s="36"/>
      <c r="B124" s="15"/>
      <c r="C124" s="202" t="s">
        <v>448</v>
      </c>
    </row>
    <row r="125" spans="1:3" x14ac:dyDescent="0.25">
      <c r="A125" s="36"/>
      <c r="B125" s="15"/>
      <c r="C125" s="202" t="s">
        <v>449</v>
      </c>
    </row>
    <row r="126" spans="1:3" x14ac:dyDescent="0.25">
      <c r="A126" s="36"/>
      <c r="B126" s="15"/>
      <c r="C126" s="32" t="s">
        <v>446</v>
      </c>
    </row>
    <row r="127" spans="1:3" x14ac:dyDescent="0.25">
      <c r="A127" s="36"/>
      <c r="B127" s="15"/>
      <c r="C127" s="32" t="s">
        <v>475</v>
      </c>
    </row>
    <row r="128" spans="1:3" x14ac:dyDescent="0.25">
      <c r="A128" s="28">
        <v>2</v>
      </c>
      <c r="B128" s="63" t="s">
        <v>234</v>
      </c>
      <c r="C128" s="14"/>
    </row>
    <row r="129" spans="1:3" x14ac:dyDescent="0.25">
      <c r="A129" s="64"/>
      <c r="B129" s="14"/>
      <c r="C129" s="32" t="s">
        <v>452</v>
      </c>
    </row>
    <row r="130" spans="1:3" x14ac:dyDescent="0.25">
      <c r="A130" s="64"/>
      <c r="B130" s="65"/>
      <c r="C130" s="66" t="s">
        <v>453</v>
      </c>
    </row>
    <row r="131" spans="1:3" x14ac:dyDescent="0.25">
      <c r="A131" s="64"/>
      <c r="B131" s="65"/>
      <c r="C131" s="66" t="s">
        <v>450</v>
      </c>
    </row>
    <row r="132" spans="1:3" x14ac:dyDescent="0.25">
      <c r="A132" s="64"/>
      <c r="B132" s="65"/>
      <c r="C132" s="66" t="s">
        <v>451</v>
      </c>
    </row>
    <row r="133" spans="1:3" x14ac:dyDescent="0.25">
      <c r="A133" s="64"/>
      <c r="B133" s="65"/>
      <c r="C133" s="32" t="s">
        <v>454</v>
      </c>
    </row>
    <row r="134" spans="1:3" x14ac:dyDescent="0.25">
      <c r="A134" s="64"/>
      <c r="B134" s="65"/>
      <c r="C134" s="14"/>
    </row>
    <row r="135" spans="1:3" x14ac:dyDescent="0.25">
      <c r="A135" s="28">
        <v>3</v>
      </c>
      <c r="B135" s="63" t="s">
        <v>267</v>
      </c>
      <c r="C135" s="14"/>
    </row>
    <row r="136" spans="1:3" x14ac:dyDescent="0.25">
      <c r="A136" s="28"/>
      <c r="B136" s="63"/>
      <c r="C136" s="210" t="s">
        <v>455</v>
      </c>
    </row>
    <row r="137" spans="1:3" x14ac:dyDescent="0.25">
      <c r="A137" s="28"/>
      <c r="B137" s="63"/>
      <c r="C137" s="196" t="s">
        <v>456</v>
      </c>
    </row>
    <row r="138" spans="1:3" x14ac:dyDescent="0.25">
      <c r="A138" s="64"/>
      <c r="B138" s="65"/>
      <c r="C138" s="14"/>
    </row>
    <row r="139" spans="1:3" x14ac:dyDescent="0.25">
      <c r="A139" s="28">
        <v>5</v>
      </c>
      <c r="B139" s="15" t="s">
        <v>386</v>
      </c>
    </row>
    <row r="140" spans="1:3" x14ac:dyDescent="0.25">
      <c r="A140" s="28"/>
      <c r="B140" s="15"/>
      <c r="C140" s="203" t="s">
        <v>391</v>
      </c>
    </row>
    <row r="141" spans="1:3" x14ac:dyDescent="0.25">
      <c r="A141" s="28"/>
      <c r="B141" s="15"/>
      <c r="C141" s="203" t="s">
        <v>392</v>
      </c>
    </row>
    <row r="142" spans="1:3" x14ac:dyDescent="0.25">
      <c r="A142" s="64"/>
      <c r="B142" s="65"/>
      <c r="C142" s="14"/>
    </row>
    <row r="143" spans="1:3" x14ac:dyDescent="0.25">
      <c r="A143" s="28">
        <v>6</v>
      </c>
      <c r="B143" s="15" t="s">
        <v>228</v>
      </c>
      <c r="C143" s="14" t="s">
        <v>457</v>
      </c>
    </row>
    <row r="144" spans="1:3" x14ac:dyDescent="0.25">
      <c r="A144" s="14"/>
      <c r="B144" s="30" t="s">
        <v>281</v>
      </c>
      <c r="C144" s="14"/>
    </row>
    <row r="145" spans="1:3" x14ac:dyDescent="0.25">
      <c r="A145" s="14"/>
      <c r="B145" s="67" t="s">
        <v>318</v>
      </c>
      <c r="C145" s="14" t="s">
        <v>458</v>
      </c>
    </row>
    <row r="146" spans="1:3" x14ac:dyDescent="0.25">
      <c r="A146" s="14"/>
      <c r="B146" s="67" t="s">
        <v>244</v>
      </c>
      <c r="C146" s="14" t="s">
        <v>245</v>
      </c>
    </row>
    <row r="147" spans="1:3" x14ac:dyDescent="0.25">
      <c r="A147" s="14"/>
      <c r="B147" s="68" t="s">
        <v>242</v>
      </c>
      <c r="C147" s="69" t="s">
        <v>243</v>
      </c>
    </row>
    <row r="148" spans="1:3" x14ac:dyDescent="0.25">
      <c r="A148" s="14"/>
      <c r="B148" s="70" t="s">
        <v>239</v>
      </c>
      <c r="C148" s="14" t="s">
        <v>240</v>
      </c>
    </row>
    <row r="149" spans="1:3" x14ac:dyDescent="0.25">
      <c r="A149" s="14"/>
      <c r="B149" s="70" t="s">
        <v>238</v>
      </c>
      <c r="C149" s="14" t="s">
        <v>255</v>
      </c>
    </row>
    <row r="150" spans="1:3" x14ac:dyDescent="0.25">
      <c r="A150" s="14"/>
      <c r="B150" s="14"/>
      <c r="C150" s="14"/>
    </row>
    <row r="151" spans="1:3" x14ac:dyDescent="0.25">
      <c r="A151" s="14"/>
      <c r="B151" s="30" t="s">
        <v>282</v>
      </c>
      <c r="C151" s="14"/>
    </row>
    <row r="152" spans="1:3" x14ac:dyDescent="0.25">
      <c r="A152" s="14"/>
      <c r="B152" s="67" t="s">
        <v>244</v>
      </c>
      <c r="C152" s="14" t="s">
        <v>246</v>
      </c>
    </row>
    <row r="153" spans="1:3" x14ac:dyDescent="0.25">
      <c r="A153" s="14"/>
      <c r="B153" s="68" t="s">
        <v>242</v>
      </c>
      <c r="C153" s="69" t="s">
        <v>264</v>
      </c>
    </row>
    <row r="154" spans="1:3" x14ac:dyDescent="0.25">
      <c r="A154" s="14"/>
      <c r="B154" s="70" t="s">
        <v>239</v>
      </c>
      <c r="C154" s="14" t="s">
        <v>247</v>
      </c>
    </row>
    <row r="155" spans="1:3" x14ac:dyDescent="0.25">
      <c r="A155" s="14"/>
      <c r="B155" s="70" t="s">
        <v>238</v>
      </c>
      <c r="C155" s="14" t="s">
        <v>251</v>
      </c>
    </row>
    <row r="156" spans="1:3" x14ac:dyDescent="0.25">
      <c r="A156" s="14"/>
      <c r="B156" s="68" t="s">
        <v>242</v>
      </c>
      <c r="C156" s="69" t="s">
        <v>265</v>
      </c>
    </row>
    <row r="157" spans="1:3" x14ac:dyDescent="0.25">
      <c r="A157" s="14"/>
      <c r="B157" s="71" t="s">
        <v>239</v>
      </c>
      <c r="C157" s="14" t="s">
        <v>250</v>
      </c>
    </row>
    <row r="158" spans="1:3" x14ac:dyDescent="0.25">
      <c r="A158" s="14"/>
      <c r="B158" s="71" t="s">
        <v>238</v>
      </c>
      <c r="C158" s="14" t="s">
        <v>252</v>
      </c>
    </row>
    <row r="159" spans="1:3" x14ac:dyDescent="0.25">
      <c r="A159" s="14"/>
      <c r="B159" s="14"/>
      <c r="C159" s="14"/>
    </row>
    <row r="160" spans="1:3" x14ac:dyDescent="0.25">
      <c r="A160" s="14"/>
      <c r="B160" s="30" t="s">
        <v>283</v>
      </c>
      <c r="C160" s="14"/>
    </row>
    <row r="161" spans="1:3" x14ac:dyDescent="0.25">
      <c r="A161" s="14"/>
      <c r="B161" s="67" t="s">
        <v>244</v>
      </c>
      <c r="C161" s="14" t="s">
        <v>253</v>
      </c>
    </row>
    <row r="162" spans="1:3" x14ac:dyDescent="0.25">
      <c r="A162" s="14"/>
      <c r="B162" s="68" t="s">
        <v>242</v>
      </c>
      <c r="C162" s="69" t="s">
        <v>262</v>
      </c>
    </row>
    <row r="163" spans="1:3" x14ac:dyDescent="0.25">
      <c r="A163" s="14"/>
      <c r="B163" s="70" t="s">
        <v>239</v>
      </c>
      <c r="C163" s="14" t="s">
        <v>256</v>
      </c>
    </row>
    <row r="164" spans="1:3" x14ac:dyDescent="0.25">
      <c r="A164" s="14"/>
      <c r="B164" s="70" t="s">
        <v>238</v>
      </c>
      <c r="C164" s="14" t="s">
        <v>257</v>
      </c>
    </row>
    <row r="165" spans="1:3" x14ac:dyDescent="0.25">
      <c r="A165" s="14"/>
      <c r="B165" s="68" t="s">
        <v>242</v>
      </c>
      <c r="C165" s="69" t="s">
        <v>263</v>
      </c>
    </row>
    <row r="166" spans="1:3" x14ac:dyDescent="0.25">
      <c r="A166" s="14"/>
      <c r="B166" s="70" t="s">
        <v>239</v>
      </c>
      <c r="C166" s="14" t="s">
        <v>258</v>
      </c>
    </row>
    <row r="167" spans="1:3" x14ac:dyDescent="0.25">
      <c r="A167" s="14"/>
      <c r="B167" s="70" t="s">
        <v>238</v>
      </c>
      <c r="C167" s="14" t="s">
        <v>248</v>
      </c>
    </row>
    <row r="168" spans="1:3" x14ac:dyDescent="0.25">
      <c r="A168" s="14"/>
      <c r="B168" s="14"/>
      <c r="C168" s="14"/>
    </row>
    <row r="169" spans="1:3" x14ac:dyDescent="0.25">
      <c r="A169" s="14"/>
      <c r="B169" s="30" t="s">
        <v>284</v>
      </c>
      <c r="C169" s="14"/>
    </row>
    <row r="170" spans="1:3" x14ac:dyDescent="0.25">
      <c r="A170" s="14"/>
      <c r="B170" s="67" t="s">
        <v>244</v>
      </c>
      <c r="C170" s="14" t="s">
        <v>260</v>
      </c>
    </row>
    <row r="171" spans="1:3" x14ac:dyDescent="0.25">
      <c r="A171" s="14"/>
      <c r="B171" s="68" t="s">
        <v>242</v>
      </c>
      <c r="C171" s="72" t="s">
        <v>259</v>
      </c>
    </row>
    <row r="172" spans="1:3" x14ac:dyDescent="0.25">
      <c r="A172" s="14"/>
      <c r="B172" s="70" t="s">
        <v>239</v>
      </c>
      <c r="C172" s="17" t="s">
        <v>254</v>
      </c>
    </row>
    <row r="173" spans="1:3" x14ac:dyDescent="0.25">
      <c r="A173" s="14"/>
      <c r="B173" s="70" t="s">
        <v>238</v>
      </c>
      <c r="C173" s="14" t="s">
        <v>261</v>
      </c>
    </row>
    <row r="174" spans="1:3" x14ac:dyDescent="0.25">
      <c r="A174" s="14"/>
      <c r="B174" s="70"/>
      <c r="C174" s="14"/>
    </row>
    <row r="175" spans="1:3" x14ac:dyDescent="0.25">
      <c r="A175" s="14"/>
      <c r="B175" s="30" t="s">
        <v>289</v>
      </c>
      <c r="C175" s="14"/>
    </row>
    <row r="176" spans="1:3" x14ac:dyDescent="0.25">
      <c r="A176" s="14"/>
      <c r="B176" s="67" t="s">
        <v>244</v>
      </c>
      <c r="C176" s="14" t="s">
        <v>290</v>
      </c>
    </row>
    <row r="177" spans="1:3" x14ac:dyDescent="0.25">
      <c r="A177" s="14"/>
      <c r="B177" s="68" t="s">
        <v>242</v>
      </c>
      <c r="C177" s="72" t="s">
        <v>259</v>
      </c>
    </row>
    <row r="178" spans="1:3" x14ac:dyDescent="0.25">
      <c r="A178" s="14"/>
      <c r="B178" s="70" t="s">
        <v>239</v>
      </c>
      <c r="C178" s="17" t="s">
        <v>254</v>
      </c>
    </row>
    <row r="179" spans="1:3" x14ac:dyDescent="0.25">
      <c r="A179" s="14"/>
      <c r="B179" s="70" t="s">
        <v>238</v>
      </c>
      <c r="C179" s="32" t="s">
        <v>291</v>
      </c>
    </row>
    <row r="180" spans="1:3" x14ac:dyDescent="0.25">
      <c r="A180" s="14"/>
      <c r="B180" s="14"/>
      <c r="C180" s="14"/>
    </row>
    <row r="181" spans="1:3" x14ac:dyDescent="0.25">
      <c r="A181" s="14"/>
      <c r="B181" s="30" t="s">
        <v>292</v>
      </c>
      <c r="C181" s="14"/>
    </row>
    <row r="182" spans="1:3" x14ac:dyDescent="0.25">
      <c r="A182" s="14"/>
      <c r="B182" s="67" t="s">
        <v>244</v>
      </c>
      <c r="C182" s="14" t="s">
        <v>286</v>
      </c>
    </row>
    <row r="183" spans="1:3" x14ac:dyDescent="0.25">
      <c r="A183" s="14"/>
      <c r="B183" s="68" t="s">
        <v>242</v>
      </c>
      <c r="C183" s="73" t="s">
        <v>249</v>
      </c>
    </row>
    <row r="184" spans="1:3" x14ac:dyDescent="0.25">
      <c r="A184" s="14"/>
      <c r="B184" s="70" t="s">
        <v>239</v>
      </c>
      <c r="C184" s="17" t="s">
        <v>266</v>
      </c>
    </row>
    <row r="185" spans="1:3" x14ac:dyDescent="0.25">
      <c r="A185" s="14"/>
      <c r="B185" s="70" t="s">
        <v>238</v>
      </c>
      <c r="C185" s="14" t="s">
        <v>261</v>
      </c>
    </row>
    <row r="186" spans="1:3" x14ac:dyDescent="0.25">
      <c r="A186" s="14"/>
      <c r="B186" s="14"/>
      <c r="C186" s="14"/>
    </row>
    <row r="187" spans="1:3" x14ac:dyDescent="0.25">
      <c r="A187" s="14"/>
      <c r="B187" s="30" t="s">
        <v>388</v>
      </c>
      <c r="C187" s="14"/>
    </row>
    <row r="188" spans="1:3" x14ac:dyDescent="0.25">
      <c r="A188" s="14"/>
      <c r="B188" s="67" t="s">
        <v>244</v>
      </c>
      <c r="C188" s="14" t="s">
        <v>287</v>
      </c>
    </row>
    <row r="189" spans="1:3" x14ac:dyDescent="0.25">
      <c r="A189" s="14"/>
      <c r="B189" s="68" t="s">
        <v>242</v>
      </c>
      <c r="C189" s="73" t="s">
        <v>249</v>
      </c>
    </row>
    <row r="190" spans="1:3" x14ac:dyDescent="0.25">
      <c r="A190" s="14"/>
      <c r="B190" s="70" t="s">
        <v>239</v>
      </c>
      <c r="C190" s="17" t="s">
        <v>254</v>
      </c>
    </row>
    <row r="191" spans="1:3" x14ac:dyDescent="0.25">
      <c r="A191" s="14"/>
      <c r="B191" s="70" t="s">
        <v>238</v>
      </c>
      <c r="C191" s="14" t="s">
        <v>261</v>
      </c>
    </row>
    <row r="192" spans="1:3" x14ac:dyDescent="0.25">
      <c r="A192" s="14"/>
      <c r="B192" s="70"/>
      <c r="C192" s="14"/>
    </row>
    <row r="193" spans="1:3" x14ac:dyDescent="0.25">
      <c r="A193" s="14"/>
      <c r="B193" s="208" t="s">
        <v>459</v>
      </c>
      <c r="C193" s="209" t="s">
        <v>389</v>
      </c>
    </row>
    <row r="194" spans="1:3" x14ac:dyDescent="0.25">
      <c r="A194" s="14"/>
      <c r="B194" s="70"/>
      <c r="C194" s="14"/>
    </row>
    <row r="195" spans="1:3" x14ac:dyDescent="0.25">
      <c r="A195" s="28">
        <v>7</v>
      </c>
      <c r="B195" s="15" t="s">
        <v>398</v>
      </c>
      <c r="C195" s="14"/>
    </row>
    <row r="196" spans="1:3" x14ac:dyDescent="0.25">
      <c r="A196" s="28"/>
      <c r="B196" s="14" t="s">
        <v>400</v>
      </c>
      <c r="C196" s="14" t="s">
        <v>401</v>
      </c>
    </row>
    <row r="197" spans="1:3" x14ac:dyDescent="0.25">
      <c r="A197" s="28"/>
      <c r="B197" s="14" t="s">
        <v>402</v>
      </c>
      <c r="C197" s="14" t="s">
        <v>404</v>
      </c>
    </row>
    <row r="198" spans="1:3" x14ac:dyDescent="0.25">
      <c r="A198" s="28"/>
      <c r="B198" s="28"/>
      <c r="C198" s="28"/>
    </row>
    <row r="199" spans="1:3" x14ac:dyDescent="0.25">
      <c r="A199" s="28">
        <v>8</v>
      </c>
      <c r="B199" s="197" t="s">
        <v>382</v>
      </c>
      <c r="C199" s="218"/>
    </row>
    <row r="200" spans="1:3" x14ac:dyDescent="0.25">
      <c r="A200" s="28"/>
      <c r="B200" s="209" t="s">
        <v>383</v>
      </c>
      <c r="C200" s="218" t="s">
        <v>463</v>
      </c>
    </row>
    <row r="201" spans="1:3" x14ac:dyDescent="0.25">
      <c r="A201" s="28"/>
      <c r="B201" s="209" t="s">
        <v>384</v>
      </c>
      <c r="C201" s="218" t="s">
        <v>464</v>
      </c>
    </row>
    <row r="202" spans="1:3" x14ac:dyDescent="0.25">
      <c r="A202" s="28"/>
      <c r="B202" s="28"/>
      <c r="C202" s="28"/>
    </row>
    <row r="203" spans="1:3" s="212" customFormat="1" x14ac:dyDescent="0.25">
      <c r="A203" s="28">
        <v>9</v>
      </c>
      <c r="B203" s="206" t="s">
        <v>415</v>
      </c>
      <c r="C203" s="28"/>
    </row>
    <row r="204" spans="1:3" s="212" customFormat="1" x14ac:dyDescent="0.25">
      <c r="A204" s="28"/>
      <c r="B204" s="14" t="s">
        <v>406</v>
      </c>
      <c r="C204" s="225" t="s">
        <v>405</v>
      </c>
    </row>
    <row r="205" spans="1:3" s="212" customFormat="1" x14ac:dyDescent="0.25">
      <c r="A205" s="28"/>
      <c r="B205" s="14" t="s">
        <v>407</v>
      </c>
      <c r="C205" s="14" t="s">
        <v>408</v>
      </c>
    </row>
    <row r="206" spans="1:3" s="212" customFormat="1" x14ac:dyDescent="0.25">
      <c r="A206" s="28"/>
      <c r="B206" s="220" t="s">
        <v>409</v>
      </c>
      <c r="C206" s="14"/>
    </row>
    <row r="207" spans="1:3" s="212" customFormat="1" x14ac:dyDescent="0.25">
      <c r="A207" s="219"/>
      <c r="B207" s="221" t="s">
        <v>399</v>
      </c>
      <c r="C207" s="223" t="s">
        <v>401</v>
      </c>
    </row>
    <row r="208" spans="1:3" s="212" customFormat="1" x14ac:dyDescent="0.25">
      <c r="A208" s="219"/>
      <c r="B208" s="221" t="s">
        <v>410</v>
      </c>
      <c r="C208" s="223" t="s">
        <v>403</v>
      </c>
    </row>
    <row r="209" spans="1:3" s="212" customFormat="1" x14ac:dyDescent="0.25">
      <c r="A209" s="219"/>
      <c r="B209" s="221" t="s">
        <v>411</v>
      </c>
      <c r="C209" s="223" t="s">
        <v>412</v>
      </c>
    </row>
    <row r="210" spans="1:3" s="212" customFormat="1" x14ac:dyDescent="0.25">
      <c r="A210" s="219"/>
      <c r="B210" s="221" t="s">
        <v>413</v>
      </c>
      <c r="C210" s="223" t="s">
        <v>416</v>
      </c>
    </row>
    <row r="211" spans="1:3" s="212" customFormat="1" x14ac:dyDescent="0.25">
      <c r="A211" s="219"/>
      <c r="B211" s="221" t="s">
        <v>419</v>
      </c>
      <c r="C211" s="223" t="s">
        <v>403</v>
      </c>
    </row>
    <row r="212" spans="1:3" s="212" customFormat="1" x14ac:dyDescent="0.25">
      <c r="A212" s="219"/>
      <c r="B212" s="222"/>
      <c r="C212" s="223"/>
    </row>
    <row r="213" spans="1:3" s="212" customFormat="1" x14ac:dyDescent="0.25">
      <c r="A213" s="28">
        <v>10</v>
      </c>
      <c r="B213" s="224" t="s">
        <v>417</v>
      </c>
      <c r="C213" s="223" t="s">
        <v>418</v>
      </c>
    </row>
    <row r="214" spans="1:3" s="212" customFormat="1" x14ac:dyDescent="0.25">
      <c r="A214" s="258"/>
      <c r="B214" s="259"/>
      <c r="C214" s="260"/>
    </row>
    <row r="215" spans="1:3" s="212" customFormat="1" x14ac:dyDescent="0.25">
      <c r="A215" s="39" t="s">
        <v>320</v>
      </c>
      <c r="B215" s="26" t="s">
        <v>474</v>
      </c>
      <c r="C215" s="27"/>
    </row>
    <row r="216" spans="1:3" s="212" customFormat="1" x14ac:dyDescent="0.25">
      <c r="A216" s="258">
        <v>1</v>
      </c>
      <c r="B216" s="259" t="s">
        <v>478</v>
      </c>
      <c r="C216" s="260"/>
    </row>
    <row r="217" spans="1:3" s="212" customFormat="1" x14ac:dyDescent="0.25">
      <c r="A217" s="258"/>
      <c r="B217" s="259"/>
      <c r="C217" s="225" t="s">
        <v>479</v>
      </c>
    </row>
    <row r="218" spans="1:3" s="212" customFormat="1" x14ac:dyDescent="0.25">
      <c r="A218" s="258">
        <v>2</v>
      </c>
      <c r="B218" s="259" t="s">
        <v>480</v>
      </c>
      <c r="C218" s="260"/>
    </row>
    <row r="219" spans="1:3" s="212" customFormat="1" x14ac:dyDescent="0.25">
      <c r="A219" s="258"/>
      <c r="B219" s="259"/>
      <c r="C219" s="225" t="s">
        <v>481</v>
      </c>
    </row>
    <row r="220" spans="1:3" s="212" customFormat="1" x14ac:dyDescent="0.25">
      <c r="A220" s="258"/>
      <c r="B220" s="264" t="s">
        <v>482</v>
      </c>
      <c r="C220" s="260"/>
    </row>
    <row r="221" spans="1:3" s="212" customFormat="1" x14ac:dyDescent="0.25">
      <c r="A221" s="258"/>
      <c r="B221" s="264" t="s">
        <v>483</v>
      </c>
      <c r="C221" s="260"/>
    </row>
    <row r="222" spans="1:3" s="212" customFormat="1" x14ac:dyDescent="0.25">
      <c r="A222" s="258"/>
      <c r="B222" s="263" t="s">
        <v>484</v>
      </c>
      <c r="C222" s="260"/>
    </row>
    <row r="223" spans="1:3" s="212" customFormat="1" x14ac:dyDescent="0.25">
      <c r="A223" s="258"/>
      <c r="B223" s="259"/>
      <c r="C223" s="260"/>
    </row>
    <row r="224" spans="1:3" s="212" customFormat="1" x14ac:dyDescent="0.25">
      <c r="A224" s="258"/>
      <c r="B224" s="259"/>
      <c r="C224" s="260"/>
    </row>
    <row r="225" spans="1:3" s="212" customFormat="1" x14ac:dyDescent="0.25">
      <c r="A225" s="258"/>
      <c r="B225" s="259"/>
      <c r="C225" s="260"/>
    </row>
    <row r="226" spans="1:3" s="212" customFormat="1" x14ac:dyDescent="0.25">
      <c r="A226" s="258"/>
      <c r="B226" s="259"/>
      <c r="C226" s="260"/>
    </row>
    <row r="227" spans="1:3" s="212" customFormat="1" x14ac:dyDescent="0.25">
      <c r="A227" s="258"/>
      <c r="B227" s="259"/>
      <c r="C227" s="260"/>
    </row>
    <row r="228" spans="1:3" s="212" customFormat="1" x14ac:dyDescent="0.25">
      <c r="A228" s="258"/>
      <c r="B228" s="259"/>
      <c r="C228" s="260"/>
    </row>
    <row r="229" spans="1:3" s="212" customFormat="1" x14ac:dyDescent="0.25">
      <c r="A229" s="258"/>
      <c r="B229" s="259"/>
      <c r="C229" s="260"/>
    </row>
    <row r="230" spans="1:3" s="212" customFormat="1" x14ac:dyDescent="0.25">
      <c r="A230" s="258"/>
      <c r="B230" s="259"/>
      <c r="C230" s="260"/>
    </row>
    <row r="231" spans="1:3" s="212" customFormat="1" x14ac:dyDescent="0.25">
      <c r="A231" s="258"/>
      <c r="B231" s="259"/>
      <c r="C231" s="260"/>
    </row>
    <row r="232" spans="1:3" s="212" customFormat="1" x14ac:dyDescent="0.25">
      <c r="A232" s="258"/>
      <c r="B232" s="259"/>
      <c r="C232" s="260"/>
    </row>
    <row r="233" spans="1:3" s="212" customFormat="1" x14ac:dyDescent="0.25">
      <c r="A233" s="258"/>
      <c r="B233" s="263" t="s">
        <v>485</v>
      </c>
      <c r="C233" s="260"/>
    </row>
    <row r="234" spans="1:3" s="212" customFormat="1" x14ac:dyDescent="0.25">
      <c r="A234" s="258"/>
      <c r="B234" s="259"/>
      <c r="C234" s="260"/>
    </row>
    <row r="235" spans="1:3" s="212" customFormat="1" x14ac:dyDescent="0.25">
      <c r="A235" s="258"/>
      <c r="B235" s="259"/>
      <c r="C235" s="260"/>
    </row>
    <row r="236" spans="1:3" s="212" customFormat="1" x14ac:dyDescent="0.25">
      <c r="A236" s="258"/>
      <c r="B236" s="259"/>
      <c r="C236" s="260"/>
    </row>
    <row r="237" spans="1:3" s="212" customFormat="1" x14ac:dyDescent="0.25">
      <c r="A237" s="258"/>
      <c r="B237" s="259"/>
      <c r="C237" s="260"/>
    </row>
    <row r="238" spans="1:3" s="212" customFormat="1" x14ac:dyDescent="0.25">
      <c r="A238" s="258"/>
      <c r="B238" s="259"/>
      <c r="C238" s="260"/>
    </row>
    <row r="239" spans="1:3" s="212" customFormat="1" x14ac:dyDescent="0.25">
      <c r="A239" s="258"/>
      <c r="B239" s="259"/>
      <c r="C239" s="260"/>
    </row>
    <row r="240" spans="1:3" s="212" customFormat="1" x14ac:dyDescent="0.25">
      <c r="A240" s="258">
        <v>3</v>
      </c>
      <c r="B240" s="259" t="s">
        <v>486</v>
      </c>
      <c r="C240" s="260"/>
    </row>
    <row r="241" spans="1:3" s="212" customFormat="1" x14ac:dyDescent="0.25">
      <c r="A241" s="258"/>
      <c r="B241" s="265" t="s">
        <v>487</v>
      </c>
      <c r="C241" s="260"/>
    </row>
    <row r="242" spans="1:3" s="212" customFormat="1" x14ac:dyDescent="0.25">
      <c r="A242" s="258"/>
      <c r="B242" s="265" t="s">
        <v>488</v>
      </c>
      <c r="C242" s="260"/>
    </row>
    <row r="243" spans="1:3" s="212" customFormat="1" x14ac:dyDescent="0.25">
      <c r="A243" s="258"/>
      <c r="B243" s="265" t="s">
        <v>489</v>
      </c>
      <c r="C243" s="260"/>
    </row>
    <row r="244" spans="1:3" s="212" customFormat="1" x14ac:dyDescent="0.25">
      <c r="A244" s="258"/>
      <c r="B244" s="265" t="s">
        <v>109</v>
      </c>
      <c r="C244" s="260"/>
    </row>
    <row r="246" spans="1:3" x14ac:dyDescent="0.25">
      <c r="A246" s="39" t="s">
        <v>473</v>
      </c>
      <c r="B246" s="26" t="s">
        <v>296</v>
      </c>
      <c r="C246" s="27"/>
    </row>
    <row r="247" spans="1:3" x14ac:dyDescent="0.25">
      <c r="A247" s="28" t="s">
        <v>10</v>
      </c>
      <c r="B247" s="15" t="s">
        <v>11</v>
      </c>
      <c r="C247" s="15" t="s">
        <v>129</v>
      </c>
    </row>
    <row r="248" spans="1:3" x14ac:dyDescent="0.25">
      <c r="A248" s="40">
        <v>1</v>
      </c>
      <c r="B248" s="14" t="s">
        <v>131</v>
      </c>
      <c r="C248" s="14" t="s">
        <v>135</v>
      </c>
    </row>
    <row r="249" spans="1:3" x14ac:dyDescent="0.25">
      <c r="A249" s="40">
        <v>2</v>
      </c>
      <c r="B249" s="14" t="s">
        <v>307</v>
      </c>
      <c r="C249" s="14"/>
    </row>
    <row r="250" spans="1:3" x14ac:dyDescent="0.25">
      <c r="A250" s="40">
        <v>3</v>
      </c>
      <c r="B250" s="14" t="s">
        <v>308</v>
      </c>
      <c r="C250" s="14"/>
    </row>
    <row r="251" spans="1:3" x14ac:dyDescent="0.25">
      <c r="A251" s="40">
        <v>4</v>
      </c>
      <c r="B251" s="14" t="s">
        <v>130</v>
      </c>
      <c r="C251" s="14" t="s">
        <v>136</v>
      </c>
    </row>
    <row r="252" spans="1:3" x14ac:dyDescent="0.25">
      <c r="A252" s="40">
        <v>5</v>
      </c>
      <c r="B252" s="14" t="s">
        <v>132</v>
      </c>
      <c r="C252" s="14" t="s">
        <v>137</v>
      </c>
    </row>
    <row r="253" spans="1:3" x14ac:dyDescent="0.25">
      <c r="A253" s="40">
        <v>6</v>
      </c>
      <c r="B253" s="14" t="s">
        <v>133</v>
      </c>
      <c r="C253" s="14" t="s">
        <v>134</v>
      </c>
    </row>
    <row r="254" spans="1:3" x14ac:dyDescent="0.25">
      <c r="A254" s="40">
        <v>7</v>
      </c>
      <c r="B254" s="14" t="s">
        <v>138</v>
      </c>
      <c r="C254" s="14"/>
    </row>
    <row r="255" spans="1:3" x14ac:dyDescent="0.25">
      <c r="A255" s="226">
        <v>8</v>
      </c>
      <c r="B255" s="223" t="s">
        <v>316</v>
      </c>
      <c r="C255" s="223" t="s">
        <v>317</v>
      </c>
    </row>
  </sheetData>
  <mergeCells count="1">
    <mergeCell ref="B1:C1"/>
  </mergeCells>
  <hyperlinks>
    <hyperlink ref="A1" location="Versions!A1" display="Back"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E29"/>
  <sheetViews>
    <sheetView zoomScaleNormal="100" workbookViewId="0"/>
  </sheetViews>
  <sheetFormatPr defaultRowHeight="15" x14ac:dyDescent="0.25"/>
  <cols>
    <col min="2" max="4" width="27.140625" customWidth="1"/>
    <col min="5" max="5" width="18.140625" customWidth="1"/>
  </cols>
  <sheetData>
    <row r="1" spans="1:5" x14ac:dyDescent="0.25">
      <c r="A1" s="193" t="s">
        <v>374</v>
      </c>
      <c r="B1" s="267" t="s">
        <v>210</v>
      </c>
      <c r="C1" s="267"/>
      <c r="D1" s="267"/>
      <c r="E1" s="267"/>
    </row>
    <row r="2" spans="1:5" x14ac:dyDescent="0.25">
      <c r="B2" t="s">
        <v>314</v>
      </c>
      <c r="C2" s="1" t="s">
        <v>216</v>
      </c>
      <c r="D2" s="1"/>
    </row>
    <row r="3" spans="1:5" x14ac:dyDescent="0.25">
      <c r="C3" s="1"/>
      <c r="D3" s="1"/>
    </row>
    <row r="4" spans="1:5" x14ac:dyDescent="0.25">
      <c r="A4" s="47" t="s">
        <v>76</v>
      </c>
      <c r="B4" s="48" t="s">
        <v>206</v>
      </c>
      <c r="C4" s="49" t="s">
        <v>207</v>
      </c>
      <c r="D4" s="49"/>
      <c r="E4" s="49"/>
    </row>
    <row r="6" spans="1:5" x14ac:dyDescent="0.25">
      <c r="A6" s="47" t="s">
        <v>77</v>
      </c>
      <c r="B6" s="48" t="s">
        <v>209</v>
      </c>
      <c r="C6" s="49"/>
      <c r="D6" s="49"/>
      <c r="E6" s="49"/>
    </row>
    <row r="7" spans="1:5" x14ac:dyDescent="0.25">
      <c r="A7" s="28" t="s">
        <v>192</v>
      </c>
      <c r="B7" s="15" t="s">
        <v>51</v>
      </c>
      <c r="C7" s="15" t="s">
        <v>52</v>
      </c>
      <c r="D7" s="15" t="s">
        <v>54</v>
      </c>
      <c r="E7" s="15" t="s">
        <v>53</v>
      </c>
    </row>
    <row r="8" spans="1:5" x14ac:dyDescent="0.25">
      <c r="A8" s="16">
        <v>1</v>
      </c>
      <c r="B8" s="16" t="s">
        <v>55</v>
      </c>
      <c r="C8" s="14" t="s">
        <v>56</v>
      </c>
      <c r="D8" s="14" t="s">
        <v>57</v>
      </c>
      <c r="E8" s="14" t="s">
        <v>58</v>
      </c>
    </row>
    <row r="9" spans="1:5" x14ac:dyDescent="0.25">
      <c r="A9" s="17">
        <v>2</v>
      </c>
      <c r="B9" s="17" t="s">
        <v>66</v>
      </c>
      <c r="C9" s="17" t="s">
        <v>67</v>
      </c>
      <c r="D9" s="17" t="s">
        <v>68</v>
      </c>
      <c r="E9" s="17" t="s">
        <v>69</v>
      </c>
    </row>
    <row r="10" spans="1:5" x14ac:dyDescent="0.25">
      <c r="A10" s="16">
        <v>3</v>
      </c>
      <c r="B10" s="14" t="s">
        <v>71</v>
      </c>
      <c r="C10" s="14" t="s">
        <v>72</v>
      </c>
      <c r="D10" s="14" t="s">
        <v>68</v>
      </c>
      <c r="E10" s="14" t="s">
        <v>73</v>
      </c>
    </row>
    <row r="11" spans="1:5" x14ac:dyDescent="0.25">
      <c r="A11" s="14">
        <v>4</v>
      </c>
      <c r="B11" s="14" t="s">
        <v>60</v>
      </c>
      <c r="C11" s="14" t="s">
        <v>64</v>
      </c>
      <c r="D11" s="14" t="s">
        <v>61</v>
      </c>
      <c r="E11" s="14" t="s">
        <v>62</v>
      </c>
    </row>
    <row r="12" spans="1:5" x14ac:dyDescent="0.25">
      <c r="A12" s="16">
        <v>5</v>
      </c>
      <c r="B12" s="14" t="s">
        <v>96</v>
      </c>
      <c r="C12" s="14" t="s">
        <v>65</v>
      </c>
      <c r="D12" s="14" t="s">
        <v>68</v>
      </c>
      <c r="E12" s="14" t="s">
        <v>70</v>
      </c>
    </row>
    <row r="13" spans="1:5" x14ac:dyDescent="0.25">
      <c r="A13" s="14">
        <v>6</v>
      </c>
      <c r="B13" s="14" t="s">
        <v>86</v>
      </c>
      <c r="C13" s="14" t="s">
        <v>87</v>
      </c>
      <c r="D13" s="14" t="s">
        <v>88</v>
      </c>
      <c r="E13" s="14" t="s">
        <v>89</v>
      </c>
    </row>
    <row r="14" spans="1:5" x14ac:dyDescent="0.25">
      <c r="A14" s="16">
        <v>7</v>
      </c>
      <c r="B14" s="14" t="s">
        <v>90</v>
      </c>
      <c r="C14" s="14" t="s">
        <v>91</v>
      </c>
      <c r="D14" s="14" t="s">
        <v>92</v>
      </c>
      <c r="E14" s="14" t="s">
        <v>93</v>
      </c>
    </row>
    <row r="15" spans="1:5" s="13" customFormat="1" x14ac:dyDescent="0.25">
      <c r="A15" s="17">
        <v>8</v>
      </c>
      <c r="B15" s="17" t="s">
        <v>97</v>
      </c>
      <c r="C15" s="17" t="s">
        <v>220</v>
      </c>
      <c r="D15" s="17" t="s">
        <v>99</v>
      </c>
      <c r="E15" s="17" t="s">
        <v>100</v>
      </c>
    </row>
    <row r="16" spans="1:5" s="13" customFormat="1" x14ac:dyDescent="0.25">
      <c r="A16" s="17">
        <v>9</v>
      </c>
      <c r="B16" s="17" t="s">
        <v>218</v>
      </c>
      <c r="C16" s="17" t="s">
        <v>221</v>
      </c>
      <c r="D16" s="17" t="s">
        <v>99</v>
      </c>
      <c r="E16" s="17"/>
    </row>
    <row r="17" spans="1:5" s="13" customFormat="1" x14ac:dyDescent="0.25">
      <c r="A17" s="17">
        <v>10</v>
      </c>
      <c r="B17" s="17" t="s">
        <v>219</v>
      </c>
      <c r="C17" s="17" t="s">
        <v>221</v>
      </c>
      <c r="D17" s="17" t="s">
        <v>99</v>
      </c>
      <c r="E17" s="17"/>
    </row>
    <row r="18" spans="1:5" s="13" customFormat="1" x14ac:dyDescent="0.25">
      <c r="A18" s="17">
        <v>11</v>
      </c>
      <c r="B18" s="17" t="s">
        <v>101</v>
      </c>
      <c r="C18" s="17" t="s">
        <v>102</v>
      </c>
      <c r="D18" s="17" t="s">
        <v>103</v>
      </c>
      <c r="E18" s="17" t="s">
        <v>104</v>
      </c>
    </row>
    <row r="19" spans="1:5" s="13" customFormat="1" x14ac:dyDescent="0.25">
      <c r="A19" s="17">
        <v>12</v>
      </c>
      <c r="B19" s="17" t="s">
        <v>310</v>
      </c>
      <c r="C19" s="17" t="s">
        <v>311</v>
      </c>
      <c r="D19" s="17" t="s">
        <v>312</v>
      </c>
      <c r="E19" s="17" t="s">
        <v>313</v>
      </c>
    </row>
    <row r="20" spans="1:5" x14ac:dyDescent="0.25">
      <c r="B20" s="199"/>
      <c r="C20" s="199"/>
      <c r="D20" s="199"/>
    </row>
    <row r="21" spans="1:5" x14ac:dyDescent="0.25">
      <c r="A21" s="47" t="s">
        <v>78</v>
      </c>
      <c r="B21" s="48" t="s">
        <v>217</v>
      </c>
      <c r="C21" s="49"/>
      <c r="D21" s="49"/>
      <c r="E21" s="49"/>
    </row>
    <row r="22" spans="1:5" x14ac:dyDescent="0.25">
      <c r="A22" s="28" t="s">
        <v>192</v>
      </c>
      <c r="B22" s="15" t="s">
        <v>217</v>
      </c>
      <c r="C22" s="15" t="s">
        <v>79</v>
      </c>
    </row>
    <row r="23" spans="1:5" x14ac:dyDescent="0.25">
      <c r="A23" s="14">
        <v>1</v>
      </c>
      <c r="B23" s="14" t="s">
        <v>60</v>
      </c>
      <c r="C23" s="14" t="s">
        <v>80</v>
      </c>
    </row>
    <row r="24" spans="1:5" x14ac:dyDescent="0.25">
      <c r="A24" s="14">
        <v>2</v>
      </c>
      <c r="B24" s="14" t="s">
        <v>63</v>
      </c>
      <c r="C24" s="14" t="s">
        <v>74</v>
      </c>
    </row>
    <row r="25" spans="1:5" x14ac:dyDescent="0.25">
      <c r="A25" s="14">
        <v>3</v>
      </c>
      <c r="B25" s="14" t="s">
        <v>59</v>
      </c>
      <c r="C25" s="14" t="s">
        <v>75</v>
      </c>
    </row>
    <row r="26" spans="1:5" x14ac:dyDescent="0.25">
      <c r="A26" s="14">
        <v>4</v>
      </c>
      <c r="B26" s="14" t="s">
        <v>81</v>
      </c>
      <c r="C26" s="14" t="s">
        <v>98</v>
      </c>
    </row>
    <row r="27" spans="1:5" x14ac:dyDescent="0.25">
      <c r="A27" s="14">
        <v>5</v>
      </c>
      <c r="B27" s="14" t="s">
        <v>82</v>
      </c>
      <c r="C27" s="14" t="s">
        <v>83</v>
      </c>
    </row>
    <row r="28" spans="1:5" x14ac:dyDescent="0.25">
      <c r="A28" s="14">
        <v>6</v>
      </c>
      <c r="B28" s="14" t="s">
        <v>84</v>
      </c>
      <c r="C28" s="14" t="s">
        <v>85</v>
      </c>
    </row>
    <row r="29" spans="1:5" x14ac:dyDescent="0.25">
      <c r="A29" s="14">
        <v>7</v>
      </c>
      <c r="B29" s="14" t="s">
        <v>94</v>
      </c>
      <c r="C29" s="14" t="s">
        <v>95</v>
      </c>
    </row>
  </sheetData>
  <mergeCells count="1">
    <mergeCell ref="B1:E1"/>
  </mergeCells>
  <hyperlinks>
    <hyperlink ref="A1" location="Versions!A1" display="Back"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O44"/>
  <sheetViews>
    <sheetView showGridLines="0" zoomScaleNormal="100" workbookViewId="0">
      <pane ySplit="7" topLeftCell="A8" activePane="bottomLeft" state="frozen"/>
      <selection pane="bottomLeft"/>
    </sheetView>
  </sheetViews>
  <sheetFormatPr defaultColWidth="9.140625" defaultRowHeight="12.75" x14ac:dyDescent="0.2"/>
  <cols>
    <col min="1" max="1" width="5.28515625" style="149" customWidth="1"/>
    <col min="2" max="2" width="6.140625" style="149" customWidth="1"/>
    <col min="3" max="3" width="22.140625" style="149" customWidth="1"/>
    <col min="4" max="4" width="11.42578125" style="149" customWidth="1"/>
    <col min="5" max="5" width="11.28515625" style="149" customWidth="1"/>
    <col min="6" max="7" width="12" style="149" customWidth="1"/>
    <col min="8" max="8" width="6" style="149" customWidth="1"/>
    <col min="9" max="9" width="6.7109375" style="149" customWidth="1"/>
    <col min="10" max="10" width="6.42578125" style="149" customWidth="1"/>
    <col min="11" max="11" width="1.85546875" style="149" customWidth="1"/>
    <col min="12" max="67" width="2.42578125" style="149" customWidth="1"/>
    <col min="68" max="16384" width="9.140625" style="149"/>
  </cols>
  <sheetData>
    <row r="1" spans="1:67" ht="21" x14ac:dyDescent="0.2">
      <c r="A1" s="147"/>
      <c r="B1" s="195" t="s">
        <v>374</v>
      </c>
      <c r="C1" s="272" t="s">
        <v>500</v>
      </c>
      <c r="D1" s="272"/>
      <c r="E1" s="272"/>
      <c r="F1" s="272"/>
      <c r="G1" s="272"/>
      <c r="H1" s="272"/>
      <c r="I1" s="272"/>
      <c r="J1" s="272"/>
      <c r="L1" s="276"/>
      <c r="M1" s="276"/>
      <c r="N1" s="276"/>
      <c r="O1" s="276"/>
      <c r="P1" s="276"/>
      <c r="Q1" s="276"/>
      <c r="R1" s="276"/>
      <c r="S1" s="276"/>
      <c r="T1" s="276"/>
      <c r="U1" s="276"/>
      <c r="V1" s="276"/>
      <c r="W1" s="276"/>
      <c r="X1" s="276"/>
      <c r="Y1" s="276"/>
      <c r="Z1" s="276"/>
      <c r="AA1" s="276"/>
      <c r="AB1" s="276"/>
      <c r="AC1" s="276"/>
      <c r="AD1" s="276"/>
      <c r="AE1" s="276"/>
      <c r="AF1" s="276"/>
    </row>
    <row r="2" spans="1:67" ht="18" customHeight="1" x14ac:dyDescent="0.2">
      <c r="A2" s="148"/>
      <c r="B2" s="148"/>
      <c r="C2" s="174" t="s">
        <v>370</v>
      </c>
      <c r="D2" s="173" t="s">
        <v>371</v>
      </c>
      <c r="E2" s="151"/>
      <c r="F2" s="152"/>
      <c r="G2" s="152"/>
      <c r="I2" s="153"/>
    </row>
    <row r="3" spans="1:67" ht="15" x14ac:dyDescent="0.2">
      <c r="A3" s="148"/>
      <c r="B3" s="148"/>
      <c r="C3" s="148" t="s">
        <v>345</v>
      </c>
      <c r="D3" s="148" t="s">
        <v>344</v>
      </c>
      <c r="I3" s="153"/>
      <c r="L3" s="154"/>
      <c r="M3" s="154"/>
      <c r="N3" s="154"/>
      <c r="O3" s="154"/>
      <c r="P3" s="154"/>
      <c r="Q3" s="154"/>
      <c r="R3" s="154"/>
      <c r="S3" s="154"/>
      <c r="T3" s="154"/>
      <c r="U3" s="154"/>
      <c r="V3" s="154"/>
      <c r="W3" s="154"/>
      <c r="X3" s="154"/>
      <c r="Y3" s="154"/>
      <c r="Z3" s="154"/>
      <c r="AA3" s="154"/>
      <c r="AB3" s="154"/>
    </row>
    <row r="4" spans="1:67" ht="17.25" customHeight="1" x14ac:dyDescent="0.2">
      <c r="C4" s="150" t="s">
        <v>321</v>
      </c>
      <c r="D4" s="277">
        <v>44354</v>
      </c>
      <c r="E4" s="277"/>
      <c r="F4" s="277"/>
      <c r="H4" s="150" t="s">
        <v>322</v>
      </c>
      <c r="I4" s="77">
        <v>1</v>
      </c>
      <c r="L4" s="273" t="str">
        <f>"Week "&amp;(L6-($D$4-WEEKDAY($D$4,1)+2))/7+1</f>
        <v>Week 1</v>
      </c>
      <c r="M4" s="274"/>
      <c r="N4" s="274"/>
      <c r="O4" s="274"/>
      <c r="P4" s="274"/>
      <c r="Q4" s="274"/>
      <c r="R4" s="275"/>
      <c r="S4" s="273" t="str">
        <f>"Week "&amp;(S6-($D$4-WEEKDAY($D$4,1)+2))/7+1</f>
        <v>Week 2</v>
      </c>
      <c r="T4" s="274"/>
      <c r="U4" s="274"/>
      <c r="V4" s="274"/>
      <c r="W4" s="274"/>
      <c r="X4" s="274"/>
      <c r="Y4" s="275"/>
      <c r="Z4" s="273" t="str">
        <f>"Week "&amp;(Z6-($D$4-WEEKDAY($D$4,1)+2))/7+1</f>
        <v>Week 3</v>
      </c>
      <c r="AA4" s="274"/>
      <c r="AB4" s="274"/>
      <c r="AC4" s="274"/>
      <c r="AD4" s="274"/>
      <c r="AE4" s="274"/>
      <c r="AF4" s="275"/>
      <c r="AG4" s="273" t="str">
        <f>"Week "&amp;(AG6-($D$4-WEEKDAY($D$4,1)+2))/7+1</f>
        <v>Week 4</v>
      </c>
      <c r="AH4" s="274"/>
      <c r="AI4" s="274"/>
      <c r="AJ4" s="274"/>
      <c r="AK4" s="274"/>
      <c r="AL4" s="274"/>
      <c r="AM4" s="275"/>
      <c r="AN4" s="273" t="str">
        <f>"Week "&amp;(AN6-($D$4-WEEKDAY($D$4,1)+2))/7+1</f>
        <v>Week 5</v>
      </c>
      <c r="AO4" s="274"/>
      <c r="AP4" s="274"/>
      <c r="AQ4" s="274"/>
      <c r="AR4" s="274"/>
      <c r="AS4" s="274"/>
      <c r="AT4" s="275"/>
      <c r="AU4" s="273" t="str">
        <f>"Week "&amp;(AU6-($D$4-WEEKDAY($D$4,1)+2))/7+1</f>
        <v>Week 6</v>
      </c>
      <c r="AV4" s="274"/>
      <c r="AW4" s="274"/>
      <c r="AX4" s="274"/>
      <c r="AY4" s="274"/>
      <c r="AZ4" s="274"/>
      <c r="BA4" s="275"/>
      <c r="BB4" s="273" t="str">
        <f>"Week "&amp;(BB6-($D$4-WEEKDAY($D$4,1)+2))/7+1</f>
        <v>Week 7</v>
      </c>
      <c r="BC4" s="274"/>
      <c r="BD4" s="274"/>
      <c r="BE4" s="274"/>
      <c r="BF4" s="274"/>
      <c r="BG4" s="274"/>
      <c r="BH4" s="275"/>
      <c r="BI4" s="273" t="str">
        <f>"Week "&amp;(BI6-($D$4-WEEKDAY($D$4,1)+2))/7+1</f>
        <v>Week 8</v>
      </c>
      <c r="BJ4" s="274"/>
      <c r="BK4" s="274"/>
      <c r="BL4" s="274"/>
      <c r="BM4" s="274"/>
      <c r="BN4" s="274"/>
      <c r="BO4" s="275"/>
    </row>
    <row r="5" spans="1:67" ht="17.25" customHeight="1" x14ac:dyDescent="0.2">
      <c r="C5" s="150" t="s">
        <v>501</v>
      </c>
      <c r="D5" s="271" t="s">
        <v>323</v>
      </c>
      <c r="E5" s="271"/>
      <c r="F5" s="271"/>
      <c r="L5" s="268">
        <f>L6</f>
        <v>44354</v>
      </c>
      <c r="M5" s="269"/>
      <c r="N5" s="269"/>
      <c r="O5" s="269"/>
      <c r="P5" s="269"/>
      <c r="Q5" s="269"/>
      <c r="R5" s="270"/>
      <c r="S5" s="268">
        <f>S6</f>
        <v>44361</v>
      </c>
      <c r="T5" s="269"/>
      <c r="U5" s="269"/>
      <c r="V5" s="269"/>
      <c r="W5" s="269"/>
      <c r="X5" s="269"/>
      <c r="Y5" s="270"/>
      <c r="Z5" s="268">
        <f>Z6</f>
        <v>44368</v>
      </c>
      <c r="AA5" s="269"/>
      <c r="AB5" s="269"/>
      <c r="AC5" s="269"/>
      <c r="AD5" s="269"/>
      <c r="AE5" s="269"/>
      <c r="AF5" s="270"/>
      <c r="AG5" s="268">
        <f>AG6</f>
        <v>44375</v>
      </c>
      <c r="AH5" s="269"/>
      <c r="AI5" s="269"/>
      <c r="AJ5" s="269"/>
      <c r="AK5" s="269"/>
      <c r="AL5" s="269"/>
      <c r="AM5" s="270"/>
      <c r="AN5" s="268">
        <f>AN6</f>
        <v>44382</v>
      </c>
      <c r="AO5" s="269"/>
      <c r="AP5" s="269"/>
      <c r="AQ5" s="269"/>
      <c r="AR5" s="269"/>
      <c r="AS5" s="269"/>
      <c r="AT5" s="270"/>
      <c r="AU5" s="268">
        <f>AU6</f>
        <v>44389</v>
      </c>
      <c r="AV5" s="269"/>
      <c r="AW5" s="269"/>
      <c r="AX5" s="269"/>
      <c r="AY5" s="269"/>
      <c r="AZ5" s="269"/>
      <c r="BA5" s="270"/>
      <c r="BB5" s="268">
        <f>BB6</f>
        <v>44396</v>
      </c>
      <c r="BC5" s="269"/>
      <c r="BD5" s="269"/>
      <c r="BE5" s="269"/>
      <c r="BF5" s="269"/>
      <c r="BG5" s="269"/>
      <c r="BH5" s="270"/>
      <c r="BI5" s="268">
        <f>BI6</f>
        <v>44403</v>
      </c>
      <c r="BJ5" s="269"/>
      <c r="BK5" s="269"/>
      <c r="BL5" s="269"/>
      <c r="BM5" s="269"/>
      <c r="BN5" s="269"/>
      <c r="BO5" s="270"/>
    </row>
    <row r="6" spans="1:67" x14ac:dyDescent="0.2">
      <c r="C6" s="150" t="s">
        <v>72</v>
      </c>
      <c r="D6" s="271" t="s">
        <v>342</v>
      </c>
      <c r="E6" s="271"/>
      <c r="F6" s="271"/>
      <c r="L6" s="155">
        <f>D4-WEEKDAY(D4,1)+2+7*(I4-1)</f>
        <v>44354</v>
      </c>
      <c r="M6" s="156">
        <f t="shared" ref="M6:BO6" si="0">L6+1</f>
        <v>44355</v>
      </c>
      <c r="N6" s="156">
        <f t="shared" si="0"/>
        <v>44356</v>
      </c>
      <c r="O6" s="156">
        <f t="shared" si="0"/>
        <v>44357</v>
      </c>
      <c r="P6" s="156">
        <f t="shared" si="0"/>
        <v>44358</v>
      </c>
      <c r="Q6" s="156">
        <f t="shared" si="0"/>
        <v>44359</v>
      </c>
      <c r="R6" s="157">
        <f t="shared" si="0"/>
        <v>44360</v>
      </c>
      <c r="S6" s="155">
        <f t="shared" si="0"/>
        <v>44361</v>
      </c>
      <c r="T6" s="156">
        <f t="shared" si="0"/>
        <v>44362</v>
      </c>
      <c r="U6" s="156">
        <f t="shared" si="0"/>
        <v>44363</v>
      </c>
      <c r="V6" s="156">
        <f t="shared" si="0"/>
        <v>44364</v>
      </c>
      <c r="W6" s="156">
        <f t="shared" si="0"/>
        <v>44365</v>
      </c>
      <c r="X6" s="156">
        <f t="shared" si="0"/>
        <v>44366</v>
      </c>
      <c r="Y6" s="157">
        <f t="shared" si="0"/>
        <v>44367</v>
      </c>
      <c r="Z6" s="155">
        <f t="shared" si="0"/>
        <v>44368</v>
      </c>
      <c r="AA6" s="156">
        <f t="shared" si="0"/>
        <v>44369</v>
      </c>
      <c r="AB6" s="156">
        <f t="shared" si="0"/>
        <v>44370</v>
      </c>
      <c r="AC6" s="156">
        <f t="shared" si="0"/>
        <v>44371</v>
      </c>
      <c r="AD6" s="156">
        <f t="shared" si="0"/>
        <v>44372</v>
      </c>
      <c r="AE6" s="156">
        <f t="shared" si="0"/>
        <v>44373</v>
      </c>
      <c r="AF6" s="157">
        <f t="shared" si="0"/>
        <v>44374</v>
      </c>
      <c r="AG6" s="155">
        <f t="shared" si="0"/>
        <v>44375</v>
      </c>
      <c r="AH6" s="156">
        <f t="shared" si="0"/>
        <v>44376</v>
      </c>
      <c r="AI6" s="156">
        <f t="shared" si="0"/>
        <v>44377</v>
      </c>
      <c r="AJ6" s="156">
        <f t="shared" si="0"/>
        <v>44378</v>
      </c>
      <c r="AK6" s="156">
        <f t="shared" si="0"/>
        <v>44379</v>
      </c>
      <c r="AL6" s="156">
        <f t="shared" si="0"/>
        <v>44380</v>
      </c>
      <c r="AM6" s="157">
        <f t="shared" si="0"/>
        <v>44381</v>
      </c>
      <c r="AN6" s="155">
        <f t="shared" si="0"/>
        <v>44382</v>
      </c>
      <c r="AO6" s="156">
        <f t="shared" si="0"/>
        <v>44383</v>
      </c>
      <c r="AP6" s="156">
        <f t="shared" si="0"/>
        <v>44384</v>
      </c>
      <c r="AQ6" s="156">
        <f t="shared" si="0"/>
        <v>44385</v>
      </c>
      <c r="AR6" s="156">
        <f t="shared" si="0"/>
        <v>44386</v>
      </c>
      <c r="AS6" s="156">
        <f t="shared" si="0"/>
        <v>44387</v>
      </c>
      <c r="AT6" s="157">
        <f t="shared" si="0"/>
        <v>44388</v>
      </c>
      <c r="AU6" s="155">
        <f t="shared" si="0"/>
        <v>44389</v>
      </c>
      <c r="AV6" s="156">
        <f t="shared" si="0"/>
        <v>44390</v>
      </c>
      <c r="AW6" s="156">
        <f t="shared" si="0"/>
        <v>44391</v>
      </c>
      <c r="AX6" s="156">
        <f t="shared" si="0"/>
        <v>44392</v>
      </c>
      <c r="AY6" s="156">
        <f t="shared" si="0"/>
        <v>44393</v>
      </c>
      <c r="AZ6" s="156">
        <f t="shared" si="0"/>
        <v>44394</v>
      </c>
      <c r="BA6" s="157">
        <f t="shared" si="0"/>
        <v>44395</v>
      </c>
      <c r="BB6" s="155">
        <f t="shared" si="0"/>
        <v>44396</v>
      </c>
      <c r="BC6" s="156">
        <f t="shared" si="0"/>
        <v>44397</v>
      </c>
      <c r="BD6" s="156">
        <f t="shared" si="0"/>
        <v>44398</v>
      </c>
      <c r="BE6" s="156">
        <f t="shared" si="0"/>
        <v>44399</v>
      </c>
      <c r="BF6" s="156">
        <f t="shared" si="0"/>
        <v>44400</v>
      </c>
      <c r="BG6" s="156">
        <f t="shared" si="0"/>
        <v>44401</v>
      </c>
      <c r="BH6" s="157">
        <f t="shared" si="0"/>
        <v>44402</v>
      </c>
      <c r="BI6" s="155">
        <f t="shared" si="0"/>
        <v>44403</v>
      </c>
      <c r="BJ6" s="156">
        <f t="shared" si="0"/>
        <v>44404</v>
      </c>
      <c r="BK6" s="156">
        <f t="shared" si="0"/>
        <v>44405</v>
      </c>
      <c r="BL6" s="156">
        <f t="shared" si="0"/>
        <v>44406</v>
      </c>
      <c r="BM6" s="156">
        <f t="shared" si="0"/>
        <v>44407</v>
      </c>
      <c r="BN6" s="156">
        <f t="shared" si="0"/>
        <v>44408</v>
      </c>
      <c r="BO6" s="157">
        <f t="shared" si="0"/>
        <v>44409</v>
      </c>
    </row>
    <row r="7" spans="1:67" ht="24.75" thickBot="1" x14ac:dyDescent="0.25">
      <c r="A7" s="158" t="s">
        <v>324</v>
      </c>
      <c r="B7" s="158" t="s">
        <v>346</v>
      </c>
      <c r="C7" s="158" t="s">
        <v>343</v>
      </c>
      <c r="D7" s="159" t="s">
        <v>35</v>
      </c>
      <c r="E7" s="158" t="s">
        <v>361</v>
      </c>
      <c r="F7" s="160" t="s">
        <v>325</v>
      </c>
      <c r="G7" s="160" t="s">
        <v>326</v>
      </c>
      <c r="H7" s="159" t="s">
        <v>327</v>
      </c>
      <c r="I7" s="159" t="s">
        <v>328</v>
      </c>
      <c r="J7" s="159" t="s">
        <v>329</v>
      </c>
      <c r="K7" s="159"/>
      <c r="L7" s="78" t="str">
        <f t="shared" ref="L7:BO7" si="1">CHOOSE(WEEKDAY(L6,1),"S","M","T","W","T","F","S")</f>
        <v>M</v>
      </c>
      <c r="M7" s="79" t="str">
        <f t="shared" si="1"/>
        <v>T</v>
      </c>
      <c r="N7" s="79" t="str">
        <f t="shared" si="1"/>
        <v>W</v>
      </c>
      <c r="O7" s="79" t="str">
        <f t="shared" si="1"/>
        <v>T</v>
      </c>
      <c r="P7" s="79" t="str">
        <f t="shared" si="1"/>
        <v>F</v>
      </c>
      <c r="Q7" s="79" t="str">
        <f t="shared" si="1"/>
        <v>S</v>
      </c>
      <c r="R7" s="80" t="str">
        <f t="shared" si="1"/>
        <v>S</v>
      </c>
      <c r="S7" s="78" t="str">
        <f t="shared" si="1"/>
        <v>M</v>
      </c>
      <c r="T7" s="79" t="str">
        <f t="shared" si="1"/>
        <v>T</v>
      </c>
      <c r="U7" s="79" t="str">
        <f t="shared" si="1"/>
        <v>W</v>
      </c>
      <c r="V7" s="79" t="str">
        <f t="shared" si="1"/>
        <v>T</v>
      </c>
      <c r="W7" s="79" t="str">
        <f t="shared" si="1"/>
        <v>F</v>
      </c>
      <c r="X7" s="79" t="str">
        <f t="shared" si="1"/>
        <v>S</v>
      </c>
      <c r="Y7" s="80" t="str">
        <f t="shared" si="1"/>
        <v>S</v>
      </c>
      <c r="Z7" s="78" t="str">
        <f t="shared" si="1"/>
        <v>M</v>
      </c>
      <c r="AA7" s="79" t="str">
        <f t="shared" si="1"/>
        <v>T</v>
      </c>
      <c r="AB7" s="79" t="str">
        <f t="shared" si="1"/>
        <v>W</v>
      </c>
      <c r="AC7" s="79" t="str">
        <f t="shared" si="1"/>
        <v>T</v>
      </c>
      <c r="AD7" s="79" t="str">
        <f t="shared" si="1"/>
        <v>F</v>
      </c>
      <c r="AE7" s="79" t="str">
        <f t="shared" si="1"/>
        <v>S</v>
      </c>
      <c r="AF7" s="80" t="str">
        <f t="shared" si="1"/>
        <v>S</v>
      </c>
      <c r="AG7" s="78" t="str">
        <f t="shared" si="1"/>
        <v>M</v>
      </c>
      <c r="AH7" s="79" t="str">
        <f t="shared" si="1"/>
        <v>T</v>
      </c>
      <c r="AI7" s="79" t="str">
        <f t="shared" si="1"/>
        <v>W</v>
      </c>
      <c r="AJ7" s="79" t="str">
        <f t="shared" si="1"/>
        <v>T</v>
      </c>
      <c r="AK7" s="79" t="str">
        <f t="shared" si="1"/>
        <v>F</v>
      </c>
      <c r="AL7" s="79" t="str">
        <f t="shared" si="1"/>
        <v>S</v>
      </c>
      <c r="AM7" s="80" t="str">
        <f t="shared" si="1"/>
        <v>S</v>
      </c>
      <c r="AN7" s="78" t="str">
        <f t="shared" si="1"/>
        <v>M</v>
      </c>
      <c r="AO7" s="79" t="str">
        <f t="shared" si="1"/>
        <v>T</v>
      </c>
      <c r="AP7" s="79" t="str">
        <f t="shared" si="1"/>
        <v>W</v>
      </c>
      <c r="AQ7" s="79" t="str">
        <f t="shared" si="1"/>
        <v>T</v>
      </c>
      <c r="AR7" s="79" t="str">
        <f t="shared" si="1"/>
        <v>F</v>
      </c>
      <c r="AS7" s="79" t="str">
        <f t="shared" si="1"/>
        <v>S</v>
      </c>
      <c r="AT7" s="80" t="str">
        <f t="shared" si="1"/>
        <v>S</v>
      </c>
      <c r="AU7" s="78" t="str">
        <f t="shared" si="1"/>
        <v>M</v>
      </c>
      <c r="AV7" s="79" t="str">
        <f t="shared" si="1"/>
        <v>T</v>
      </c>
      <c r="AW7" s="79" t="str">
        <f t="shared" si="1"/>
        <v>W</v>
      </c>
      <c r="AX7" s="79" t="str">
        <f t="shared" si="1"/>
        <v>T</v>
      </c>
      <c r="AY7" s="79" t="str">
        <f t="shared" si="1"/>
        <v>F</v>
      </c>
      <c r="AZ7" s="79" t="str">
        <f t="shared" si="1"/>
        <v>S</v>
      </c>
      <c r="BA7" s="80" t="str">
        <f t="shared" si="1"/>
        <v>S</v>
      </c>
      <c r="BB7" s="78" t="str">
        <f t="shared" si="1"/>
        <v>M</v>
      </c>
      <c r="BC7" s="79" t="str">
        <f t="shared" si="1"/>
        <v>T</v>
      </c>
      <c r="BD7" s="79" t="str">
        <f t="shared" si="1"/>
        <v>W</v>
      </c>
      <c r="BE7" s="79" t="str">
        <f t="shared" si="1"/>
        <v>T</v>
      </c>
      <c r="BF7" s="79" t="str">
        <f t="shared" si="1"/>
        <v>F</v>
      </c>
      <c r="BG7" s="79" t="str">
        <f t="shared" si="1"/>
        <v>S</v>
      </c>
      <c r="BH7" s="80" t="str">
        <f t="shared" si="1"/>
        <v>S</v>
      </c>
      <c r="BI7" s="78" t="str">
        <f t="shared" si="1"/>
        <v>M</v>
      </c>
      <c r="BJ7" s="79" t="str">
        <f t="shared" si="1"/>
        <v>T</v>
      </c>
      <c r="BK7" s="79" t="str">
        <f t="shared" si="1"/>
        <v>W</v>
      </c>
      <c r="BL7" s="79" t="str">
        <f t="shared" si="1"/>
        <v>T</v>
      </c>
      <c r="BM7" s="79" t="str">
        <f t="shared" si="1"/>
        <v>F</v>
      </c>
      <c r="BN7" s="79" t="str">
        <f t="shared" si="1"/>
        <v>S</v>
      </c>
      <c r="BO7" s="80" t="str">
        <f t="shared" si="1"/>
        <v>S</v>
      </c>
    </row>
    <row r="8" spans="1:67" s="92" customFormat="1" ht="18.75" x14ac:dyDescent="0.25">
      <c r="A8" s="81" t="str">
        <f>IF(ISERROR(VALUE(SUBSTITUTE(prevWBS,".",""))),"1",IF(ISERROR(FIND("`",SUBSTITUTE(prevWBS,".","`",1))),TEXT(VALUE(prevWBS)+1,"#"),TEXT(VALUE(LEFT(prevWBS,FIND("`",SUBSTITUTE(prevWBS,".","`",1))-1))+1,"#")))</f>
        <v>1</v>
      </c>
      <c r="B8" s="81"/>
      <c r="C8" s="82" t="s">
        <v>330</v>
      </c>
      <c r="D8" s="83"/>
      <c r="E8" s="84"/>
      <c r="F8" s="85"/>
      <c r="G8" s="86" t="str">
        <f>IF(ISBLANK(F8)," - ",IF(H8=0,F8,F8+H8-1))</f>
        <v xml:space="preserve"> - </v>
      </c>
      <c r="H8" s="87"/>
      <c r="I8" s="88"/>
      <c r="J8" s="89" t="str">
        <f t="shared" ref="J8:J37" si="2">IF(OR(G8=0,F8=0)," - ",NETWORKDAYS(F8,G8))</f>
        <v xml:space="preserve"> - </v>
      </c>
      <c r="K8" s="90"/>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row>
    <row r="9" spans="1:67" s="95" customFormat="1" ht="24" x14ac:dyDescent="0.25">
      <c r="A9" s="93" t="str">
        <f t="shared" ref="A9:A18"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c r="C9" s="94" t="s">
        <v>347</v>
      </c>
      <c r="D9" s="95" t="s">
        <v>341</v>
      </c>
      <c r="F9" s="97">
        <f>D4</f>
        <v>44354</v>
      </c>
      <c r="G9" s="98">
        <f>IF(ISBLANK(F9)," - ",IF(H9=0,F9,F9+H9-1))</f>
        <v>44364</v>
      </c>
      <c r="H9" s="99">
        <v>11</v>
      </c>
      <c r="I9" s="165">
        <v>1</v>
      </c>
      <c r="J9" s="101">
        <f t="shared" si="2"/>
        <v>9</v>
      </c>
      <c r="K9" s="102"/>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row>
    <row r="10" spans="1:67" s="95" customFormat="1" ht="18.75" x14ac:dyDescent="0.25">
      <c r="A10" s="93" t="str">
        <f t="shared" si="3"/>
        <v>1.2</v>
      </c>
      <c r="B10" s="93">
        <v>1.1000000000000001</v>
      </c>
      <c r="C10" s="94" t="s">
        <v>348</v>
      </c>
      <c r="D10" s="95" t="s">
        <v>209</v>
      </c>
      <c r="F10" s="97">
        <f>G9</f>
        <v>44364</v>
      </c>
      <c r="G10" s="98">
        <f t="shared" ref="G10:G33" si="4">IF(ISBLANK(F10)," - ",IF(H10=0,F10,F10+H10-1))</f>
        <v>44379</v>
      </c>
      <c r="H10" s="99">
        <v>16</v>
      </c>
      <c r="I10" s="165">
        <v>1</v>
      </c>
      <c r="J10" s="101">
        <f t="shared" si="2"/>
        <v>12</v>
      </c>
      <c r="K10" s="102"/>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row>
    <row r="11" spans="1:67" s="95" customFormat="1" ht="18.75" x14ac:dyDescent="0.25">
      <c r="A11" s="93" t="str">
        <f t="shared" si="3"/>
        <v>1.3</v>
      </c>
      <c r="B11" s="93">
        <v>1.2</v>
      </c>
      <c r="C11" s="94" t="s">
        <v>349</v>
      </c>
      <c r="D11" s="95" t="s">
        <v>341</v>
      </c>
      <c r="F11" s="97">
        <f>G10+1</f>
        <v>44380</v>
      </c>
      <c r="G11" s="98">
        <f t="shared" si="4"/>
        <v>44382</v>
      </c>
      <c r="H11" s="99">
        <v>3</v>
      </c>
      <c r="I11" s="100">
        <v>0</v>
      </c>
      <c r="J11" s="101">
        <f t="shared" si="2"/>
        <v>1</v>
      </c>
      <c r="K11" s="102"/>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row>
    <row r="12" spans="1:67" s="95" customFormat="1" ht="24" x14ac:dyDescent="0.25">
      <c r="A12" s="93" t="str">
        <f t="shared" si="3"/>
        <v>1.4</v>
      </c>
      <c r="B12" s="93">
        <v>1.3</v>
      </c>
      <c r="C12" s="94" t="s">
        <v>350</v>
      </c>
      <c r="D12" s="94" t="s">
        <v>351</v>
      </c>
      <c r="E12" s="95" t="s">
        <v>209</v>
      </c>
      <c r="F12" s="97">
        <f>G11+1</f>
        <v>44383</v>
      </c>
      <c r="G12" s="98">
        <f t="shared" si="4"/>
        <v>44383</v>
      </c>
      <c r="H12" s="99">
        <v>1</v>
      </c>
      <c r="I12" s="100">
        <v>0</v>
      </c>
      <c r="J12" s="101">
        <f t="shared" si="2"/>
        <v>1</v>
      </c>
      <c r="K12" s="102"/>
      <c r="L12" s="93"/>
      <c r="M12" s="93"/>
      <c r="N12" s="10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row>
    <row r="13" spans="1:67" s="95" customFormat="1" ht="18.75" x14ac:dyDescent="0.25">
      <c r="A13" s="93">
        <v>1.5</v>
      </c>
      <c r="B13" s="93">
        <v>1.4</v>
      </c>
      <c r="C13" s="94" t="s">
        <v>355</v>
      </c>
      <c r="D13" s="94" t="s">
        <v>356</v>
      </c>
      <c r="F13" s="97">
        <f>G12+1</f>
        <v>44384</v>
      </c>
      <c r="G13" s="98">
        <f t="shared" si="4"/>
        <v>44390</v>
      </c>
      <c r="H13" s="99">
        <v>7</v>
      </c>
      <c r="I13" s="100">
        <v>0</v>
      </c>
      <c r="J13" s="101">
        <f t="shared" si="2"/>
        <v>5</v>
      </c>
      <c r="K13" s="102"/>
      <c r="L13" s="93"/>
      <c r="M13" s="93"/>
      <c r="N13" s="10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row>
    <row r="14" spans="1:67" s="95" customFormat="1" ht="18.75" x14ac:dyDescent="0.25">
      <c r="A14" s="93" t="str">
        <f t="shared" si="3"/>
        <v>1.6</v>
      </c>
      <c r="B14" s="93">
        <v>1.5</v>
      </c>
      <c r="C14" s="94" t="s">
        <v>352</v>
      </c>
      <c r="D14" s="95" t="s">
        <v>209</v>
      </c>
      <c r="F14" s="97">
        <f>G12+1</f>
        <v>44384</v>
      </c>
      <c r="G14" s="98">
        <f t="shared" si="4"/>
        <v>44390</v>
      </c>
      <c r="H14" s="99">
        <v>7</v>
      </c>
      <c r="I14" s="100">
        <v>0</v>
      </c>
      <c r="J14" s="101">
        <f t="shared" si="2"/>
        <v>5</v>
      </c>
      <c r="K14" s="102"/>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row>
    <row r="15" spans="1:67" s="95" customFormat="1" ht="18.75" x14ac:dyDescent="0.25">
      <c r="A15" s="93">
        <v>1.7</v>
      </c>
      <c r="B15" s="93">
        <v>1.6</v>
      </c>
      <c r="C15" s="94" t="s">
        <v>353</v>
      </c>
      <c r="D15" s="95" t="s">
        <v>341</v>
      </c>
      <c r="F15" s="97">
        <f>G13+1</f>
        <v>44391</v>
      </c>
      <c r="G15" s="98">
        <f t="shared" si="4"/>
        <v>44394</v>
      </c>
      <c r="H15" s="99">
        <v>4</v>
      </c>
      <c r="I15" s="100">
        <v>0</v>
      </c>
      <c r="J15" s="101">
        <f t="shared" si="2"/>
        <v>3</v>
      </c>
      <c r="K15" s="102"/>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row>
    <row r="16" spans="1:67" s="95" customFormat="1" ht="24" x14ac:dyDescent="0.25">
      <c r="A16" s="93">
        <v>1.8</v>
      </c>
      <c r="B16" s="93">
        <v>1.7</v>
      </c>
      <c r="C16" s="94" t="s">
        <v>354</v>
      </c>
      <c r="D16" s="94" t="s">
        <v>351</v>
      </c>
      <c r="E16" s="95" t="s">
        <v>209</v>
      </c>
      <c r="F16" s="97">
        <f>G14+1</f>
        <v>44391</v>
      </c>
      <c r="G16" s="98">
        <f t="shared" si="4"/>
        <v>44397</v>
      </c>
      <c r="H16" s="99">
        <v>7</v>
      </c>
      <c r="I16" s="100">
        <v>0</v>
      </c>
      <c r="J16" s="101">
        <f t="shared" si="2"/>
        <v>5</v>
      </c>
      <c r="K16" s="102"/>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row>
    <row r="17" spans="1:67" s="95" customFormat="1" ht="18.75" x14ac:dyDescent="0.25">
      <c r="A17" s="166" t="str">
        <f t="shared" si="3"/>
        <v>1.9</v>
      </c>
      <c r="B17" s="166">
        <v>1.8</v>
      </c>
      <c r="C17" s="171" t="s">
        <v>331</v>
      </c>
      <c r="D17" s="167" t="s">
        <v>341</v>
      </c>
      <c r="E17" s="167"/>
      <c r="F17" s="168">
        <f>G14+1</f>
        <v>44391</v>
      </c>
      <c r="G17" s="121">
        <f>IF(ISBLANK(F17)," - ",IF(H17=0,F17,F17+H17-1))</f>
        <v>44391</v>
      </c>
      <c r="H17" s="169">
        <v>1</v>
      </c>
      <c r="I17" s="170">
        <v>0</v>
      </c>
      <c r="J17" s="169">
        <f>IF(OR(G17=0,F17=0)," - ",NETWORKDAYS(F17,G17))</f>
        <v>1</v>
      </c>
      <c r="K17" s="102"/>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row>
    <row r="18" spans="1:67" s="95" customFormat="1" ht="18.75" x14ac:dyDescent="0.25">
      <c r="A18" s="93" t="str">
        <f t="shared" si="3"/>
        <v>1.10</v>
      </c>
      <c r="B18" s="93"/>
      <c r="C18" s="94" t="s">
        <v>332</v>
      </c>
      <c r="F18" s="97"/>
      <c r="G18" s="98" t="str">
        <f>IF(ISBLANK(F18)," - ",IF(H18=0,F18,F18+H18-1))</f>
        <v xml:space="preserve"> - </v>
      </c>
      <c r="H18" s="99"/>
      <c r="I18" s="100">
        <v>0</v>
      </c>
      <c r="J18" s="101" t="str">
        <f>IF(OR(G18=0,F18=0)," - ",NETWORKDAYS(F18,G18))</f>
        <v xml:space="preserve"> - </v>
      </c>
      <c r="K18" s="102"/>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row>
    <row r="19" spans="1:67" s="92" customFormat="1" ht="18.75" x14ac:dyDescent="0.25">
      <c r="A19" s="104" t="str">
        <f>IF(ISERROR(VALUE(SUBSTITUTE(prevWBS,".",""))),"1",IF(ISERROR(FIND("`",SUBSTITUTE(prevWBS,".","`",1))),TEXT(VALUE(prevWBS)+1,"#"),TEXT(VALUE(LEFT(prevWBS,FIND("`",SUBSTITUTE(prevWBS,".","`",1))-1))+1,"#")))</f>
        <v>2</v>
      </c>
      <c r="B19" s="104"/>
      <c r="C19" s="105" t="s">
        <v>357</v>
      </c>
      <c r="E19" s="106"/>
      <c r="F19" s="107"/>
      <c r="G19" s="107" t="str">
        <f t="shared" si="4"/>
        <v xml:space="preserve"> - </v>
      </c>
      <c r="H19" s="108"/>
      <c r="I19" s="109"/>
      <c r="J19" s="110" t="str">
        <f t="shared" si="2"/>
        <v xml:space="preserve"> - </v>
      </c>
      <c r="K19" s="111"/>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row>
    <row r="20" spans="1:67" s="95" customFormat="1" ht="18.75" x14ac:dyDescent="0.25">
      <c r="A20" s="93" t="str">
        <f t="shared" ref="A20:A2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93"/>
      <c r="C20" s="94" t="s">
        <v>358</v>
      </c>
      <c r="D20" s="95" t="s">
        <v>356</v>
      </c>
      <c r="F20" s="113">
        <f>G17+1</f>
        <v>44392</v>
      </c>
      <c r="G20" s="114">
        <f t="shared" si="4"/>
        <v>44392</v>
      </c>
      <c r="H20" s="99">
        <v>1</v>
      </c>
      <c r="I20" s="100">
        <v>0</v>
      </c>
      <c r="J20" s="101">
        <f t="shared" si="2"/>
        <v>1</v>
      </c>
      <c r="K20" s="102"/>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row>
    <row r="21" spans="1:67" s="95" customFormat="1" ht="24" x14ac:dyDescent="0.25">
      <c r="A21" s="93" t="str">
        <f t="shared" si="5"/>
        <v>2.2</v>
      </c>
      <c r="B21" s="93"/>
      <c r="C21" s="94" t="s">
        <v>360</v>
      </c>
      <c r="D21" s="95" t="s">
        <v>209</v>
      </c>
      <c r="E21" s="95" t="s">
        <v>362</v>
      </c>
      <c r="F21" s="97"/>
      <c r="G21" s="98"/>
      <c r="H21" s="99"/>
      <c r="I21" s="100">
        <v>0</v>
      </c>
      <c r="J21" s="101" t="str">
        <f t="shared" si="2"/>
        <v xml:space="preserve"> - </v>
      </c>
      <c r="K21" s="102"/>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row>
    <row r="22" spans="1:67" s="95" customFormat="1" ht="18.75" x14ac:dyDescent="0.25">
      <c r="A22" s="93" t="str">
        <f t="shared" si="5"/>
        <v>2.3</v>
      </c>
      <c r="B22" s="93"/>
      <c r="C22" s="94" t="s">
        <v>43</v>
      </c>
      <c r="D22" s="95" t="s">
        <v>356</v>
      </c>
      <c r="F22" s="97"/>
      <c r="G22" s="98"/>
      <c r="H22" s="99"/>
      <c r="I22" s="100">
        <v>0</v>
      </c>
      <c r="J22" s="101" t="str">
        <f t="shared" si="2"/>
        <v xml:space="preserve"> - </v>
      </c>
      <c r="K22" s="102"/>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row>
    <row r="23" spans="1:67" s="95" customFormat="1" ht="18.75" x14ac:dyDescent="0.25">
      <c r="A23" s="93" t="str">
        <f t="shared" si="5"/>
        <v>2.4</v>
      </c>
      <c r="B23" s="93"/>
      <c r="C23" s="94" t="s">
        <v>363</v>
      </c>
      <c r="D23" s="95" t="s">
        <v>356</v>
      </c>
      <c r="E23" s="95" t="s">
        <v>209</v>
      </c>
      <c r="F23" s="97"/>
      <c r="G23" s="98"/>
      <c r="H23" s="99"/>
      <c r="I23" s="100">
        <v>0</v>
      </c>
      <c r="J23" s="101" t="str">
        <f t="shared" si="2"/>
        <v xml:space="preserve"> - </v>
      </c>
      <c r="K23" s="102"/>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row>
    <row r="24" spans="1:67" s="95" customFormat="1" ht="18.75" x14ac:dyDescent="0.25">
      <c r="A24" s="93" t="str">
        <f t="shared" si="5"/>
        <v>2.5</v>
      </c>
      <c r="B24" s="93"/>
      <c r="C24" s="94" t="s">
        <v>364</v>
      </c>
      <c r="D24" s="95" t="s">
        <v>356</v>
      </c>
      <c r="E24" s="95" t="s">
        <v>209</v>
      </c>
      <c r="F24" s="97"/>
      <c r="G24" s="98"/>
      <c r="H24" s="99"/>
      <c r="I24" s="100">
        <v>0</v>
      </c>
      <c r="J24" s="101" t="str">
        <f t="shared" si="2"/>
        <v xml:space="preserve"> - </v>
      </c>
      <c r="K24" s="102"/>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row>
    <row r="25" spans="1:67" s="95" customFormat="1" ht="18.75" x14ac:dyDescent="0.25">
      <c r="A25" s="93" t="str">
        <f t="shared" si="5"/>
        <v>2.6</v>
      </c>
      <c r="B25" s="93"/>
      <c r="C25" s="94" t="s">
        <v>365</v>
      </c>
      <c r="D25" s="95" t="s">
        <v>356</v>
      </c>
      <c r="E25" s="95" t="s">
        <v>209</v>
      </c>
      <c r="F25" s="97"/>
      <c r="G25" s="98"/>
      <c r="H25" s="99"/>
      <c r="I25" s="100">
        <v>0</v>
      </c>
      <c r="J25" s="101" t="str">
        <f t="shared" si="2"/>
        <v xml:space="preserve"> - </v>
      </c>
      <c r="K25" s="102"/>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row>
    <row r="26" spans="1:67" s="95" customFormat="1" ht="18.75" x14ac:dyDescent="0.25">
      <c r="A26" s="93" t="str">
        <f t="shared" si="5"/>
        <v>2.7</v>
      </c>
      <c r="B26" s="93"/>
      <c r="C26" s="94" t="s">
        <v>368</v>
      </c>
      <c r="D26" s="95" t="s">
        <v>356</v>
      </c>
      <c r="E26" s="95" t="s">
        <v>209</v>
      </c>
      <c r="F26" s="97"/>
      <c r="G26" s="98"/>
      <c r="H26" s="99"/>
      <c r="I26" s="100">
        <v>0</v>
      </c>
      <c r="J26" s="101" t="str">
        <f t="shared" si="2"/>
        <v xml:space="preserve"> - </v>
      </c>
      <c r="K26" s="102"/>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row>
    <row r="27" spans="1:67" s="95" customFormat="1" ht="18.75" x14ac:dyDescent="0.25">
      <c r="A27" s="93" t="str">
        <f t="shared" si="5"/>
        <v>2.8</v>
      </c>
      <c r="B27" s="93"/>
      <c r="C27" s="94" t="s">
        <v>332</v>
      </c>
      <c r="E27" s="96"/>
      <c r="F27" s="97"/>
      <c r="G27" s="98" t="str">
        <f t="shared" si="4"/>
        <v xml:space="preserve"> - </v>
      </c>
      <c r="H27" s="99"/>
      <c r="I27" s="100">
        <v>0</v>
      </c>
      <c r="J27" s="101" t="str">
        <f t="shared" si="2"/>
        <v xml:space="preserve"> - </v>
      </c>
      <c r="K27" s="102"/>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row>
    <row r="28" spans="1:67" s="92" customFormat="1" ht="18.75" x14ac:dyDescent="0.25">
      <c r="A28" s="104" t="str">
        <f>IF(ISERROR(VALUE(SUBSTITUTE(prevWBS,".",""))),"1",IF(ISERROR(FIND("`",SUBSTITUTE(prevWBS,".","`",1))),TEXT(VALUE(prevWBS)+1,"#"),TEXT(VALUE(LEFT(prevWBS,FIND("`",SUBSTITUTE(prevWBS,".","`",1))-1))+1,"#")))</f>
        <v>3</v>
      </c>
      <c r="B28" s="104"/>
      <c r="C28" s="105" t="s">
        <v>359</v>
      </c>
      <c r="E28" s="106"/>
      <c r="F28" s="107"/>
      <c r="G28" s="107" t="str">
        <f t="shared" si="4"/>
        <v xml:space="preserve"> - </v>
      </c>
      <c r="H28" s="108"/>
      <c r="I28" s="109"/>
      <c r="J28" s="110" t="str">
        <f t="shared" si="2"/>
        <v xml:space="preserve"> - </v>
      </c>
      <c r="K28" s="111"/>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row>
    <row r="29" spans="1:67" s="95" customFormat="1" ht="18.75" x14ac:dyDescent="0.25">
      <c r="A2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93"/>
      <c r="C29" s="94" t="s">
        <v>366</v>
      </c>
      <c r="D29" s="95" t="s">
        <v>356</v>
      </c>
      <c r="E29" s="95" t="s">
        <v>209</v>
      </c>
      <c r="F29" s="113"/>
      <c r="G29" s="98"/>
      <c r="H29" s="99"/>
      <c r="I29" s="100">
        <v>0</v>
      </c>
      <c r="J29" s="101" t="str">
        <f t="shared" si="2"/>
        <v xml:space="preserve"> - </v>
      </c>
      <c r="K29" s="102"/>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row>
    <row r="30" spans="1:67" s="95" customFormat="1" ht="18.75" x14ac:dyDescent="0.25">
      <c r="A3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93"/>
      <c r="C30" s="94" t="s">
        <v>381</v>
      </c>
      <c r="D30" s="95" t="s">
        <v>356</v>
      </c>
      <c r="E30" s="95" t="s">
        <v>209</v>
      </c>
      <c r="F30" s="97"/>
      <c r="G30" s="98"/>
      <c r="H30" s="99"/>
      <c r="I30" s="100">
        <v>0</v>
      </c>
      <c r="J30" s="101" t="str">
        <f t="shared" si="2"/>
        <v xml:space="preserve"> - </v>
      </c>
      <c r="K30" s="102"/>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row>
    <row r="31" spans="1:67" s="95" customFormat="1" ht="18.75" x14ac:dyDescent="0.25">
      <c r="A31" s="166">
        <v>3.3</v>
      </c>
      <c r="B31" s="166"/>
      <c r="C31" s="171" t="s">
        <v>367</v>
      </c>
      <c r="D31" s="167" t="s">
        <v>356</v>
      </c>
      <c r="E31" s="167" t="s">
        <v>209</v>
      </c>
      <c r="F31" s="120">
        <f>G20+90</f>
        <v>44482</v>
      </c>
      <c r="G31" s="172">
        <f t="shared" si="4"/>
        <v>44482</v>
      </c>
      <c r="H31" s="169"/>
      <c r="I31" s="170"/>
      <c r="J31" s="101"/>
      <c r="K31" s="102"/>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row>
    <row r="32" spans="1:67" s="95" customFormat="1" ht="18.75" x14ac:dyDescent="0.25">
      <c r="A3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2" s="93"/>
      <c r="C32" s="94" t="s">
        <v>332</v>
      </c>
      <c r="E32" s="96"/>
      <c r="F32" s="97"/>
      <c r="G32" s="98" t="str">
        <f t="shared" si="4"/>
        <v xml:space="preserve"> - </v>
      </c>
      <c r="H32" s="99"/>
      <c r="I32" s="100">
        <v>0</v>
      </c>
      <c r="J32" s="101" t="str">
        <f t="shared" si="2"/>
        <v xml:space="preserve"> - </v>
      </c>
      <c r="K32" s="102"/>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row>
    <row r="33" spans="1:67" s="92" customFormat="1" ht="18.75" x14ac:dyDescent="0.25">
      <c r="A33" s="104" t="str">
        <f>IF(ISERROR(VALUE(SUBSTITUTE(prevWBS,".",""))),"1",IF(ISERROR(FIND("`",SUBSTITUTE(prevWBS,".","`",1))),TEXT(VALUE(prevWBS)+1,"#"),TEXT(VALUE(LEFT(prevWBS,FIND("`",SUBSTITUTE(prevWBS,".","`",1))-1))+1,"#")))</f>
        <v>4</v>
      </c>
      <c r="B33" s="104"/>
      <c r="C33" s="105" t="s">
        <v>333</v>
      </c>
      <c r="E33" s="106"/>
      <c r="F33" s="107"/>
      <c r="G33" s="107" t="str">
        <f t="shared" si="4"/>
        <v xml:space="preserve"> - </v>
      </c>
      <c r="H33" s="108"/>
      <c r="I33" s="109"/>
      <c r="J33" s="110" t="str">
        <f t="shared" si="2"/>
        <v xml:space="preserve"> - </v>
      </c>
      <c r="K33" s="111"/>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row>
    <row r="34" spans="1:67" s="95" customFormat="1" ht="18.75" x14ac:dyDescent="0.25">
      <c r="A34" s="1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4" s="116"/>
      <c r="C34" s="117" t="s">
        <v>334</v>
      </c>
      <c r="D34" s="118" t="s">
        <v>356</v>
      </c>
      <c r="E34" s="119"/>
      <c r="F34" s="120"/>
      <c r="G34" s="121"/>
      <c r="H34" s="115"/>
      <c r="I34" s="122">
        <v>0</v>
      </c>
      <c r="J34" s="115" t="str">
        <f t="shared" si="2"/>
        <v xml:space="preserve"> - </v>
      </c>
      <c r="K34" s="102"/>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row>
    <row r="35" spans="1:67" s="95" customFormat="1" ht="18.75" x14ac:dyDescent="0.25">
      <c r="A35"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5" s="93"/>
      <c r="C35" s="94" t="s">
        <v>369</v>
      </c>
      <c r="E35" s="96"/>
      <c r="F35" s="97"/>
      <c r="G35" s="98"/>
      <c r="H35" s="99"/>
      <c r="I35" s="100">
        <v>0</v>
      </c>
      <c r="J35" s="101" t="str">
        <f t="shared" si="2"/>
        <v xml:space="preserve"> - </v>
      </c>
      <c r="K35" s="102"/>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row>
    <row r="36" spans="1:67" s="130" customFormat="1" ht="18.75" x14ac:dyDescent="0.25">
      <c r="A36" s="93"/>
      <c r="B36" s="93"/>
      <c r="C36" s="123"/>
      <c r="D36" s="123"/>
      <c r="E36" s="124"/>
      <c r="F36" s="125"/>
      <c r="G36" s="125"/>
      <c r="H36" s="126"/>
      <c r="I36" s="127"/>
      <c r="J36" s="128" t="str">
        <f t="shared" si="2"/>
        <v xml:space="preserve"> - </v>
      </c>
      <c r="K36" s="129"/>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row>
    <row r="37" spans="1:67" s="130" customFormat="1" ht="18.75" x14ac:dyDescent="0.25">
      <c r="A37" s="93"/>
      <c r="B37" s="93"/>
      <c r="C37" s="123"/>
      <c r="D37" s="123"/>
      <c r="E37" s="124"/>
      <c r="F37" s="125"/>
      <c r="G37" s="125"/>
      <c r="H37" s="126"/>
      <c r="I37" s="127"/>
      <c r="J37" s="128" t="str">
        <f t="shared" si="2"/>
        <v xml:space="preserve"> - </v>
      </c>
      <c r="K37" s="129"/>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row>
    <row r="38" spans="1:67" s="137" customFormat="1" ht="18.75" x14ac:dyDescent="0.25">
      <c r="A38" s="131" t="s">
        <v>335</v>
      </c>
      <c r="B38" s="131"/>
      <c r="C38" s="132"/>
      <c r="D38" s="133"/>
      <c r="E38" s="133"/>
      <c r="F38" s="134"/>
      <c r="G38" s="134"/>
      <c r="H38" s="135"/>
      <c r="I38" s="135"/>
      <c r="J38" s="135"/>
      <c r="K38" s="136"/>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row>
    <row r="39" spans="1:67" s="130" customFormat="1" ht="18.75" x14ac:dyDescent="0.25">
      <c r="A39" s="138" t="s">
        <v>336</v>
      </c>
      <c r="B39" s="138"/>
      <c r="C39" s="139"/>
      <c r="D39" s="139"/>
      <c r="E39" s="139"/>
      <c r="F39" s="140"/>
      <c r="G39" s="140"/>
      <c r="H39" s="139"/>
      <c r="I39" s="139"/>
      <c r="J39" s="139"/>
      <c r="K39" s="136"/>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row>
    <row r="40" spans="1:67" s="130" customFormat="1" ht="18.75" x14ac:dyDescent="0.25">
      <c r="A40" s="141" t="str">
        <f>IF(ISERROR(VALUE(SUBSTITUTE(prevWBS,".",""))),"1",IF(ISERROR(FIND("`",SUBSTITUTE(prevWBS,".","`",1))),TEXT(VALUE(prevWBS)+1,"#"),TEXT(VALUE(LEFT(prevWBS,FIND("`",SUBSTITUTE(prevWBS,".","`",1))-1))+1,"#")))</f>
        <v>1</v>
      </c>
      <c r="B40" s="163"/>
      <c r="C40" s="142" t="s">
        <v>337</v>
      </c>
      <c r="D40" s="143"/>
      <c r="E40" s="144"/>
      <c r="F40" s="97"/>
      <c r="G40" s="98" t="str">
        <f t="shared" ref="G40:G43" si="6">IF(ISBLANK(F40)," - ",IF(H40=0,F40,F40+H40-1))</f>
        <v xml:space="preserve"> - </v>
      </c>
      <c r="H40" s="99"/>
      <c r="I40" s="100"/>
      <c r="J40" s="101" t="str">
        <f>IF(OR(G40=0,F40=0)," - ",NETWORKDAYS(F40,G40))</f>
        <v xml:space="preserve"> - </v>
      </c>
      <c r="K40" s="102"/>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row>
    <row r="41" spans="1:67" s="130" customFormat="1" ht="18.75" x14ac:dyDescent="0.25">
      <c r="A4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164"/>
      <c r="C41" s="145" t="s">
        <v>338</v>
      </c>
      <c r="D41" s="145"/>
      <c r="E41" s="144"/>
      <c r="F41" s="97"/>
      <c r="G41" s="98" t="str">
        <f t="shared" si="6"/>
        <v xml:space="preserve"> - </v>
      </c>
      <c r="H41" s="99"/>
      <c r="I41" s="100"/>
      <c r="J41" s="101" t="str">
        <f t="shared" ref="J41:J43" si="7">IF(OR(G41=0,F41=0)," - ",NETWORKDAYS(F41,G41))</f>
        <v xml:space="preserve"> - </v>
      </c>
      <c r="K41" s="102"/>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row>
    <row r="42" spans="1:67" s="130" customFormat="1" ht="18.75" x14ac:dyDescent="0.25">
      <c r="A42" s="9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164"/>
      <c r="C42" s="146" t="s">
        <v>339</v>
      </c>
      <c r="D42" s="145"/>
      <c r="E42" s="144"/>
      <c r="F42" s="97"/>
      <c r="G42" s="98" t="str">
        <f t="shared" si="6"/>
        <v xml:space="preserve"> - </v>
      </c>
      <c r="H42" s="99"/>
      <c r="I42" s="100"/>
      <c r="J42" s="101" t="str">
        <f t="shared" si="7"/>
        <v xml:space="preserve"> - </v>
      </c>
      <c r="K42" s="102"/>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row>
    <row r="43" spans="1:67" s="130" customFormat="1" ht="18.75" x14ac:dyDescent="0.25">
      <c r="A43" s="9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164"/>
      <c r="C43" s="146" t="s">
        <v>340</v>
      </c>
      <c r="D43" s="145"/>
      <c r="E43" s="144"/>
      <c r="F43" s="97"/>
      <c r="G43" s="98" t="str">
        <f t="shared" si="6"/>
        <v xml:space="preserve"> - </v>
      </c>
      <c r="H43" s="99"/>
      <c r="I43" s="100"/>
      <c r="J43" s="101" t="str">
        <f t="shared" si="7"/>
        <v xml:space="preserve"> - </v>
      </c>
      <c r="K43" s="102"/>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row>
    <row r="44" spans="1:67" s="162" customFormat="1" x14ac:dyDescent="0.2">
      <c r="A44" s="161"/>
      <c r="B44" s="161"/>
    </row>
  </sheetData>
  <sheetProtection formatCells="0" formatColumns="0" formatRows="0" insertRows="0" deleteRows="0"/>
  <mergeCells count="21">
    <mergeCell ref="D4:F4"/>
    <mergeCell ref="L4:R4"/>
    <mergeCell ref="S4:Y4"/>
    <mergeCell ref="Z4:AF4"/>
    <mergeCell ref="AG4:AM4"/>
    <mergeCell ref="AU5:BA5"/>
    <mergeCell ref="BB5:BH5"/>
    <mergeCell ref="BI5:BO5"/>
    <mergeCell ref="D6:F6"/>
    <mergeCell ref="C1:J1"/>
    <mergeCell ref="AN4:AT4"/>
    <mergeCell ref="AU4:BA4"/>
    <mergeCell ref="BB4:BH4"/>
    <mergeCell ref="BI4:BO4"/>
    <mergeCell ref="D5:F5"/>
    <mergeCell ref="L5:R5"/>
    <mergeCell ref="S5:Y5"/>
    <mergeCell ref="Z5:AF5"/>
    <mergeCell ref="AG5:AM5"/>
    <mergeCell ref="AN5:AT5"/>
    <mergeCell ref="L1:AF1"/>
  </mergeCells>
  <conditionalFormatting sqref="I18:I23 I8 I27:I43 I14:I16">
    <cfRule type="dataBar" priority="11">
      <dataBar>
        <cfvo type="num" val="0"/>
        <cfvo type="num" val="1"/>
        <color theme="0" tint="-0.34998626667073579"/>
      </dataBar>
      <extLst>
        <ext xmlns:x14="http://schemas.microsoft.com/office/spreadsheetml/2009/9/main" uri="{B025F937-C7B1-47D3-B67F-A62EFF666E3E}">
          <x14:id>{FFAE6D38-26D8-4434-AE22-722788D42D2E}</x14:id>
        </ext>
      </extLst>
    </cfRule>
  </conditionalFormatting>
  <conditionalFormatting sqref="L6:BO7">
    <cfRule type="expression" dxfId="6" priority="13">
      <formula>L$6=TODAY()</formula>
    </cfRule>
  </conditionalFormatting>
  <conditionalFormatting sqref="L8:BO10 N11:BO11 L12:BO43">
    <cfRule type="expression" dxfId="5" priority="14">
      <formula>AND($F8&lt;=L$6,ROUNDDOWN(($G8-$F8+1)*$I8,0)+$F8-1&gt;=L$6)</formula>
    </cfRule>
    <cfRule type="expression" dxfId="4" priority="15">
      <formula>AND(NOT(ISBLANK($F8)),$F8&lt;=L$6,$G8&gt;=L$6)</formula>
    </cfRule>
  </conditionalFormatting>
  <conditionalFormatting sqref="L6:BO10 N11:BO11 L12:BO43">
    <cfRule type="expression" dxfId="3" priority="12">
      <formula>L$6=TODAY()</formula>
    </cfRule>
  </conditionalFormatting>
  <conditionalFormatting sqref="I11">
    <cfRule type="dataBar" priority="7">
      <dataBar>
        <cfvo type="num" val="0"/>
        <cfvo type="num" val="1"/>
        <color theme="0" tint="-0.34998626667073579"/>
      </dataBar>
      <extLst>
        <ext xmlns:x14="http://schemas.microsoft.com/office/spreadsheetml/2009/9/main" uri="{B025F937-C7B1-47D3-B67F-A62EFF666E3E}">
          <x14:id>{C3478929-150C-47B7-984A-0A54A964C1AA}</x14:id>
        </ext>
      </extLst>
    </cfRule>
  </conditionalFormatting>
  <conditionalFormatting sqref="L11:M11">
    <cfRule type="expression" dxfId="2" priority="9">
      <formula>AND($F11&lt;=L$6,ROUNDDOWN(($G11-$F11+1)*$I11,0)+$F11-1&gt;=L$6)</formula>
    </cfRule>
    <cfRule type="expression" dxfId="1" priority="10">
      <formula>AND(NOT(ISBLANK($F11)),$F11&lt;=L$6,$G11&gt;=L$6)</formula>
    </cfRule>
  </conditionalFormatting>
  <conditionalFormatting sqref="L11:M11">
    <cfRule type="expression" dxfId="0" priority="8">
      <formula>L$6=TODAY()</formula>
    </cfRule>
  </conditionalFormatting>
  <conditionalFormatting sqref="I17">
    <cfRule type="dataBar" priority="6">
      <dataBar>
        <cfvo type="num" val="0"/>
        <cfvo type="num" val="1"/>
        <color theme="0" tint="-0.34998626667073579"/>
      </dataBar>
      <extLst>
        <ext xmlns:x14="http://schemas.microsoft.com/office/spreadsheetml/2009/9/main" uri="{B025F937-C7B1-47D3-B67F-A62EFF666E3E}">
          <x14:id>{8B870325-5038-4A41-A512-251B65F1F9D5}</x14:id>
        </ext>
      </extLst>
    </cfRule>
  </conditionalFormatting>
  <conditionalFormatting sqref="I24">
    <cfRule type="dataBar" priority="5">
      <dataBar>
        <cfvo type="num" val="0"/>
        <cfvo type="num" val="1"/>
        <color theme="0" tint="-0.34998626667073579"/>
      </dataBar>
      <extLst>
        <ext xmlns:x14="http://schemas.microsoft.com/office/spreadsheetml/2009/9/main" uri="{B025F937-C7B1-47D3-B67F-A62EFF666E3E}">
          <x14:id>{02C15565-D33D-42DF-A8AE-04A8FF23764C}</x14:id>
        </ext>
      </extLst>
    </cfRule>
  </conditionalFormatting>
  <conditionalFormatting sqref="I26">
    <cfRule type="dataBar" priority="4">
      <dataBar>
        <cfvo type="num" val="0"/>
        <cfvo type="num" val="1"/>
        <color theme="0" tint="-0.34998626667073579"/>
      </dataBar>
      <extLst>
        <ext xmlns:x14="http://schemas.microsoft.com/office/spreadsheetml/2009/9/main" uri="{B025F937-C7B1-47D3-B67F-A62EFF666E3E}">
          <x14:id>{50805678-61DA-4AD3-8BB9-F844AD31DEBF}</x14:id>
        </ext>
      </extLst>
    </cfRule>
  </conditionalFormatting>
  <conditionalFormatting sqref="I25">
    <cfRule type="dataBar" priority="3">
      <dataBar>
        <cfvo type="num" val="0"/>
        <cfvo type="num" val="1"/>
        <color theme="0" tint="-0.34998626667073579"/>
      </dataBar>
      <extLst>
        <ext xmlns:x14="http://schemas.microsoft.com/office/spreadsheetml/2009/9/main" uri="{B025F937-C7B1-47D3-B67F-A62EFF666E3E}">
          <x14:id>{64B41C1D-2F9A-4DD3-A7AA-4C3E703DD8F5}</x14:id>
        </ext>
      </extLst>
    </cfRule>
  </conditionalFormatting>
  <conditionalFormatting sqref="I12">
    <cfRule type="dataBar" priority="2">
      <dataBar>
        <cfvo type="num" val="0"/>
        <cfvo type="num" val="1"/>
        <color theme="0" tint="-0.34998626667073579"/>
      </dataBar>
      <extLst>
        <ext xmlns:x14="http://schemas.microsoft.com/office/spreadsheetml/2009/9/main" uri="{B025F937-C7B1-47D3-B67F-A62EFF666E3E}">
          <x14:id>{A3007546-F393-44FD-B34A-45C4D8AAB28A}</x14:id>
        </ext>
      </extLst>
    </cfRule>
  </conditionalFormatting>
  <conditionalFormatting sqref="I13">
    <cfRule type="dataBar" priority="1">
      <dataBar>
        <cfvo type="num" val="0"/>
        <cfvo type="num" val="1"/>
        <color theme="0" tint="-0.34998626667073579"/>
      </dataBar>
      <extLst>
        <ext xmlns:x14="http://schemas.microsoft.com/office/spreadsheetml/2009/9/main" uri="{B025F937-C7B1-47D3-B67F-A62EFF666E3E}">
          <x14:id>{F0F16663-E18B-4F08-AD58-BCF72A3E0DAE}</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xr:uid="{00000000-0002-0000-0500-000000000000}"/>
  </dataValidations>
  <hyperlinks>
    <hyperlink ref="B1" location="Versions!A1" display="Back" xr:uid="{00000000-0004-0000-0500-000000000000}"/>
  </hyperlink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FAE6D38-26D8-4434-AE22-722788D42D2E}">
            <x14:dataBar minLength="0" maxLength="100" gradient="0">
              <x14:cfvo type="num">
                <xm:f>0</xm:f>
              </x14:cfvo>
              <x14:cfvo type="num">
                <xm:f>1</xm:f>
              </x14:cfvo>
              <x14:negativeFillColor rgb="FFFF0000"/>
              <x14:axisColor rgb="FF000000"/>
            </x14:dataBar>
          </x14:cfRule>
          <xm:sqref>I18:I23 I8 I27:I43 I14:I16</xm:sqref>
        </x14:conditionalFormatting>
        <x14:conditionalFormatting xmlns:xm="http://schemas.microsoft.com/office/excel/2006/main">
          <x14:cfRule type="dataBar" id="{C3478929-150C-47B7-984A-0A54A964C1AA}">
            <x14:dataBar minLength="0" maxLength="100" gradient="0">
              <x14:cfvo type="num">
                <xm:f>0</xm:f>
              </x14:cfvo>
              <x14:cfvo type="num">
                <xm:f>1</xm:f>
              </x14:cfvo>
              <x14:negativeFillColor rgb="FFFF0000"/>
              <x14:axisColor rgb="FF000000"/>
            </x14:dataBar>
          </x14:cfRule>
          <xm:sqref>I11</xm:sqref>
        </x14:conditionalFormatting>
        <x14:conditionalFormatting xmlns:xm="http://schemas.microsoft.com/office/excel/2006/main">
          <x14:cfRule type="dataBar" id="{8B870325-5038-4A41-A512-251B65F1F9D5}">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02C15565-D33D-42DF-A8AE-04A8FF23764C}">
            <x14:dataBar minLength="0" maxLength="100" gradient="0">
              <x14:cfvo type="num">
                <xm:f>0</xm:f>
              </x14:cfvo>
              <x14:cfvo type="num">
                <xm:f>1</xm:f>
              </x14:cfvo>
              <x14:negativeFillColor rgb="FFFF0000"/>
              <x14:axisColor rgb="FF000000"/>
            </x14:dataBar>
          </x14:cfRule>
          <xm:sqref>I24</xm:sqref>
        </x14:conditionalFormatting>
        <x14:conditionalFormatting xmlns:xm="http://schemas.microsoft.com/office/excel/2006/main">
          <x14:cfRule type="dataBar" id="{50805678-61DA-4AD3-8BB9-F844AD31DEBF}">
            <x14:dataBar minLength="0" maxLength="100" gradient="0">
              <x14:cfvo type="num">
                <xm:f>0</xm:f>
              </x14:cfvo>
              <x14:cfvo type="num">
                <xm:f>1</xm:f>
              </x14:cfvo>
              <x14:negativeFillColor rgb="FFFF0000"/>
              <x14:axisColor rgb="FF000000"/>
            </x14:dataBar>
          </x14:cfRule>
          <xm:sqref>I26</xm:sqref>
        </x14:conditionalFormatting>
        <x14:conditionalFormatting xmlns:xm="http://schemas.microsoft.com/office/excel/2006/main">
          <x14:cfRule type="dataBar" id="{64B41C1D-2F9A-4DD3-A7AA-4C3E703DD8F5}">
            <x14:dataBar minLength="0" maxLength="100" gradient="0">
              <x14:cfvo type="num">
                <xm:f>0</xm:f>
              </x14:cfvo>
              <x14:cfvo type="num">
                <xm:f>1</xm:f>
              </x14:cfvo>
              <x14:negativeFillColor rgb="FFFF0000"/>
              <x14:axisColor rgb="FF000000"/>
            </x14:dataBar>
          </x14:cfRule>
          <xm:sqref>I25</xm:sqref>
        </x14:conditionalFormatting>
        <x14:conditionalFormatting xmlns:xm="http://schemas.microsoft.com/office/excel/2006/main">
          <x14:cfRule type="dataBar" id="{A3007546-F393-44FD-B34A-45C4D8AAB28A}">
            <x14:dataBar minLength="0" maxLength="100" gradient="0">
              <x14:cfvo type="num">
                <xm:f>0</xm:f>
              </x14:cfvo>
              <x14:cfvo type="num">
                <xm:f>1</xm:f>
              </x14:cfvo>
              <x14:negativeFillColor rgb="FFFF0000"/>
              <x14:axisColor rgb="FF000000"/>
            </x14:dataBar>
          </x14:cfRule>
          <xm:sqref>I12</xm:sqref>
        </x14:conditionalFormatting>
        <x14:conditionalFormatting xmlns:xm="http://schemas.microsoft.com/office/excel/2006/main">
          <x14:cfRule type="dataBar" id="{F0F16663-E18B-4F08-AD58-BCF72A3E0DAE}">
            <x14:dataBar minLength="0" maxLength="100" gradient="0">
              <x14:cfvo type="num">
                <xm:f>0</xm:f>
              </x14:cfvo>
              <x14:cfvo type="num">
                <xm:f>1</xm:f>
              </x14:cfvo>
              <x14:negativeFillColor rgb="FFFF0000"/>
              <x14:axisColor rgb="FF000000"/>
            </x14:dataBar>
          </x14:cfRule>
          <xm:sqref>I13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R42"/>
  <sheetViews>
    <sheetView zoomScale="190" zoomScaleNormal="190" workbookViewId="0">
      <pane xSplit="4" ySplit="6" topLeftCell="E7" activePane="bottomRight" state="frozen"/>
      <selection pane="topRight" activeCell="D1" sqref="D1"/>
      <selection pane="bottomLeft" activeCell="A8" sqref="A8"/>
      <selection pane="bottomRight" activeCell="D22" sqref="D22"/>
    </sheetView>
  </sheetViews>
  <sheetFormatPr defaultRowHeight="15" x14ac:dyDescent="0.25"/>
  <cols>
    <col min="1" max="1" width="4.5703125" customWidth="1"/>
    <col min="2" max="2" width="30.5703125" customWidth="1"/>
    <col min="3" max="3" width="8.42578125" customWidth="1"/>
    <col min="4" max="4" width="15.28515625" customWidth="1"/>
    <col min="5" max="5" width="3.28515625" customWidth="1"/>
    <col min="6" max="6" width="26.85546875" customWidth="1"/>
    <col min="7" max="7" width="5.42578125" customWidth="1"/>
    <col min="8" max="8" width="26.7109375" customWidth="1"/>
    <col min="9" max="9" width="5.42578125" customWidth="1"/>
    <col min="10" max="10" width="21.85546875" customWidth="1"/>
    <col min="11" max="11" width="5.42578125" customWidth="1"/>
    <col min="12" max="12" width="19.140625" customWidth="1"/>
    <col min="13" max="13" width="5.42578125" customWidth="1"/>
    <col min="14" max="14" width="20.140625" customWidth="1"/>
    <col min="15" max="15" width="5.42578125" customWidth="1"/>
    <col min="16" max="16" width="23.140625" customWidth="1"/>
    <col min="17" max="17" width="5.7109375" customWidth="1"/>
    <col min="18" max="18" width="17.7109375" customWidth="1"/>
  </cols>
  <sheetData>
    <row r="2" spans="1:18" x14ac:dyDescent="0.25">
      <c r="B2" s="4"/>
      <c r="C2" s="4"/>
      <c r="D2" s="4"/>
      <c r="F2" s="9" t="s">
        <v>23</v>
      </c>
      <c r="H2" s="10" t="s">
        <v>24</v>
      </c>
      <c r="J2" s="10" t="s">
        <v>25</v>
      </c>
      <c r="L2" s="10" t="s">
        <v>26</v>
      </c>
      <c r="N2" s="10" t="s">
        <v>27</v>
      </c>
      <c r="P2" s="10" t="s">
        <v>28</v>
      </c>
      <c r="R2" s="10" t="s">
        <v>29</v>
      </c>
    </row>
    <row r="3" spans="1:18" x14ac:dyDescent="0.25">
      <c r="A3" t="s">
        <v>10</v>
      </c>
      <c r="B3" s="4" t="s">
        <v>11</v>
      </c>
      <c r="C3" s="4" t="s">
        <v>35</v>
      </c>
      <c r="D3" s="4" t="s">
        <v>30</v>
      </c>
      <c r="F3" s="2" t="s">
        <v>5</v>
      </c>
      <c r="H3" s="3" t="s">
        <v>6</v>
      </c>
      <c r="J3" s="3" t="s">
        <v>7</v>
      </c>
      <c r="L3" s="3" t="s">
        <v>4</v>
      </c>
      <c r="N3" s="3" t="s">
        <v>44</v>
      </c>
      <c r="P3" s="3" t="s">
        <v>8</v>
      </c>
      <c r="R3" s="3" t="s">
        <v>9</v>
      </c>
    </row>
    <row r="4" spans="1:18" x14ac:dyDescent="0.25">
      <c r="F4" t="s">
        <v>3</v>
      </c>
      <c r="H4" t="s">
        <v>0</v>
      </c>
      <c r="J4" t="s">
        <v>1</v>
      </c>
    </row>
    <row r="5" spans="1:18" x14ac:dyDescent="0.25">
      <c r="J5" t="s">
        <v>2</v>
      </c>
    </row>
    <row r="6" spans="1:18" x14ac:dyDescent="0.25">
      <c r="F6" s="5" t="s">
        <v>13</v>
      </c>
      <c r="H6" t="s">
        <v>14</v>
      </c>
    </row>
    <row r="7" spans="1:18" ht="15.75" x14ac:dyDescent="0.25">
      <c r="A7" s="1">
        <v>1</v>
      </c>
      <c r="B7" s="1" t="s">
        <v>12</v>
      </c>
      <c r="C7" s="11" t="s">
        <v>37</v>
      </c>
      <c r="D7" s="1"/>
      <c r="F7" s="7" t="s">
        <v>21</v>
      </c>
    </row>
    <row r="8" spans="1:18" x14ac:dyDescent="0.25">
      <c r="B8" s="25" t="s">
        <v>153</v>
      </c>
      <c r="C8" s="6"/>
      <c r="D8" s="6"/>
    </row>
    <row r="9" spans="1:18" x14ac:dyDescent="0.25">
      <c r="B9" s="25" t="s">
        <v>15</v>
      </c>
      <c r="C9" s="6"/>
      <c r="D9" s="6"/>
    </row>
    <row r="10" spans="1:18" x14ac:dyDescent="0.25">
      <c r="B10" s="24" t="s">
        <v>16</v>
      </c>
      <c r="C10" s="6"/>
      <c r="D10" s="6"/>
    </row>
    <row r="11" spans="1:18" x14ac:dyDescent="0.25">
      <c r="B11" s="24" t="s">
        <v>17</v>
      </c>
      <c r="C11" s="6"/>
      <c r="D11" s="6"/>
    </row>
    <row r="12" spans="1:18" x14ac:dyDescent="0.25">
      <c r="B12" s="24" t="s">
        <v>18</v>
      </c>
      <c r="C12" s="6"/>
      <c r="D12" s="6"/>
    </row>
    <row r="14" spans="1:18" x14ac:dyDescent="0.25">
      <c r="A14" s="1">
        <v>2</v>
      </c>
      <c r="B14" s="1" t="s">
        <v>6</v>
      </c>
      <c r="D14" s="1"/>
      <c r="H14" s="8" t="s">
        <v>22</v>
      </c>
    </row>
    <row r="15" spans="1:18" x14ac:dyDescent="0.25">
      <c r="A15">
        <v>2.1</v>
      </c>
      <c r="B15" s="6" t="s">
        <v>19</v>
      </c>
      <c r="C15" s="11" t="s">
        <v>37</v>
      </c>
      <c r="D15" s="6"/>
    </row>
    <row r="16" spans="1:18" x14ac:dyDescent="0.25">
      <c r="A16">
        <v>2.2000000000000002</v>
      </c>
      <c r="B16" t="s">
        <v>20</v>
      </c>
      <c r="C16" s="11" t="s">
        <v>37</v>
      </c>
    </row>
    <row r="18" spans="1:12" x14ac:dyDescent="0.25">
      <c r="A18" s="1">
        <v>3</v>
      </c>
      <c r="B18" s="1" t="s">
        <v>7</v>
      </c>
      <c r="C18" s="1"/>
      <c r="J18" s="8" t="s">
        <v>33</v>
      </c>
    </row>
    <row r="19" spans="1:12" x14ac:dyDescent="0.25">
      <c r="A19">
        <v>3.1</v>
      </c>
      <c r="B19" t="s">
        <v>31</v>
      </c>
      <c r="C19" t="s">
        <v>36</v>
      </c>
    </row>
    <row r="20" spans="1:12" x14ac:dyDescent="0.25">
      <c r="A20">
        <v>3.2</v>
      </c>
      <c r="B20" t="s">
        <v>38</v>
      </c>
      <c r="C20" t="s">
        <v>39</v>
      </c>
    </row>
    <row r="21" spans="1:12" x14ac:dyDescent="0.25">
      <c r="A21">
        <v>3.3</v>
      </c>
      <c r="B21" t="s">
        <v>40</v>
      </c>
      <c r="C21" t="s">
        <v>36</v>
      </c>
    </row>
    <row r="22" spans="1:12" x14ac:dyDescent="0.25">
      <c r="A22">
        <v>3.4</v>
      </c>
      <c r="B22" t="s">
        <v>34</v>
      </c>
      <c r="C22" t="s">
        <v>37</v>
      </c>
    </row>
    <row r="23" spans="1:12" x14ac:dyDescent="0.25">
      <c r="A23">
        <v>3.5</v>
      </c>
      <c r="B23" t="s">
        <v>32</v>
      </c>
      <c r="C23" t="s">
        <v>39</v>
      </c>
    </row>
    <row r="24" spans="1:12" x14ac:dyDescent="0.25">
      <c r="A24">
        <v>3.6</v>
      </c>
      <c r="B24" s="1" t="s">
        <v>50</v>
      </c>
      <c r="C24" t="s">
        <v>39</v>
      </c>
    </row>
    <row r="25" spans="1:12" x14ac:dyDescent="0.25">
      <c r="L25" s="8" t="s">
        <v>105</v>
      </c>
    </row>
    <row r="26" spans="1:12" x14ac:dyDescent="0.25">
      <c r="A26" s="1">
        <v>4</v>
      </c>
      <c r="B26" s="1" t="s">
        <v>4</v>
      </c>
      <c r="C26" s="1"/>
    </row>
    <row r="27" spans="1:12" x14ac:dyDescent="0.25">
      <c r="A27">
        <v>4.0999999999999996</v>
      </c>
      <c r="B27" s="11" t="s">
        <v>42</v>
      </c>
      <c r="C27" t="s">
        <v>39</v>
      </c>
    </row>
    <row r="28" spans="1:12" x14ac:dyDescent="0.25">
      <c r="A28">
        <v>4.2</v>
      </c>
      <c r="B28" t="s">
        <v>41</v>
      </c>
      <c r="C28" t="s">
        <v>39</v>
      </c>
    </row>
    <row r="29" spans="1:12" x14ac:dyDescent="0.25">
      <c r="A29">
        <v>4.3</v>
      </c>
      <c r="B29" t="s">
        <v>43</v>
      </c>
      <c r="C29" t="s">
        <v>39</v>
      </c>
    </row>
    <row r="30" spans="1:12" x14ac:dyDescent="0.25">
      <c r="A30">
        <v>4.4000000000000004</v>
      </c>
      <c r="B30" t="s">
        <v>45</v>
      </c>
      <c r="C30" t="s">
        <v>39</v>
      </c>
    </row>
    <row r="31" spans="1:12" x14ac:dyDescent="0.25">
      <c r="A31">
        <v>4.5</v>
      </c>
      <c r="B31" t="s">
        <v>46</v>
      </c>
      <c r="C31" t="s">
        <v>39</v>
      </c>
    </row>
    <row r="33" spans="1:16" x14ac:dyDescent="0.25">
      <c r="A33" s="1">
        <v>5</v>
      </c>
      <c r="B33" s="1" t="s">
        <v>44</v>
      </c>
      <c r="D33" s="12">
        <v>44402</v>
      </c>
      <c r="N33" s="8" t="s">
        <v>107</v>
      </c>
    </row>
    <row r="34" spans="1:16" x14ac:dyDescent="0.25">
      <c r="B34" t="s">
        <v>106</v>
      </c>
      <c r="C34" t="s">
        <v>36</v>
      </c>
    </row>
    <row r="35" spans="1:16" x14ac:dyDescent="0.25">
      <c r="B35" t="s">
        <v>47</v>
      </c>
      <c r="C35" t="s">
        <v>39</v>
      </c>
    </row>
    <row r="37" spans="1:16" x14ac:dyDescent="0.25">
      <c r="A37" s="1">
        <v>6</v>
      </c>
      <c r="B37" s="1" t="s">
        <v>8</v>
      </c>
      <c r="D37" s="12">
        <v>44407</v>
      </c>
      <c r="P37" s="8" t="s">
        <v>108</v>
      </c>
    </row>
    <row r="38" spans="1:16" x14ac:dyDescent="0.25">
      <c r="B38" s="11" t="s">
        <v>48</v>
      </c>
    </row>
    <row r="39" spans="1:16" x14ac:dyDescent="0.25">
      <c r="B39" s="11" t="s">
        <v>49</v>
      </c>
    </row>
    <row r="40" spans="1:16" x14ac:dyDescent="0.25">
      <c r="B40" s="11" t="s">
        <v>109</v>
      </c>
    </row>
    <row r="42" spans="1:16" x14ac:dyDescent="0.25">
      <c r="A42" s="1">
        <v>7</v>
      </c>
      <c r="B42" s="1" t="s">
        <v>110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
  <sheetViews>
    <sheetView workbookViewId="0">
      <selection activeCell="B33" sqref="B33"/>
    </sheetView>
  </sheetViews>
  <sheetFormatPr defaultRowHeight="15" x14ac:dyDescent="0.25"/>
  <cols>
    <col min="2" max="2" width="124.140625" customWidth="1"/>
  </cols>
  <sheetData>
    <row r="2" spans="2:2" ht="195" x14ac:dyDescent="0.25">
      <c r="B2" s="23" t="s">
        <v>152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0-TOC</vt:lpstr>
      <vt:lpstr>Versions</vt:lpstr>
      <vt:lpstr>1-BRD</vt:lpstr>
      <vt:lpstr>2-FSD</vt:lpstr>
      <vt:lpstr>3-Project Team</vt:lpstr>
      <vt:lpstr>4-Delivery plan</vt:lpstr>
      <vt:lpstr>API</vt:lpstr>
      <vt:lpstr>4-MasterPlan</vt:lpstr>
      <vt:lpstr>BO</vt:lpstr>
      <vt:lpstr>Meeting lan truoc</vt:lpstr>
      <vt:lpstr>Sheet7</vt:lpstr>
      <vt:lpstr>'4-Delivery plan'!prevWBS</vt:lpstr>
      <vt:lpstr>'4-Delivery plan'!Print_Area</vt:lpstr>
      <vt:lpstr>'4-Delivery 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 BUU HUYNH</dc:creator>
  <cp:lastModifiedBy>Huynh Quoc Buu</cp:lastModifiedBy>
  <dcterms:created xsi:type="dcterms:W3CDTF">2015-06-05T18:17:20Z</dcterms:created>
  <dcterms:modified xsi:type="dcterms:W3CDTF">2022-04-27T04:10:19Z</dcterms:modified>
</cp:coreProperties>
</file>