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4"/>
  <workbookPr/>
  <mc:AlternateContent xmlns:mc="http://schemas.openxmlformats.org/markup-compatibility/2006">
    <mc:Choice Requires="x15">
      <x15ac:absPath xmlns:x15ac="http://schemas.microsoft.com/office/spreadsheetml/2010/11/ac" url="/private/var/mobile/Containers/Data/Application/9371E4E7-6888-43F0-A7D8-56E5554187AB/Documents/"/>
    </mc:Choice>
  </mc:AlternateContent>
  <xr:revisionPtr revIDLastSave="8" documentId="11_93446A6A99DE844FB9518898F25DF99D773B0307" xr6:coauthVersionLast="47" xr6:coauthVersionMax="47" xr10:uidLastSave="{DADD9935-2769-2740-B1F7-EA71B06EBCBD}"/>
  <bookViews>
    <workbookView xWindow="0" yWindow="0" windowWidth="22368" windowHeight="9335" tabRatio="821" activeTab="1" xr2:uid="{00000000-000D-0000-FFFF-FFFF00000000}"/>
  </bookViews>
  <sheets>
    <sheet name="Cover" sheetId="97" r:id="rId1"/>
    <sheet name="QLST1.0" sheetId="126" r:id="rId2"/>
    <sheet name="Test Report1.0" sheetId="127" r:id="rId3"/>
    <sheet name="QLST1.1" sheetId="123" r:id="rId4"/>
    <sheet name="Test Report1.1" sheetId="125" r:id="rId5"/>
  </sheets>
  <externalReferences>
    <externalReference r:id="rId6"/>
  </externalReferences>
  <definedNames>
    <definedName name="Access">[1]Validation!$E$2:$E$223</definedName>
    <definedName name="AccessCircuit">[1]Validation!$C$2:$C$29</definedName>
    <definedName name="ACTION" localSheetId="1">#REF!</definedName>
    <definedName name="ACTION" localSheetId="2">#REF!</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 i="123" l="1"/>
  <c r="D8" i="125"/>
  <c r="D10" i="125"/>
  <c r="D7" i="123"/>
  <c r="G8" i="125"/>
  <c r="G10" i="125"/>
  <c r="E13" i="125"/>
  <c r="B7" i="123"/>
  <c r="E8" i="125"/>
  <c r="E10" i="125"/>
  <c r="E12" i="125"/>
  <c r="D6" i="123"/>
  <c r="F8" i="125"/>
  <c r="F10" i="125"/>
  <c r="C8" i="125"/>
  <c r="B6" i="126"/>
  <c r="D8" i="127"/>
  <c r="D10" i="127"/>
  <c r="E7" i="126"/>
  <c r="G8" i="127"/>
  <c r="G10" i="127"/>
  <c r="E13" i="127"/>
  <c r="B7" i="126"/>
  <c r="E8" i="127"/>
  <c r="E10" i="127"/>
  <c r="E12" i="127"/>
  <c r="E6" i="126"/>
  <c r="F8" i="127"/>
  <c r="F10" i="127"/>
  <c r="C8" i="127"/>
</calcChain>
</file>

<file path=xl/sharedStrings.xml><?xml version="1.0" encoding="utf-8"?>
<sst xmlns="http://schemas.openxmlformats.org/spreadsheetml/2006/main" count="460" uniqueCount="277">
  <si>
    <t>TEST CASE</t>
  </si>
  <si>
    <t>Version:</t>
  </si>
  <si>
    <t>1.0, 1.1</t>
  </si>
  <si>
    <t>Issue date:</t>
  </si>
  <si>
    <t>Project Name:</t>
  </si>
  <si>
    <t>OUMarket project</t>
  </si>
  <si>
    <t>Project Code:</t>
  </si>
  <si>
    <t>UTEHY-SE01</t>
  </si>
  <si>
    <t>Record of change:</t>
  </si>
  <si>
    <t>Effective Date</t>
  </si>
  <si>
    <t>Version</t>
  </si>
  <si>
    <t>Change location</t>
  </si>
  <si>
    <t>Description</t>
  </si>
  <si>
    <t>Procedure</t>
  </si>
  <si>
    <t>Expected Result</t>
  </si>
  <si>
    <t>Originator</t>
  </si>
  <si>
    <t>Reviewer/
Approver</t>
  </si>
  <si>
    <t>Reference</t>
  </si>
  <si>
    <t>23/4/2022</t>
  </si>
  <si>
    <t>1.0</t>
  </si>
  <si>
    <t>Chức năng đăng nhập; Chức năng đăng ký</t>
  </si>
  <si>
    <t>Điền thông tin admin hoặc staff để đăng nhập; Điền tên đăng nhập, mật khẩu để đăng ký</t>
  </si>
  <si>
    <t>Đăng nhập chức vụ admin + staff thành công</t>
  </si>
  <si>
    <t>Huỳnh Thị Phương Trâm</t>
  </si>
  <si>
    <t>Test đăng nhập
Test đăng ký</t>
  </si>
  <si>
    <t>24/4/2022</t>
  </si>
  <si>
    <t>1.1</t>
  </si>
  <si>
    <t xml:space="preserve">Chức năng thêm sửa xóa tìm kiếm; </t>
  </si>
  <si>
    <t xml:space="preserve">Thêm sửa xóa tìm kiếm hàng hóa trong hệ thống; </t>
  </si>
  <si>
    <t xml:space="preserve">Dữ liệu được thêm sửa xóa sẽ được cập nhật vào cơ sở dữ liệu, có thể tìm kiếm sản phẩm; </t>
  </si>
  <si>
    <t>Đỗ Văn Minh Hùng</t>
  </si>
  <si>
    <t xml:space="preserve">Test chức năng thêm, sửa, xóa, tìm kiếm
</t>
  </si>
  <si>
    <t>25/4/2022</t>
  </si>
  <si>
    <t xml:space="preserve">Chức năng trang user </t>
  </si>
  <si>
    <t>Kiểm tra các chức năng trong trang user</t>
  </si>
  <si>
    <t>Các chức năng trang user được thực hiện hoàn chỉnh</t>
  </si>
  <si>
    <t>Test chức năng tìm hàng hóa
Test chức năng kiểm tra loại khách hàng
Test chức năng xuất sản phẩm xuống hóa đơn
Test chức năng tính tiền
Test chức năng in hóa đơn</t>
  </si>
  <si>
    <r>
      <rPr>
        <b/>
        <sz val="10"/>
        <rFont val="Tahoma"/>
        <charset val="134"/>
      </rPr>
      <t>System Name</t>
    </r>
    <r>
      <rPr>
        <b/>
        <sz val="10"/>
        <rFont val="ＭＳ Ｐゴシック"/>
        <charset val="128"/>
      </rPr>
      <t>：</t>
    </r>
  </si>
  <si>
    <t>QLST Project</t>
  </si>
  <si>
    <r>
      <rPr>
        <b/>
        <sz val="10"/>
        <rFont val="Tahoma"/>
        <charset val="134"/>
      </rPr>
      <t>Module Code</t>
    </r>
    <r>
      <rPr>
        <b/>
        <sz val="10"/>
        <rFont val="MS Gothic"/>
        <charset val="134"/>
      </rPr>
      <t>：</t>
    </r>
  </si>
  <si>
    <t>CR1.0 - Export to excel</t>
  </si>
  <si>
    <t>Test requirement:</t>
  </si>
  <si>
    <t>Chức năng đăng nhập, đăng ký</t>
  </si>
  <si>
    <t>Pass</t>
  </si>
  <si>
    <t>Pending</t>
  </si>
  <si>
    <t>Fail</t>
  </si>
  <si>
    <t>Number of test cases:</t>
  </si>
  <si>
    <t>ID</t>
  </si>
  <si>
    <t>Test Case Description</t>
  </si>
  <si>
    <t>Test Case Procedure</t>
  </si>
  <si>
    <t>Expected Output</t>
  </si>
  <si>
    <t>Test date</t>
  </si>
  <si>
    <t>Result</t>
  </si>
  <si>
    <t>Note</t>
  </si>
  <si>
    <t>Trang login</t>
  </si>
  <si>
    <t>1. Kiểm tra đăng nhập</t>
  </si>
  <si>
    <t>tclogin_1</t>
  </si>
  <si>
    <t>Đăng nhập người dùng admin</t>
  </si>
  <si>
    <t>1.Mở form login
2.Điền thông tin ở chức vụ admin nhưng trống username
3.Click nút Vào</t>
  </si>
  <si>
    <t>Hiển thị "Không được trống thông tin"</t>
  </si>
  <si>
    <t>tclogin_2</t>
  </si>
  <si>
    <t>1.Mở form login
2.Điền thông tin ở chức vụ admin nhưng trống password
3.Click nút Vào</t>
  </si>
  <si>
    <t>tclogin_3</t>
  </si>
  <si>
    <t>1.Mở form login
2.Điền thông tin ở chức vụ admin nhưng sai username
3.Click nút Vào</t>
  </si>
  <si>
    <t>Hiển thị "Thông tin sai"</t>
  </si>
  <si>
    <t>tclogin_4</t>
  </si>
  <si>
    <t>1.Mở form login
2.Điền thông tin ở chức vụ admin nhưng sai password
3.Click nút Vào</t>
  </si>
  <si>
    <t>tclogin_5</t>
  </si>
  <si>
    <t>1.Mở form login
2.Điền thông tin đúng ở chức vụ admin
3.Click nút Vào</t>
  </si>
  <si>
    <t>Đăng nhập thành công</t>
  </si>
  <si>
    <t>tclogin_6</t>
  </si>
  <si>
    <t>Đăng nhập người dùng nhân viên</t>
  </si>
  <si>
    <t>1.Mở form login
2.Điền thông tin ở chức vụ nhân viên nhưng trống username
3.Click nút Vào</t>
  </si>
  <si>
    <t>tclogin_7</t>
  </si>
  <si>
    <t>1.Mở form login
2.Điền thông tin ở chức vụ nhân viên nhưng trống password
3.Click nút Vào</t>
  </si>
  <si>
    <t>tclogin_8</t>
  </si>
  <si>
    <t>1.Mở form login
2.Điền thông tin ở chức vụ nhân viên nhưng sai username
3.Click nút Vào</t>
  </si>
  <si>
    <t>tclogin_9</t>
  </si>
  <si>
    <t>1.Mở form login
2.Điền thông tin ở chức vụ nhân viên nhưng sai password
3.Click nút Vào</t>
  </si>
  <si>
    <t>tclogin_10</t>
  </si>
  <si>
    <t>1.Mở form login
2.Điền thông tin đúng ở chức vụ nhân viên
3.Click nút Vào</t>
  </si>
  <si>
    <t>tclogin_11</t>
  </si>
  <si>
    <t>Hiển thị các chức năng của trang admin</t>
  </si>
  <si>
    <t>tclogin_12</t>
  </si>
  <si>
    <t>Hiển thị các chức năng của trang nhân viên</t>
  </si>
  <si>
    <t>2. Kiểm tra đăng ký</t>
  </si>
  <si>
    <t>tcregister_1</t>
  </si>
  <si>
    <t>Đăng ký người dùng admin bỏ trống username</t>
  </si>
  <si>
    <t>1.Mở form login
2.Click nút Đăng ký
3.Điền thông tin ở chức vụ admin nhưng trống username
4.Click nút Đăng ký</t>
  </si>
  <si>
    <t>tcregister_2</t>
  </si>
  <si>
    <t>Đăng ký người dùng admin bỏ trống password</t>
  </si>
  <si>
    <t>1.Mở form login
2.Click nút Đăng ký
3.Điền thông tin ở chức vụ admin nhưng trống password
4.Click nút Đăng ký</t>
  </si>
  <si>
    <t>tcregister_3</t>
  </si>
  <si>
    <t>Đăng ký người dùng nhân viên bỏ trống username</t>
  </si>
  <si>
    <t>1.Mở form login
2.Click nút Đăng ký
3.Điền thông tin ở chức vụ nhân viên nhưng trống username
4.Click nút Đăng ký</t>
  </si>
  <si>
    <t>tcregister_4</t>
  </si>
  <si>
    <t>Đăng ký người dùng nhân viên bỏ trống password</t>
  </si>
  <si>
    <t>1.Mở form login
2.Click nút Đăng ký
3.Điền thông tin ở chức vụ nhân viên nhưng trống password
4.Click nút Đăng ký</t>
  </si>
  <si>
    <t>tcregister_5</t>
  </si>
  <si>
    <t>Đăng ký người dùng admin trùng tên đã có</t>
  </si>
  <si>
    <t>1.Mở form login
2.Click nút Đăng ký
3.Điền tên đăng nhập admin trùng với tên đã có
4.Click nút Đăng ký</t>
  </si>
  <si>
    <t>Hiển thị "Tên đăng nhập đã tồn tại"</t>
  </si>
  <si>
    <t>tcregister_6</t>
  </si>
  <si>
    <t>Đăng ký người dùng nhân viên trùng tên đã có</t>
  </si>
  <si>
    <t>1.Mở form login
2.Click nút Đăng ký
3.Điền tên đăng nhập nhân viên trùng với tên đã có
4.Click nút Đăng ký</t>
  </si>
  <si>
    <t>tcregister_7</t>
  </si>
  <si>
    <t>Đăng ký người dùng admin có ký tự đặc biệt</t>
  </si>
  <si>
    <t>1.Mở form login
2.Click nút Đăng ký
3.Điền tên đăng nhập admin có ký tự đặc biệt
4.Click nút Đăng ký</t>
  </si>
  <si>
    <t>Hiển thị "Tên đăng nhập không được có ký tự đặc biệt"</t>
  </si>
  <si>
    <t>tcregister_8</t>
  </si>
  <si>
    <t>Đăng ký người dùng nhân viên có ký tự đặc biệt</t>
  </si>
  <si>
    <t>1.Mở form login
2.Click nút Đăng ký
3.Điền tên đăng nhập nhân viên có ký tự đặc biệt
4.Click nút Đăng ký</t>
  </si>
  <si>
    <t>tcregister_9</t>
  </si>
  <si>
    <t>Đăng ký người dùng admin</t>
  </si>
  <si>
    <t>1.Mở form login
2.Click nút Đăng ký
2.Điền thông tin ở chức vụ admin
3.Click nút Đăng ký</t>
  </si>
  <si>
    <t>Hiển thị "Đăng ký người dùng thành công"</t>
  </si>
  <si>
    <t>tcregister_10</t>
  </si>
  <si>
    <t>Đăng ký người dùng nhân viên</t>
  </si>
  <si>
    <t>1.Mở form login
2.Click nút Đăng ký
2.Điền thông tin ở chức vụ nhân viên
3.Click nút Đăng ký</t>
  </si>
  <si>
    <t>TEST REPORT</t>
  </si>
  <si>
    <t>Note:</t>
  </si>
  <si>
    <t>Date</t>
  </si>
  <si>
    <t>No</t>
  </si>
  <si>
    <t>Module code</t>
  </si>
  <si>
    <t>Number of  test cases</t>
  </si>
  <si>
    <t>Sub total</t>
  </si>
  <si>
    <t>Test coverage</t>
  </si>
  <si>
    <t>%</t>
  </si>
  <si>
    <t>Test successful coverage</t>
  </si>
  <si>
    <t>CR1.1 - Export to excel</t>
  </si>
  <si>
    <t>Chức năng thêm, sửa, xóa, tìm kiếm
Chức năng trang user</t>
  </si>
  <si>
    <t>Trang admin</t>
  </si>
  <si>
    <t>1. Kiểm tra thêm hàng hóa</t>
  </si>
  <si>
    <t>tc_admin_1</t>
  </si>
  <si>
    <t>Thêm hàng hóa</t>
  </si>
  <si>
    <t>1. Nhập tên hàng hóa, số lượng, giá, ...
2. Chọn thêm</t>
  </si>
  <si>
    <t>Hiện ra thông báo "Tạo sản phẩm thành công"</t>
  </si>
  <si>
    <t>tc_admin_2</t>
  </si>
  <si>
    <t>Thêm hàng hóa nhưng
để trống thông tin</t>
  </si>
  <si>
    <t>1. Không nhập hàng hóa, số lượng, giá, ...
2. Chọn thêm</t>
  </si>
  <si>
    <t>Hiện ra thông báo "Tạo sản phẩm không thành công"</t>
  </si>
  <si>
    <t>tc_admin_3</t>
  </si>
  <si>
    <t>Nhập trùng tên đã có sẵn</t>
  </si>
  <si>
    <t>1. Nhập tên hàng hóa, số lượng, giá, ... Tên hàng hóa trùng với tên hàng đã có sẵn
2. Chọn thêm</t>
  </si>
  <si>
    <t>Hiện ra thông báo "Tên hàng hóa đã có"</t>
  </si>
  <si>
    <t>2. Kiểm tra sửa hàng hóa</t>
  </si>
  <si>
    <t>tc_admin_4</t>
  </si>
  <si>
    <t>Sửa hàng hóa</t>
  </si>
  <si>
    <t>1. Chọn hàng hóa cần sửa, chọn ô sửa
2. Sửa tên hàng hóa, số lượng, giá, ...
3. Chọn sửa</t>
  </si>
  <si>
    <t>Sửa được thông tin hàng hóa</t>
  </si>
  <si>
    <t>tc_admin_5</t>
  </si>
  <si>
    <t>Sửa tên hàng hóa trùng với tên đã có</t>
  </si>
  <si>
    <t>1. Chọn hàng hóa cần sửa, chọn ô sửa
2. Sửa tên sản phẩm 
3. Chọn sửa</t>
  </si>
  <si>
    <t>tc_admin_6</t>
  </si>
  <si>
    <t>Sửa giá hàng hóa thành số âm</t>
  </si>
  <si>
    <t>1. Chọn hàng hóa cần sửa, chọn ô sửa
2. Sửa giá sản phẩm thành số âm
3. Chọn sửa</t>
  </si>
  <si>
    <t>Hiện ra thông báo "Giá sản phẩm không thể âm"</t>
  </si>
  <si>
    <t>tc_admin_7</t>
  </si>
  <si>
    <t xml:space="preserve">Sửa hàng hóa nhưng xóa hết thông tin </t>
  </si>
  <si>
    <t>1. Chọn hàng hóa cần sửa, chọn ô sửa
2. Xóa hết thông tin
3. Chọn sửa</t>
  </si>
  <si>
    <t>Hiện ra thông báo "Sửa sản phẩm không thành công"</t>
  </si>
  <si>
    <t>3. Kiểm tra xóa hàng hóa</t>
  </si>
  <si>
    <t>tc_admin_8</t>
  </si>
  <si>
    <t>Xóa hàng hóa</t>
  </si>
  <si>
    <t>1. Chọn hàng hóa cần xóa 
2. Chọn ô xóa</t>
  </si>
  <si>
    <t>Xóa được hàng hóa</t>
  </si>
  <si>
    <t>4. Kiểm tra tìm sản phẩm</t>
  </si>
  <si>
    <t>tc_admin_9</t>
  </si>
  <si>
    <t>Tìm sản phẩm</t>
  </si>
  <si>
    <t>1. Chọn thanh tìm kiếm
2. Nhập tên sản phẩm cần tìm</t>
  </si>
  <si>
    <t>Xuất được hàng hóa cần tìm</t>
  </si>
  <si>
    <t>tc_admin_10</t>
  </si>
  <si>
    <t>Tìm sản phẩm không 
tồn tại trong dữ liệu</t>
  </si>
  <si>
    <t>Trang để trống thể hiện không tìm thấy sản phẩm cần tìm</t>
  </si>
  <si>
    <t>5. Kiểm tra xóa nhân viên</t>
  </si>
  <si>
    <t>tc_admin_11</t>
  </si>
  <si>
    <t>Xóa nhân viên</t>
  </si>
  <si>
    <t>1. Chọn nhân viên cần xóa 
2. Chọn ô xóa</t>
  </si>
  <si>
    <t>Xóa được nhân viên</t>
  </si>
  <si>
    <t>6. Kiểm tra sửa thông tin nhân viên</t>
  </si>
  <si>
    <t>tc_admin_12</t>
  </si>
  <si>
    <t>Sửa thông tin nhân viên</t>
  </si>
  <si>
    <t xml:space="preserve">1. Chọn nhân viên cần sửa, chọn ô sửa
2. Sửa tên hàng hóa, số lượng, giá, ...
3. Chọn sửa
</t>
  </si>
  <si>
    <t>Sửa được thông tin nhân viên</t>
  </si>
  <si>
    <t>tc_admin_13</t>
  </si>
  <si>
    <t xml:space="preserve">Sửa nhân viên nhưng xóa hết thông tin </t>
  </si>
  <si>
    <t xml:space="preserve">1. Chọn nhân viên cần sửa, chọn ô sửa
2. Xóa hết thông tin
3. Chọn sửa
</t>
  </si>
  <si>
    <t>Hiện ra thông báo "Sửa thông tin không thành công"</t>
  </si>
  <si>
    <t>7. Kiểm tra thêm chi nhánh</t>
  </si>
  <si>
    <t>tc_admin_14</t>
  </si>
  <si>
    <t>Thêm chi nhánh</t>
  </si>
  <si>
    <t>1. Nhập tên chi nhánh
2. Chọn thêm</t>
  </si>
  <si>
    <t>Hiện ra thông báo "Tạo chi nhánh thành công"</t>
  </si>
  <si>
    <t>8. Kiểm tra sửa chi nhánh</t>
  </si>
  <si>
    <t>tc_admin_15</t>
  </si>
  <si>
    <t>Sửa chi nhánh</t>
  </si>
  <si>
    <t>1. Chọn chi nhánh cần sửa, chọn ô sửa
2. Sửa tên chi nhánh, địa chỉ,...
3. Chọn sửa</t>
  </si>
  <si>
    <t>Hiện ra thông báo "Sửa chi nhánh thành công"</t>
  </si>
  <si>
    <t>9. Kiểm tra xóa chi nhánh</t>
  </si>
  <si>
    <t>tc_admin_16</t>
  </si>
  <si>
    <t>Xóa chi nhánh</t>
  </si>
  <si>
    <t>1. Chọn chi nhánh cần xóa
2. Chọn xóa</t>
  </si>
  <si>
    <t>Hiện ra thông báo "Xóa chi nhánh thành công"</t>
  </si>
  <si>
    <t>Trang user</t>
  </si>
  <si>
    <t>1. Kiểm tra tìm hàng hóa</t>
  </si>
  <si>
    <t>tc_user_1</t>
  </si>
  <si>
    <t>Quét mã</t>
  </si>
  <si>
    <t>1. Chọn thanh tìm kiếm
2. Nhập mã sản phẩm cần tìm
3. Chọn Tìm</t>
  </si>
  <si>
    <t>tc_user_2</t>
  </si>
  <si>
    <t>1. Chọn thanh tìm kiếm
2. Nhập tên sản phẩm cần tìm
3. Chọn Tìm</t>
  </si>
  <si>
    <t>tc_user_3</t>
  </si>
  <si>
    <t>Tìm sản phẩm không 
có trong danh sách</t>
  </si>
  <si>
    <t>Xuất được thông báo không có hàng hóa cần tìm</t>
  </si>
  <si>
    <t>tc_user_4</t>
  </si>
  <si>
    <t>Tìm sản phẩm nhưng 
để trống tên</t>
  </si>
  <si>
    <t>1. Chọn thanh tìm kiếm
2. Chọn Tìm</t>
  </si>
  <si>
    <t>Hiện lên thông báo "Nhập tên hàng cần tìm"</t>
  </si>
  <si>
    <t>2. Kiểm tra thông tin khách hàng</t>
  </si>
  <si>
    <t>tc_user_5</t>
  </si>
  <si>
    <t>Tra loại khách hàng VIP</t>
  </si>
  <si>
    <t>1. Chọn ô Tra thông tin khách
2. Nhập tên khách hàng</t>
  </si>
  <si>
    <t>Biết được khách hàng là khách VIP</t>
  </si>
  <si>
    <t>tc_user_6</t>
  </si>
  <si>
    <t>Tra loại khách hàng 
không phải là VIP</t>
  </si>
  <si>
    <t>Biết được khách hàng không phải là khách VIP</t>
  </si>
  <si>
    <t>tc_user_7</t>
  </si>
  <si>
    <t>Tra ngày sinh của khách hàng</t>
  </si>
  <si>
    <t xml:space="preserve">Tra được ngày sinh của khách hàng </t>
  </si>
  <si>
    <t>3. Kiểm tra xuất sản phẩm xuống hóa đơn</t>
  </si>
  <si>
    <t>tc_user_8</t>
  </si>
  <si>
    <t>Xuất sản phẩm 
xuống hóa đơn</t>
  </si>
  <si>
    <t>1. Chọn hàng hóa 
2. Chọn ô thêm
3. Nhập số lượng</t>
  </si>
  <si>
    <t>Xuất được hàng hóa xuống danh mục hóa đơn</t>
  </si>
  <si>
    <t>tc_user_9</t>
  </si>
  <si>
    <t>Xuất sản phẩm nhưng
nhập số lượng(số ký) lớn</t>
  </si>
  <si>
    <t>1. Chọn hàng hóa 
2. Chọn ô thêm
3. Nhập số lượng cực lớn</t>
  </si>
  <si>
    <t xml:space="preserve">Hiện ra thông báo nhập quá số lượng </t>
  </si>
  <si>
    <t>4. Kiểm tra xóa hàng hóa khỏi hóa đơn</t>
  </si>
  <si>
    <t>tc_user_10</t>
  </si>
  <si>
    <t>Xóa hàng hóa
khỏi hóa đơn</t>
  </si>
  <si>
    <t>1. Chọn hàng hóa ở mục hóa đơn
2. Chọn xóa</t>
  </si>
  <si>
    <t>Xóa được hàng hóa khỏi danh mục hóa đơn</t>
  </si>
  <si>
    <t>5. Kiểm tra tính tiền</t>
  </si>
  <si>
    <t>tc_user_11</t>
  </si>
  <si>
    <t xml:space="preserve">Tính tiền </t>
  </si>
  <si>
    <t>1. Nhập số tiền khách đưa
2. In ra tiền khách phải trả và số tiền thối</t>
  </si>
  <si>
    <t>Tính được tiền khách phải trả và số tiền thối lại</t>
  </si>
  <si>
    <t>tc_user_12</t>
  </si>
  <si>
    <t>Tính tiền theo khách VIP để giảm giá</t>
  </si>
  <si>
    <t>Tính được tiền của khách VIP phải trả và số tiền thối lại</t>
  </si>
  <si>
    <t>tc_user_13</t>
  </si>
  <si>
    <t>Tính tiền nhưng không 
nhập tiền khách đưa</t>
  </si>
  <si>
    <t>Bỏ trống ô số tiền khách đưa</t>
  </si>
  <si>
    <t>Hiện ra thông báo nhập số tiền khách hàng</t>
  </si>
  <si>
    <t>tc_user_14</t>
  </si>
  <si>
    <t>Nhập số âm vào ô tính tiền</t>
  </si>
  <si>
    <t xml:space="preserve">Nhập số âm </t>
  </si>
  <si>
    <t>Hiện ra thông báo "Không được nhập số âm"</t>
  </si>
  <si>
    <t>tc_user_15</t>
  </si>
  <si>
    <t>Nhập chữ vào ô tính tiền</t>
  </si>
  <si>
    <t xml:space="preserve">Nhập chữ </t>
  </si>
  <si>
    <t>Hiện ra thông báo "Không được nhập chữ"</t>
  </si>
  <si>
    <t>tc_user_16</t>
  </si>
  <si>
    <t>Tính tiền vào ngày khuyến mãi</t>
  </si>
  <si>
    <t>Tính được tiền khách phải trả và số 
tiền thối lại vào ngày khuyến mãi</t>
  </si>
  <si>
    <t>tc_user_17</t>
  </si>
  <si>
    <t>Giảm giá nếu khách hàng có đơn giá trên 1 triệu và mua trùng ngày sinh</t>
  </si>
  <si>
    <t xml:space="preserve">Giảm giá được tiền khách phải trả và số tiền thối lại </t>
  </si>
  <si>
    <t>6. Kiểm tra in hóa đơn</t>
  </si>
  <si>
    <t>tc_user_18</t>
  </si>
  <si>
    <t>In hóa đơn hoàn chỉnh</t>
  </si>
  <si>
    <t>Chọn in hóa đơn</t>
  </si>
  <si>
    <t>Thông tin trên hóa đơn chính xác, 
trùng với yêu cầu khách hàng</t>
  </si>
  <si>
    <t xml:space="preserve">Tên đăng nhập, mật khẩu </t>
  </si>
  <si>
    <t xml:space="preserve">Tên đăng nhập, mật khẩu, loại người dùng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</si>
</sst>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409]d\-mmm\-yy;@"/>
  </numFmts>
  <fonts count="23" x14ac:knownFonts="1">
    <font>
      <sz val="11"/>
      <name val="ＭＳ Ｐゴシック"/>
      <charset val="128"/>
    </font>
    <font>
      <b/>
      <sz val="18"/>
      <name val="Tahoma"/>
      <charset val="134"/>
    </font>
    <font>
      <b/>
      <sz val="10"/>
      <name val="Tahoma"/>
      <charset val="134"/>
    </font>
    <font>
      <sz val="10"/>
      <name val="Tahoma"/>
      <charset val="134"/>
    </font>
    <font>
      <b/>
      <sz val="10"/>
      <color indexed="9"/>
      <name val="Tahoma"/>
      <charset val="134"/>
    </font>
    <font>
      <sz val="10"/>
      <name val="ＭＳ Ｐゴシック"/>
      <charset val="128"/>
    </font>
    <font>
      <sz val="10"/>
      <color indexed="9"/>
      <name val="Tahoma"/>
      <charset val="134"/>
    </font>
    <font>
      <b/>
      <sz val="10"/>
      <color indexed="12"/>
      <name val="Tahoma"/>
      <charset val="134"/>
    </font>
    <font>
      <sz val="10"/>
      <color indexed="8"/>
      <name val="Tahoma"/>
      <charset val="134"/>
    </font>
    <font>
      <sz val="8"/>
      <color indexed="8"/>
      <name val="Tahoma"/>
      <charset val="134"/>
    </font>
    <font>
      <b/>
      <sz val="11"/>
      <color indexed="9"/>
      <name val="Tahoma"/>
      <charset val="134"/>
    </font>
    <font>
      <b/>
      <sz val="11"/>
      <color indexed="8"/>
      <name val="Tahoma"/>
      <charset val="134"/>
    </font>
    <font>
      <b/>
      <sz val="11"/>
      <color theme="0"/>
      <name val="Tahoma"/>
      <charset val="134"/>
    </font>
    <font>
      <b/>
      <sz val="11"/>
      <name val="Tahoma"/>
      <charset val="128"/>
    </font>
    <font>
      <sz val="12"/>
      <color indexed="8"/>
      <name val="Tahoma"/>
      <charset val="134"/>
    </font>
    <font>
      <sz val="12"/>
      <name val="ＭＳ Ｐゴシック"/>
      <charset val="128"/>
    </font>
    <font>
      <sz val="11"/>
      <color indexed="8"/>
      <name val="Tahoma"/>
      <charset val="134"/>
    </font>
    <font>
      <sz val="11"/>
      <name val="Tahoma"/>
      <charset val="134"/>
    </font>
    <font>
      <b/>
      <sz val="10"/>
      <color indexed="60"/>
      <name val="Tahoma"/>
      <charset val="134"/>
    </font>
    <font>
      <sz val="9"/>
      <name val="ＭＳ ゴシック"/>
      <charset val="128"/>
    </font>
    <font>
      <b/>
      <sz val="10"/>
      <name val="ＭＳ Ｐゴシック"/>
      <charset val="128"/>
    </font>
    <font>
      <b/>
      <sz val="10"/>
      <name val="MS Gothic"/>
      <charset val="134"/>
    </font>
    <font>
      <sz val="11"/>
      <name val="ＭＳ Ｐゴシック"/>
      <charset val="128"/>
    </font>
  </fonts>
  <fills count="11">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indexed="56"/>
        <bgColor indexed="64"/>
      </patternFill>
    </fill>
    <fill>
      <patternFill patternType="solid">
        <fgColor theme="9" tint="-0.499984740745262"/>
        <bgColor indexed="64"/>
      </patternFill>
    </fill>
    <fill>
      <patternFill patternType="solid">
        <fgColor theme="8" tint="0.39994506668294322"/>
        <bgColor indexed="64"/>
      </patternFill>
    </fill>
    <fill>
      <patternFill patternType="solid">
        <fgColor theme="0"/>
        <bgColor indexed="64"/>
      </patternFill>
    </fill>
    <fill>
      <patternFill patternType="solid">
        <fgColor rgb="FF7030A0"/>
        <bgColor indexed="64"/>
      </patternFill>
    </fill>
    <fill>
      <patternFill patternType="solid">
        <fgColor rgb="FF00B050"/>
        <bgColor indexed="64"/>
      </patternFill>
    </fill>
    <fill>
      <patternFill patternType="solid">
        <fgColor rgb="FFFFFF00"/>
        <bgColor indexed="64"/>
      </patternFill>
    </fill>
  </fills>
  <borders count="37">
    <border>
      <left/>
      <right/>
      <top/>
      <bottom/>
      <diagonal/>
    </border>
    <border>
      <left style="thin">
        <color auto="1"/>
      </left>
      <right style="hair">
        <color auto="1"/>
      </right>
      <top style="hair">
        <color auto="1"/>
      </top>
      <bottom style="hair">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hair">
        <color auto="1"/>
      </left>
      <right style="thin">
        <color auto="1"/>
      </right>
      <top style="thin">
        <color auto="1"/>
      </top>
      <bottom/>
      <diagonal/>
    </border>
    <border>
      <left style="hair">
        <color auto="1"/>
      </left>
      <right/>
      <top style="hair">
        <color auto="1"/>
      </top>
      <bottom style="hair">
        <color auto="1"/>
      </bottom>
      <diagonal/>
    </border>
  </borders>
  <cellStyleXfs count="4">
    <xf numFmtId="0" fontId="0" fillId="0" borderId="0"/>
    <xf numFmtId="0" fontId="22" fillId="0" borderId="0" applyProtection="0"/>
    <xf numFmtId="0" fontId="19" fillId="0" borderId="0"/>
    <xf numFmtId="0" fontId="22" fillId="0" borderId="0"/>
  </cellStyleXfs>
  <cellXfs count="186">
    <xf numFmtId="0" fontId="0" fillId="0" borderId="0" xfId="0"/>
    <xf numFmtId="0" fontId="0" fillId="0" borderId="0" xfId="0" applyAlignment="1">
      <alignment wrapText="1"/>
    </xf>
    <xf numFmtId="0" fontId="1" fillId="0" borderId="0" xfId="3" applyFont="1" applyBorder="1"/>
    <xf numFmtId="0" fontId="2" fillId="0" borderId="0" xfId="3" applyFont="1" applyBorder="1"/>
    <xf numFmtId="0" fontId="3" fillId="0" borderId="0" xfId="3" applyFont="1" applyBorder="1"/>
    <xf numFmtId="166" fontId="3" fillId="0" borderId="0" xfId="3" applyNumberFormat="1" applyFont="1" applyBorder="1"/>
    <xf numFmtId="0" fontId="3" fillId="0" borderId="0" xfId="0" applyFont="1" applyBorder="1"/>
    <xf numFmtId="166" fontId="3" fillId="0" borderId="1" xfId="0" applyNumberFormat="1" applyFont="1" applyBorder="1" applyAlignment="1">
      <alignment horizontal="center"/>
    </xf>
    <xf numFmtId="0" fontId="3" fillId="0" borderId="0" xfId="0" applyFont="1" applyBorder="1" applyAlignment="1"/>
    <xf numFmtId="0" fontId="4" fillId="2" borderId="2" xfId="0" applyNumberFormat="1" applyFont="1" applyFill="1" applyBorder="1" applyAlignment="1">
      <alignment horizontal="center"/>
    </xf>
    <xf numFmtId="0" fontId="4" fillId="2" borderId="3" xfId="0" applyNumberFormat="1" applyFont="1" applyFill="1" applyBorder="1" applyAlignment="1">
      <alignment horizontal="center"/>
    </xf>
    <xf numFmtId="0" fontId="4" fillId="2" borderId="3" xfId="0" applyNumberFormat="1" applyFont="1" applyFill="1" applyBorder="1" applyAlignment="1">
      <alignment horizontal="center" wrapText="1"/>
    </xf>
    <xf numFmtId="0" fontId="4" fillId="2" borderId="4" xfId="0" applyNumberFormat="1" applyFont="1" applyFill="1" applyBorder="1" applyAlignment="1">
      <alignment horizontal="center" wrapText="1"/>
    </xf>
    <xf numFmtId="0" fontId="3" fillId="0" borderId="0" xfId="0" applyFont="1" applyBorder="1" applyAlignment="1">
      <alignment wrapText="1"/>
    </xf>
    <xf numFmtId="0" fontId="3" fillId="0" borderId="1" xfId="0" applyNumberFormat="1" applyFont="1" applyBorder="1" applyAlignment="1">
      <alignment horizontal="center" vertical="center" wrapText="1"/>
    </xf>
    <xf numFmtId="0" fontId="3" fillId="0" borderId="5" xfId="0" applyNumberFormat="1" applyFont="1" applyBorder="1" applyAlignment="1">
      <alignment horizontal="center" vertical="center" wrapText="1"/>
    </xf>
    <xf numFmtId="1" fontId="3" fillId="0" borderId="6" xfId="0" applyNumberFormat="1" applyFont="1" applyBorder="1" applyAlignment="1">
      <alignment horizontal="center" vertical="center" wrapText="1"/>
    </xf>
    <xf numFmtId="0" fontId="3" fillId="0" borderId="1" xfId="0" applyNumberFormat="1" applyFont="1" applyBorder="1" applyAlignment="1">
      <alignment horizontal="center"/>
    </xf>
    <xf numFmtId="0" fontId="3" fillId="0" borderId="5" xfId="0" applyNumberFormat="1" applyFont="1" applyBorder="1"/>
    <xf numFmtId="0" fontId="5" fillId="0" borderId="5" xfId="0" applyFont="1" applyBorder="1" applyAlignment="1">
      <alignment horizontal="center"/>
    </xf>
    <xf numFmtId="0" fontId="3" fillId="0" borderId="5" xfId="0" applyNumberFormat="1" applyFont="1" applyBorder="1" applyAlignment="1">
      <alignment horizontal="center"/>
    </xf>
    <xf numFmtId="0" fontId="3" fillId="0" borderId="6" xfId="0" applyNumberFormat="1" applyFont="1" applyBorder="1" applyAlignment="1">
      <alignment horizontal="center"/>
    </xf>
    <xf numFmtId="0" fontId="6" fillId="2" borderId="7" xfId="0" applyNumberFormat="1" applyFont="1" applyFill="1" applyBorder="1" applyAlignment="1">
      <alignment horizontal="center"/>
    </xf>
    <xf numFmtId="0" fontId="4" fillId="2" borderId="8" xfId="0" applyFont="1" applyFill="1" applyBorder="1"/>
    <xf numFmtId="0" fontId="6" fillId="2" borderId="8" xfId="0" applyFont="1" applyFill="1" applyBorder="1" applyAlignment="1">
      <alignment horizontal="center"/>
    </xf>
    <xf numFmtId="0" fontId="6" fillId="2" borderId="9" xfId="0" applyFont="1" applyFill="1" applyBorder="1" applyAlignment="1">
      <alignment horizontal="center"/>
    </xf>
    <xf numFmtId="0" fontId="3" fillId="0" borderId="0" xfId="0" applyFont="1" applyBorder="1" applyAlignment="1">
      <alignment horizontal="center"/>
    </xf>
    <xf numFmtId="10" fontId="3" fillId="0" borderId="0" xfId="0" applyNumberFormat="1" applyFont="1" applyBorder="1" applyAlignment="1">
      <alignment horizontal="center"/>
    </xf>
    <xf numFmtId="9" fontId="3" fillId="0" borderId="0" xfId="0" applyNumberFormat="1" applyFont="1" applyBorder="1" applyAlignment="1">
      <alignment horizontal="center"/>
    </xf>
    <xf numFmtId="2" fontId="7" fillId="0" borderId="0" xfId="0" applyNumberFormat="1" applyFont="1" applyBorder="1" applyAlignment="1">
      <alignment horizontal="right" wrapText="1"/>
    </xf>
    <xf numFmtId="0" fontId="8" fillId="0" borderId="0" xfId="0" applyFont="1" applyBorder="1" applyAlignment="1">
      <alignment horizontal="center" wrapText="1"/>
    </xf>
    <xf numFmtId="0" fontId="2" fillId="3" borderId="10" xfId="1" applyFont="1" applyFill="1" applyBorder="1" applyAlignment="1"/>
    <xf numFmtId="0" fontId="9" fillId="3" borderId="10" xfId="0" applyFont="1" applyFill="1" applyBorder="1" applyAlignment="1"/>
    <xf numFmtId="0" fontId="2" fillId="3" borderId="10" xfId="1" applyFont="1" applyFill="1" applyBorder="1" applyAlignment="1">
      <alignment horizontal="left" wrapText="1"/>
    </xf>
    <xf numFmtId="0" fontId="2" fillId="3" borderId="10" xfId="1" applyFont="1" applyFill="1" applyBorder="1" applyAlignment="1">
      <alignment horizontal="left" vertical="center" wrapText="1"/>
    </xf>
    <xf numFmtId="0" fontId="8" fillId="3" borderId="10" xfId="0" applyFont="1" applyFill="1" applyBorder="1" applyAlignment="1">
      <alignment horizontal="right"/>
    </xf>
    <xf numFmtId="0" fontId="8" fillId="3" borderId="10" xfId="0" applyFont="1" applyFill="1" applyBorder="1" applyAlignment="1">
      <alignment wrapText="1"/>
    </xf>
    <xf numFmtId="0" fontId="8" fillId="3" borderId="10" xfId="0" applyFont="1" applyFill="1" applyBorder="1" applyAlignment="1">
      <alignment horizontal="center" wrapText="1"/>
    </xf>
    <xf numFmtId="0" fontId="8" fillId="0" borderId="10" xfId="0" applyFont="1" applyBorder="1" applyAlignment="1">
      <alignment horizontal="center"/>
    </xf>
    <xf numFmtId="1" fontId="8" fillId="3" borderId="10" xfId="0" applyNumberFormat="1" applyFont="1" applyFill="1" applyBorder="1" applyAlignment="1">
      <alignment horizontal="center" wrapText="1"/>
    </xf>
    <xf numFmtId="0" fontId="10" fillId="4" borderId="11" xfId="1" applyFont="1" applyFill="1" applyBorder="1" applyAlignment="1">
      <alignment vertical="center" wrapText="1"/>
    </xf>
    <xf numFmtId="0" fontId="11" fillId="7" borderId="10" xfId="1" applyFont="1" applyFill="1" applyBorder="1" applyAlignment="1">
      <alignment horizontal="left" vertical="center" wrapText="1"/>
    </xf>
    <xf numFmtId="14" fontId="11" fillId="7" borderId="10" xfId="1" applyNumberFormat="1" applyFont="1" applyFill="1" applyBorder="1" applyAlignment="1">
      <alignment horizontal="left" vertical="center" wrapText="1"/>
    </xf>
    <xf numFmtId="0" fontId="13" fillId="0" borderId="10" xfId="0" applyFont="1" applyBorder="1" applyAlignment="1">
      <alignment horizontal="left" vertical="center"/>
    </xf>
    <xf numFmtId="0" fontId="13" fillId="0" borderId="10" xfId="0" applyFont="1" applyBorder="1" applyAlignment="1">
      <alignment horizontal="left" vertical="center" wrapText="1"/>
    </xf>
    <xf numFmtId="14" fontId="13" fillId="0" borderId="10" xfId="0" applyNumberFormat="1" applyFont="1" applyBorder="1" applyAlignment="1">
      <alignment horizontal="left" vertical="center"/>
    </xf>
    <xf numFmtId="0" fontId="2" fillId="0" borderId="10" xfId="0" applyFont="1" applyBorder="1" applyAlignment="1">
      <alignment horizontal="left" vertical="center"/>
    </xf>
    <xf numFmtId="0" fontId="10" fillId="7" borderId="18" xfId="0" applyFont="1" applyFill="1" applyBorder="1" applyAlignment="1">
      <alignment horizontal="center" vertical="center"/>
    </xf>
    <xf numFmtId="0" fontId="11" fillId="10" borderId="10" xfId="1" applyFont="1" applyFill="1" applyBorder="1" applyAlignment="1">
      <alignment horizontal="left" vertical="center" wrapText="1"/>
    </xf>
    <xf numFmtId="0" fontId="2" fillId="10" borderId="10" xfId="0" applyFont="1" applyFill="1" applyBorder="1" applyAlignment="1">
      <alignment horizontal="left" vertical="center"/>
    </xf>
    <xf numFmtId="0" fontId="2" fillId="7" borderId="10" xfId="0" applyFont="1" applyFill="1" applyBorder="1" applyAlignment="1">
      <alignment horizontal="left" vertical="center"/>
    </xf>
    <xf numFmtId="0" fontId="13" fillId="0" borderId="11" xfId="0" applyFont="1" applyBorder="1" applyAlignment="1">
      <alignment horizontal="left" vertical="center"/>
    </xf>
    <xf numFmtId="0" fontId="0" fillId="0" borderId="11" xfId="0" applyBorder="1"/>
    <xf numFmtId="0" fontId="13" fillId="0" borderId="11" xfId="0" applyFont="1" applyBorder="1" applyAlignment="1">
      <alignment horizontal="left" vertical="center" wrapText="1"/>
    </xf>
    <xf numFmtId="0" fontId="9" fillId="0" borderId="0" xfId="0" applyFont="1" applyAlignment="1"/>
    <xf numFmtId="0" fontId="8" fillId="0" borderId="0" xfId="0" applyFont="1" applyAlignment="1"/>
    <xf numFmtId="0" fontId="8" fillId="0" borderId="0" xfId="0" applyFont="1" applyAlignment="1">
      <alignment vertical="center" wrapText="1"/>
    </xf>
    <xf numFmtId="0" fontId="14" fillId="0" borderId="0" xfId="0" applyFont="1" applyAlignment="1"/>
    <xf numFmtId="0" fontId="8" fillId="0" borderId="0" xfId="0" applyFont="1" applyBorder="1" applyAlignment="1"/>
    <xf numFmtId="0" fontId="15" fillId="0" borderId="0" xfId="0" applyFont="1"/>
    <xf numFmtId="0" fontId="9" fillId="0" borderId="0" xfId="0" applyFont="1" applyAlignment="1">
      <alignment vertical="top"/>
    </xf>
    <xf numFmtId="0" fontId="0" fillId="0" borderId="0" xfId="0" applyAlignment="1"/>
    <xf numFmtId="0" fontId="3" fillId="0" borderId="10" xfId="0" applyFont="1" applyBorder="1"/>
    <xf numFmtId="0" fontId="0" fillId="0" borderId="10" xfId="0" applyBorder="1"/>
    <xf numFmtId="0" fontId="2" fillId="3" borderId="0" xfId="1" applyFont="1" applyFill="1" applyAlignment="1"/>
    <xf numFmtId="0" fontId="9" fillId="3" borderId="0" xfId="0" applyFont="1" applyFill="1" applyAlignment="1">
      <alignment wrapText="1"/>
    </xf>
    <xf numFmtId="0" fontId="9" fillId="3" borderId="0" xfId="0" applyFont="1" applyFill="1" applyAlignment="1"/>
    <xf numFmtId="0" fontId="2" fillId="3" borderId="20" xfId="1" applyFont="1" applyFill="1" applyBorder="1" applyAlignment="1">
      <alignment horizontal="left" wrapText="1"/>
    </xf>
    <xf numFmtId="0" fontId="3" fillId="3" borderId="0" xfId="1" applyFont="1" applyFill="1" applyBorder="1" applyAlignment="1">
      <alignment horizontal="left" wrapText="1"/>
    </xf>
    <xf numFmtId="0" fontId="8" fillId="3" borderId="0" xfId="0" applyFont="1" applyFill="1" applyBorder="1" applyAlignment="1">
      <alignment horizontal="center" wrapText="1"/>
    </xf>
    <xf numFmtId="0" fontId="2" fillId="3" borderId="24" xfId="1" applyFont="1" applyFill="1" applyBorder="1" applyAlignment="1">
      <alignment horizontal="left" vertical="center" wrapText="1"/>
    </xf>
    <xf numFmtId="0" fontId="3" fillId="3" borderId="0" xfId="1" applyFont="1" applyFill="1" applyBorder="1" applyAlignment="1">
      <alignment horizontal="left" vertical="center" wrapText="1"/>
    </xf>
    <xf numFmtId="0" fontId="8" fillId="3" borderId="24" xfId="0" applyFont="1" applyFill="1" applyBorder="1" applyAlignment="1">
      <alignment horizontal="right"/>
    </xf>
    <xf numFmtId="0" fontId="8" fillId="3" borderId="26" xfId="0" applyFont="1" applyFill="1" applyBorder="1" applyAlignment="1">
      <alignment horizontal="center" wrapText="1"/>
    </xf>
    <xf numFmtId="0" fontId="8" fillId="3" borderId="27" xfId="0" applyFont="1" applyFill="1" applyBorder="1" applyAlignment="1">
      <alignment horizontal="right"/>
    </xf>
    <xf numFmtId="0" fontId="8" fillId="3" borderId="28" xfId="0" applyFont="1" applyFill="1" applyBorder="1" applyAlignment="1">
      <alignment wrapText="1"/>
    </xf>
    <xf numFmtId="0" fontId="8" fillId="0" borderId="28" xfId="0" applyFont="1" applyBorder="1" applyAlignment="1">
      <alignment horizontal="center"/>
    </xf>
    <xf numFmtId="1" fontId="8" fillId="3" borderId="29" xfId="0" applyNumberFormat="1" applyFont="1" applyFill="1" applyBorder="1" applyAlignment="1">
      <alignment horizontal="center" wrapText="1"/>
    </xf>
    <xf numFmtId="1" fontId="8" fillId="3" borderId="0" xfId="0" applyNumberFormat="1" applyFont="1" applyFill="1" applyBorder="1" applyAlignment="1">
      <alignment horizontal="center" wrapText="1"/>
    </xf>
    <xf numFmtId="0" fontId="10" fillId="4" borderId="30" xfId="1" applyFont="1" applyFill="1" applyBorder="1" applyAlignment="1">
      <alignment vertical="center" wrapText="1"/>
    </xf>
    <xf numFmtId="0" fontId="16" fillId="7" borderId="10" xfId="1" applyFont="1" applyFill="1" applyBorder="1" applyAlignment="1">
      <alignment horizontal="left" vertical="center" wrapText="1"/>
    </xf>
    <xf numFmtId="14" fontId="16" fillId="7" borderId="10" xfId="1" applyNumberFormat="1" applyFont="1" applyFill="1" applyBorder="1" applyAlignment="1">
      <alignment horizontal="left" vertical="center" wrapText="1"/>
    </xf>
    <xf numFmtId="0" fontId="16" fillId="7" borderId="16" xfId="1" applyFont="1" applyFill="1" applyBorder="1" applyAlignment="1">
      <alignment horizontal="left" vertical="center" wrapText="1"/>
    </xf>
    <xf numFmtId="14" fontId="16" fillId="7" borderId="16" xfId="1" applyNumberFormat="1" applyFont="1" applyFill="1" applyBorder="1" applyAlignment="1">
      <alignment horizontal="left" vertical="center" wrapText="1"/>
    </xf>
    <xf numFmtId="0" fontId="8" fillId="3" borderId="0" xfId="0" applyFont="1" applyFill="1" applyBorder="1" applyAlignment="1">
      <alignment wrapText="1"/>
    </xf>
    <xf numFmtId="0" fontId="9" fillId="3" borderId="0" xfId="0" applyFont="1" applyFill="1" applyBorder="1" applyAlignment="1">
      <alignment wrapText="1"/>
    </xf>
    <xf numFmtId="0" fontId="8" fillId="3" borderId="0" xfId="0" applyFont="1" applyFill="1" applyAlignment="1"/>
    <xf numFmtId="0" fontId="8" fillId="3" borderId="0" xfId="0" applyFont="1" applyFill="1" applyAlignment="1">
      <alignment vertical="center" wrapText="1"/>
    </xf>
    <xf numFmtId="0" fontId="8" fillId="3" borderId="15" xfId="0" applyFont="1" applyFill="1" applyBorder="1" applyAlignment="1">
      <alignment horizontal="center" wrapText="1"/>
    </xf>
    <xf numFmtId="0" fontId="14" fillId="3" borderId="0" xfId="0" applyFont="1" applyFill="1" applyAlignment="1"/>
    <xf numFmtId="0" fontId="8" fillId="3" borderId="0" xfId="0" applyFont="1" applyFill="1" applyBorder="1" applyAlignment="1"/>
    <xf numFmtId="0" fontId="16" fillId="10" borderId="10" xfId="1" applyFont="1" applyFill="1" applyBorder="1" applyAlignment="1">
      <alignment horizontal="left" vertical="center" wrapText="1"/>
    </xf>
    <xf numFmtId="0" fontId="17" fillId="0" borderId="0" xfId="0" applyFont="1" applyAlignment="1">
      <alignment vertical="center"/>
    </xf>
    <xf numFmtId="0" fontId="3" fillId="0" borderId="0" xfId="0" applyFont="1" applyAlignment="1">
      <alignment vertical="center"/>
    </xf>
    <xf numFmtId="0" fontId="17" fillId="0" borderId="0" xfId="0" applyFont="1"/>
    <xf numFmtId="0" fontId="17" fillId="0" borderId="0" xfId="0" applyFont="1" applyBorder="1"/>
    <xf numFmtId="0" fontId="17" fillId="3" borderId="0" xfId="0" applyFont="1" applyFill="1"/>
    <xf numFmtId="0" fontId="1" fillId="3" borderId="0" xfId="0" applyFont="1" applyFill="1"/>
    <xf numFmtId="0" fontId="18" fillId="3" borderId="0" xfId="0" applyFont="1" applyFill="1"/>
    <xf numFmtId="0" fontId="3" fillId="3" borderId="0" xfId="0" applyNumberFormat="1" applyFont="1" applyFill="1" applyAlignment="1">
      <alignment horizontal="left"/>
    </xf>
    <xf numFmtId="0" fontId="3" fillId="3" borderId="0" xfId="0" applyFont="1" applyFill="1"/>
    <xf numFmtId="15" fontId="3" fillId="0" borderId="0" xfId="0" applyNumberFormat="1" applyFont="1" applyAlignment="1">
      <alignment horizontal="left"/>
    </xf>
    <xf numFmtId="0" fontId="3" fillId="3" borderId="0" xfId="1" applyFont="1" applyFill="1" applyAlignment="1">
      <alignment horizontal="left" wrapText="1"/>
    </xf>
    <xf numFmtId="0" fontId="3" fillId="0" borderId="0" xfId="0" applyFont="1"/>
    <xf numFmtId="0" fontId="18" fillId="0" borderId="0" xfId="0" applyFont="1"/>
    <xf numFmtId="166" fontId="4" fillId="2" borderId="2" xfId="0" applyNumberFormat="1" applyFont="1" applyFill="1" applyBorder="1" applyAlignment="1">
      <alignment horizontal="center" vertical="center"/>
    </xf>
    <xf numFmtId="0" fontId="4" fillId="2" borderId="3" xfId="0" applyFont="1" applyFill="1" applyBorder="1" applyAlignment="1">
      <alignment horizontal="center" vertical="center"/>
    </xf>
    <xf numFmtId="166" fontId="3" fillId="0" borderId="1" xfId="0" applyNumberFormat="1" applyFont="1" applyBorder="1" applyAlignment="1">
      <alignment horizontal="center" vertical="center"/>
    </xf>
    <xf numFmtId="49" fontId="3" fillId="0" borderId="5" xfId="0" applyNumberFormat="1" applyFont="1" applyBorder="1" applyAlignment="1">
      <alignment horizontal="center" vertical="center"/>
    </xf>
    <xf numFmtId="0" fontId="3" fillId="0" borderId="5" xfId="0" applyFont="1" applyBorder="1" applyAlignment="1">
      <alignment horizontal="center" vertical="center"/>
    </xf>
    <xf numFmtId="15" fontId="3" fillId="0" borderId="5" xfId="0" applyNumberFormat="1" applyFont="1" applyBorder="1" applyAlignment="1">
      <alignment horizontal="left" vertical="center"/>
    </xf>
    <xf numFmtId="15" fontId="3" fillId="0" borderId="5" xfId="0" applyNumberFormat="1" applyFont="1" applyBorder="1" applyAlignment="1">
      <alignment horizontal="left" vertical="center" wrapText="1"/>
    </xf>
    <xf numFmtId="15" fontId="3" fillId="0" borderId="5" xfId="0" applyNumberFormat="1" applyFont="1" applyBorder="1" applyAlignment="1">
      <alignment horizontal="center" vertical="center"/>
    </xf>
    <xf numFmtId="166" fontId="3" fillId="0" borderId="1" xfId="0" applyNumberFormat="1" applyFont="1" applyBorder="1" applyAlignment="1">
      <alignment vertical="center"/>
    </xf>
    <xf numFmtId="0" fontId="3" fillId="0" borderId="5" xfId="0" applyFont="1" applyBorder="1" applyAlignment="1">
      <alignment vertical="center"/>
    </xf>
    <xf numFmtId="0" fontId="3" fillId="0" borderId="5" xfId="0" applyFont="1" applyBorder="1" applyAlignment="1">
      <alignment vertical="center" wrapText="1"/>
    </xf>
    <xf numFmtId="49" fontId="3" fillId="0" borderId="5" xfId="0" applyNumberFormat="1" applyFont="1" applyBorder="1" applyAlignment="1">
      <alignment vertical="center"/>
    </xf>
    <xf numFmtId="166" fontId="3" fillId="0" borderId="7" xfId="0" applyNumberFormat="1" applyFont="1" applyBorder="1" applyAlignment="1">
      <alignment vertical="center"/>
    </xf>
    <xf numFmtId="49" fontId="3" fillId="0" borderId="8" xfId="0" applyNumberFormat="1" applyFont="1" applyBorder="1" applyAlignment="1">
      <alignment vertical="center"/>
    </xf>
    <xf numFmtId="0" fontId="3" fillId="0" borderId="8" xfId="0" applyFont="1" applyBorder="1" applyAlignment="1">
      <alignment vertical="center"/>
    </xf>
    <xf numFmtId="0" fontId="4" fillId="2" borderId="3" xfId="0" applyFont="1" applyFill="1" applyBorder="1" applyAlignment="1">
      <alignment horizontal="center" vertical="center" wrapText="1"/>
    </xf>
    <xf numFmtId="0" fontId="4" fillId="2" borderId="35" xfId="0" applyFont="1" applyFill="1" applyBorder="1" applyAlignment="1">
      <alignment horizontal="center" vertical="center"/>
    </xf>
    <xf numFmtId="0" fontId="3" fillId="0" borderId="36" xfId="0" applyFont="1" applyBorder="1" applyAlignment="1">
      <alignment horizontal="left" vertical="center" wrapText="1"/>
    </xf>
    <xf numFmtId="0" fontId="3" fillId="0" borderId="6" xfId="0" applyFont="1" applyBorder="1" applyAlignment="1">
      <alignment vertical="center" wrapText="1"/>
    </xf>
    <xf numFmtId="15" fontId="3" fillId="0" borderId="5" xfId="0" applyNumberFormat="1" applyFont="1" applyBorder="1" applyAlignment="1">
      <alignment horizontal="center" vertical="center" wrapText="1"/>
    </xf>
    <xf numFmtId="0" fontId="3" fillId="0" borderId="6" xfId="0" applyFont="1" applyBorder="1" applyAlignment="1">
      <alignment vertical="center"/>
    </xf>
    <xf numFmtId="0" fontId="17" fillId="0" borderId="6" xfId="0" applyFont="1" applyBorder="1" applyAlignment="1">
      <alignment vertical="center"/>
    </xf>
    <xf numFmtId="0" fontId="3" fillId="0" borderId="9" xfId="0" applyFont="1" applyBorder="1" applyAlignment="1">
      <alignment vertical="center"/>
    </xf>
    <xf numFmtId="0" fontId="3" fillId="3" borderId="33" xfId="1" applyFont="1" applyFill="1" applyBorder="1" applyAlignment="1">
      <alignment horizontal="left" wrapText="1"/>
    </xf>
    <xf numFmtId="0" fontId="3" fillId="3" borderId="34" xfId="1" applyFont="1" applyFill="1" applyBorder="1" applyAlignment="1">
      <alignment horizontal="left" wrapText="1"/>
    </xf>
    <xf numFmtId="0" fontId="3" fillId="3" borderId="21" xfId="1" applyFont="1" applyFill="1" applyBorder="1" applyAlignment="1">
      <alignment horizontal="left" wrapText="1"/>
    </xf>
    <xf numFmtId="0" fontId="3" fillId="3" borderId="22" xfId="1" applyFont="1" applyFill="1" applyBorder="1" applyAlignment="1">
      <alignment horizontal="left" wrapText="1"/>
    </xf>
    <xf numFmtId="0" fontId="3" fillId="3" borderId="23" xfId="1" applyFont="1" applyFill="1" applyBorder="1" applyAlignment="1">
      <alignment horizontal="left" wrapText="1"/>
    </xf>
    <xf numFmtId="0" fontId="8" fillId="3" borderId="0" xfId="0" applyFont="1" applyFill="1" applyBorder="1" applyAlignment="1">
      <alignment horizontal="center" wrapText="1"/>
    </xf>
    <xf numFmtId="0" fontId="3" fillId="3" borderId="17" xfId="1" applyFont="1" applyFill="1" applyBorder="1" applyAlignment="1">
      <alignment horizontal="left" vertical="top" wrapText="1"/>
    </xf>
    <xf numFmtId="0" fontId="3" fillId="3" borderId="16" xfId="1" applyFont="1" applyFill="1" applyBorder="1" applyAlignment="1">
      <alignment horizontal="left" vertical="top" wrapText="1"/>
    </xf>
    <xf numFmtId="0" fontId="3" fillId="3" borderId="25" xfId="1" applyFont="1" applyFill="1" applyBorder="1" applyAlignment="1">
      <alignment horizontal="left" vertical="top" wrapText="1"/>
    </xf>
    <xf numFmtId="0" fontId="3" fillId="3" borderId="17" xfId="1" applyFont="1" applyFill="1" applyBorder="1" applyAlignment="1">
      <alignment horizontal="left" vertical="center" wrapText="1"/>
    </xf>
    <xf numFmtId="0" fontId="3" fillId="3" borderId="16" xfId="1" applyFont="1" applyFill="1" applyBorder="1" applyAlignment="1">
      <alignment horizontal="left" vertical="center" wrapText="1"/>
    </xf>
    <xf numFmtId="0" fontId="3" fillId="3" borderId="25" xfId="1" applyFont="1" applyFill="1" applyBorder="1" applyAlignment="1">
      <alignment horizontal="left" vertical="center" wrapText="1"/>
    </xf>
    <xf numFmtId="0" fontId="8" fillId="3" borderId="0" xfId="0" applyFont="1" applyFill="1" applyBorder="1" applyAlignment="1">
      <alignment horizontal="center" vertical="center" wrapText="1"/>
    </xf>
    <xf numFmtId="0" fontId="8" fillId="3" borderId="22" xfId="0" applyFont="1" applyFill="1" applyBorder="1" applyAlignment="1">
      <alignment horizontal="center"/>
    </xf>
    <xf numFmtId="0" fontId="10" fillId="5" borderId="16" xfId="0" applyFont="1" applyFill="1" applyBorder="1" applyAlignment="1">
      <alignment horizontal="center" vertical="center"/>
    </xf>
    <xf numFmtId="0" fontId="10" fillId="5" borderId="18" xfId="0" applyFont="1" applyFill="1" applyBorder="1" applyAlignment="1">
      <alignment horizontal="center" vertical="center"/>
    </xf>
    <xf numFmtId="0" fontId="11" fillId="6" borderId="17" xfId="1" applyFont="1" applyFill="1" applyBorder="1" applyAlignment="1">
      <alignment horizontal="left" vertical="center" wrapText="1"/>
    </xf>
    <xf numFmtId="0" fontId="11" fillId="6" borderId="16" xfId="1" applyFont="1" applyFill="1" applyBorder="1" applyAlignment="1">
      <alignment horizontal="left" vertical="center" wrapText="1"/>
    </xf>
    <xf numFmtId="0" fontId="11" fillId="6" borderId="18" xfId="1" applyFont="1" applyFill="1" applyBorder="1" applyAlignment="1">
      <alignment horizontal="left" vertical="center" wrapText="1"/>
    </xf>
    <xf numFmtId="0" fontId="16" fillId="7" borderId="17" xfId="1" applyFont="1" applyFill="1" applyBorder="1" applyAlignment="1">
      <alignment horizontal="center" vertical="center" wrapText="1"/>
    </xf>
    <xf numFmtId="0" fontId="16" fillId="7" borderId="16" xfId="1" applyFont="1" applyFill="1" applyBorder="1" applyAlignment="1">
      <alignment horizontal="center" vertical="center" wrapText="1"/>
    </xf>
    <xf numFmtId="0" fontId="16" fillId="7" borderId="18" xfId="1" applyFont="1" applyFill="1" applyBorder="1" applyAlignment="1">
      <alignment horizontal="center" vertical="center" wrapText="1"/>
    </xf>
    <xf numFmtId="0" fontId="16" fillId="7" borderId="10" xfId="1" applyFont="1" applyFill="1" applyBorder="1" applyAlignment="1">
      <alignment horizontal="center" vertical="center" wrapText="1"/>
    </xf>
    <xf numFmtId="0" fontId="10" fillId="4" borderId="30" xfId="1" applyFont="1" applyFill="1" applyBorder="1" applyAlignment="1">
      <alignment horizontal="center" vertical="center" wrapText="1"/>
    </xf>
    <xf numFmtId="0" fontId="10" fillId="4" borderId="11" xfId="1" applyFont="1" applyFill="1" applyBorder="1" applyAlignment="1">
      <alignment horizontal="center" vertical="center" wrapText="1"/>
    </xf>
    <xf numFmtId="0" fontId="10" fillId="4" borderId="30" xfId="1" applyFont="1" applyFill="1" applyBorder="1" applyAlignment="1">
      <alignment vertical="center" wrapText="1"/>
    </xf>
    <xf numFmtId="0" fontId="10" fillId="4" borderId="11" xfId="1" applyFont="1" applyFill="1" applyBorder="1" applyAlignment="1">
      <alignment vertical="center" wrapText="1"/>
    </xf>
    <xf numFmtId="0" fontId="9" fillId="3" borderId="0" xfId="0" applyFont="1" applyFill="1" applyAlignment="1">
      <alignment horizontal="center" wrapText="1"/>
    </xf>
    <xf numFmtId="0" fontId="9" fillId="3" borderId="19" xfId="0" applyFont="1" applyFill="1" applyBorder="1" applyAlignment="1">
      <alignment horizontal="center" wrapText="1"/>
    </xf>
    <xf numFmtId="0" fontId="10" fillId="4" borderId="12" xfId="1" applyFont="1" applyFill="1" applyBorder="1" applyAlignment="1">
      <alignment horizontal="center" vertical="center" wrapText="1"/>
    </xf>
    <xf numFmtId="0" fontId="10" fillId="4" borderId="0" xfId="1" applyFont="1" applyFill="1" applyBorder="1" applyAlignment="1">
      <alignment horizontal="center" vertical="center" wrapText="1"/>
    </xf>
    <xf numFmtId="0" fontId="10" fillId="4" borderId="31" xfId="1" applyFont="1" applyFill="1" applyBorder="1" applyAlignment="1">
      <alignment horizontal="center" vertical="center" wrapText="1"/>
    </xf>
    <xf numFmtId="0" fontId="10" fillId="4" borderId="14" xfId="1" applyFont="1" applyFill="1" applyBorder="1" applyAlignment="1">
      <alignment horizontal="center" vertical="center" wrapText="1"/>
    </xf>
    <xf numFmtId="0" fontId="10" fillId="4" borderId="15" xfId="1" applyFont="1" applyFill="1" applyBorder="1" applyAlignment="1">
      <alignment horizontal="center" vertical="center" wrapText="1"/>
    </xf>
    <xf numFmtId="0" fontId="10" fillId="4" borderId="32" xfId="1" applyFont="1" applyFill="1" applyBorder="1" applyAlignment="1">
      <alignment horizontal="center" vertical="center" wrapText="1"/>
    </xf>
    <xf numFmtId="0" fontId="3" fillId="3" borderId="10" xfId="1" applyFont="1" applyFill="1" applyBorder="1" applyAlignment="1">
      <alignment horizontal="left" wrapText="1"/>
    </xf>
    <xf numFmtId="0" fontId="3" fillId="3" borderId="10" xfId="1" applyFont="1" applyFill="1" applyBorder="1" applyAlignment="1">
      <alignment horizontal="left" vertical="top" wrapText="1"/>
    </xf>
    <xf numFmtId="0" fontId="3" fillId="3" borderId="10" xfId="1" applyFont="1" applyFill="1" applyBorder="1" applyAlignment="1">
      <alignment horizontal="left" vertical="center" wrapText="1"/>
    </xf>
    <xf numFmtId="0" fontId="11" fillId="7" borderId="17" xfId="1" applyFont="1" applyFill="1" applyBorder="1" applyAlignment="1">
      <alignment horizontal="center" vertical="center" wrapText="1"/>
    </xf>
    <xf numFmtId="0" fontId="11" fillId="7" borderId="16" xfId="1" applyFont="1" applyFill="1" applyBorder="1" applyAlignment="1">
      <alignment horizontal="center" vertical="center" wrapText="1"/>
    </xf>
    <xf numFmtId="0" fontId="11" fillId="7" borderId="18" xfId="1" applyFont="1" applyFill="1" applyBorder="1" applyAlignment="1">
      <alignment horizontal="center" vertical="center" wrapText="1"/>
    </xf>
    <xf numFmtId="0" fontId="12" fillId="8" borderId="17" xfId="1" applyFont="1" applyFill="1" applyBorder="1" applyAlignment="1">
      <alignment horizontal="left" vertical="center" wrapText="1"/>
    </xf>
    <xf numFmtId="0" fontId="12" fillId="8" borderId="16" xfId="1" applyFont="1" applyFill="1" applyBorder="1" applyAlignment="1">
      <alignment horizontal="left" vertical="center" wrapText="1"/>
    </xf>
    <xf numFmtId="0" fontId="12" fillId="8" borderId="18" xfId="1" applyFont="1" applyFill="1" applyBorder="1" applyAlignment="1">
      <alignment horizontal="left" vertical="center" wrapText="1"/>
    </xf>
    <xf numFmtId="0" fontId="12" fillId="9" borderId="17" xfId="1" applyFont="1" applyFill="1" applyBorder="1" applyAlignment="1">
      <alignment horizontal="left" vertical="center" wrapText="1"/>
    </xf>
    <xf numFmtId="0" fontId="12" fillId="9" borderId="16" xfId="1" applyFont="1" applyFill="1" applyBorder="1" applyAlignment="1">
      <alignment horizontal="left" vertical="center" wrapText="1"/>
    </xf>
    <xf numFmtId="0" fontId="12" fillId="9" borderId="18" xfId="1" applyFont="1" applyFill="1" applyBorder="1" applyAlignment="1">
      <alignment horizontal="left" vertical="center" wrapText="1"/>
    </xf>
    <xf numFmtId="0" fontId="13" fillId="0" borderId="17" xfId="0" applyFont="1" applyBorder="1" applyAlignment="1">
      <alignment horizontal="center" vertical="center"/>
    </xf>
    <xf numFmtId="0" fontId="13" fillId="0" borderId="16" xfId="0" applyFont="1" applyBorder="1" applyAlignment="1">
      <alignment horizontal="center" vertical="center"/>
    </xf>
    <xf numFmtId="0" fontId="13" fillId="0" borderId="18" xfId="0" applyFont="1" applyBorder="1" applyAlignment="1">
      <alignment horizontal="center" vertical="center"/>
    </xf>
    <xf numFmtId="0" fontId="13" fillId="0" borderId="17"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8" xfId="0" applyFont="1" applyBorder="1" applyAlignment="1">
      <alignment horizontal="center" vertical="center" wrapText="1"/>
    </xf>
    <xf numFmtId="0" fontId="10" fillId="4" borderId="10" xfId="1" applyFont="1" applyFill="1" applyBorder="1" applyAlignment="1">
      <alignment horizontal="center" vertical="center" wrapText="1"/>
    </xf>
    <xf numFmtId="0" fontId="10" fillId="4" borderId="10" xfId="1" applyFont="1" applyFill="1" applyBorder="1" applyAlignment="1">
      <alignment vertical="center" wrapText="1"/>
    </xf>
    <xf numFmtId="0" fontId="10" fillId="4" borderId="13" xfId="1" applyFont="1" applyFill="1" applyBorder="1" applyAlignment="1">
      <alignment horizontal="center" vertical="center" wrapText="1"/>
    </xf>
    <xf numFmtId="0" fontId="9" fillId="3" borderId="10" xfId="0" applyFont="1" applyFill="1" applyBorder="1" applyAlignment="1">
      <alignment horizontal="center" wrapText="1"/>
    </xf>
    <xf numFmtId="0" fontId="10" fillId="4" borderId="0" xfId="1" applyFont="1" applyFill="1" applyAlignment="1">
      <alignment horizontal="center" vertical="center" wrapText="1"/>
    </xf>
  </cellXfs>
  <cellStyles count="4">
    <cellStyle name="Bình thường" xfId="0" builtinId="0"/>
    <cellStyle name="Normal_Functional Test Case v1.0" xfId="3" xr:uid="{00000000-0005-0000-0000-000033000000}"/>
    <cellStyle name="Normal_Sheet1_Vanco_CR022a1_TestCase_v0.1" xfId="1" xr:uid="{00000000-0005-0000-0000-000027000000}"/>
    <cellStyle name="標準_結合試験(AllOvertheWorld)" xfId="2" xr:uid="{00000000-0005-0000-0000-000030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showGridLines="0" zoomScale="70" zoomScaleNormal="70" workbookViewId="0">
      <selection activeCell="B15" sqref="B15"/>
    </sheetView>
  </sheetViews>
  <sheetFormatPr defaultColWidth="8.97265625" defaultRowHeight="14.25" x14ac:dyDescent="0.15"/>
  <cols>
    <col min="1" max="1" width="8.97265625" style="94"/>
    <col min="2" max="2" width="14.12890625" style="94" customWidth="1"/>
    <col min="3" max="3" width="9.6953125" style="94"/>
    <col min="4" max="4" width="14.953125" style="94" customWidth="1"/>
    <col min="5" max="5" width="66.734375" style="94" customWidth="1"/>
    <col min="6" max="6" width="36.203125" style="94" customWidth="1"/>
    <col min="7" max="7" width="38.57421875" style="94" customWidth="1"/>
    <col min="8" max="8" width="23.82421875" style="94" customWidth="1"/>
    <col min="9" max="9" width="20.5234375" style="94" customWidth="1"/>
    <col min="10" max="10" width="26.609375" style="94" customWidth="1"/>
    <col min="11" max="16384" width="8.97265625" style="94"/>
  </cols>
  <sheetData>
    <row r="1" spans="1:10" x14ac:dyDescent="0.15">
      <c r="B1" s="95"/>
      <c r="C1" s="95"/>
    </row>
    <row r="2" spans="1:10" ht="22.5" x14ac:dyDescent="0.25">
      <c r="A2" s="96"/>
      <c r="B2" s="97" t="s">
        <v>0</v>
      </c>
      <c r="C2" s="96"/>
      <c r="D2" s="96"/>
      <c r="E2" s="96"/>
      <c r="F2" s="96"/>
      <c r="G2" s="96"/>
      <c r="H2" s="96"/>
      <c r="I2" s="96"/>
    </row>
    <row r="3" spans="1:10" x14ac:dyDescent="0.15">
      <c r="A3" s="96"/>
      <c r="B3" s="98" t="s">
        <v>1</v>
      </c>
      <c r="C3" s="99" t="s">
        <v>2</v>
      </c>
      <c r="D3" s="100"/>
      <c r="E3" s="96"/>
      <c r="F3" s="96"/>
      <c r="G3" s="96"/>
      <c r="H3" s="96"/>
      <c r="I3" s="96"/>
    </row>
    <row r="4" spans="1:10" x14ac:dyDescent="0.15">
      <c r="A4" s="96"/>
      <c r="B4" s="98" t="s">
        <v>3</v>
      </c>
      <c r="C4" s="101">
        <v>44676</v>
      </c>
      <c r="D4" s="101"/>
      <c r="E4" s="96"/>
      <c r="F4" s="96"/>
      <c r="G4" s="96"/>
      <c r="H4" s="96"/>
      <c r="I4" s="96"/>
    </row>
    <row r="5" spans="1:10" x14ac:dyDescent="0.15">
      <c r="A5" s="96"/>
      <c r="B5" s="98"/>
      <c r="C5" s="100"/>
      <c r="D5" s="100"/>
      <c r="E5" s="96"/>
      <c r="F5" s="96"/>
      <c r="G5" s="96"/>
      <c r="H5" s="96"/>
      <c r="I5" s="96"/>
    </row>
    <row r="6" spans="1:10" ht="14.25" customHeight="1" x14ac:dyDescent="0.15">
      <c r="A6" s="96"/>
      <c r="B6" s="98" t="s">
        <v>4</v>
      </c>
      <c r="C6" s="128" t="s">
        <v>5</v>
      </c>
      <c r="D6" s="128"/>
      <c r="E6" s="129"/>
      <c r="F6" s="102"/>
      <c r="G6" s="102"/>
      <c r="H6" s="96"/>
      <c r="I6" s="96"/>
    </row>
    <row r="7" spans="1:10" x14ac:dyDescent="0.15">
      <c r="A7" s="96"/>
      <c r="B7" s="98" t="s">
        <v>6</v>
      </c>
      <c r="C7" s="128" t="s">
        <v>7</v>
      </c>
      <c r="D7" s="128"/>
      <c r="E7" s="129"/>
      <c r="F7" s="102"/>
      <c r="G7" s="102"/>
      <c r="H7" s="96"/>
      <c r="I7" s="96"/>
    </row>
    <row r="8" spans="1:10" x14ac:dyDescent="0.15">
      <c r="A8" s="96"/>
      <c r="B8" s="98"/>
      <c r="C8" s="96"/>
      <c r="D8" s="96"/>
      <c r="E8" s="96"/>
      <c r="F8" s="96"/>
      <c r="G8" s="96"/>
      <c r="H8" s="96"/>
      <c r="I8" s="96"/>
    </row>
    <row r="9" spans="1:10" x14ac:dyDescent="0.15">
      <c r="A9" s="96"/>
      <c r="B9" s="6"/>
      <c r="C9" s="6"/>
      <c r="D9" s="6"/>
      <c r="E9" s="6"/>
      <c r="F9" s="103"/>
      <c r="G9" s="103"/>
      <c r="H9" s="96"/>
      <c r="I9" s="96"/>
    </row>
    <row r="10" spans="1:10" x14ac:dyDescent="0.15">
      <c r="B10" s="104" t="s">
        <v>8</v>
      </c>
    </row>
    <row r="11" spans="1:10" s="92" customFormat="1" ht="24.75" x14ac:dyDescent="0.15">
      <c r="B11" s="105" t="s">
        <v>9</v>
      </c>
      <c r="C11" s="106" t="s">
        <v>10</v>
      </c>
      <c r="D11" s="106" t="s">
        <v>11</v>
      </c>
      <c r="E11" s="106" t="s">
        <v>12</v>
      </c>
      <c r="F11" s="106" t="s">
        <v>13</v>
      </c>
      <c r="G11" s="106" t="s">
        <v>14</v>
      </c>
      <c r="H11" s="106" t="s">
        <v>15</v>
      </c>
      <c r="I11" s="120" t="s">
        <v>16</v>
      </c>
      <c r="J11" s="121" t="s">
        <v>17</v>
      </c>
    </row>
    <row r="12" spans="1:10" s="92" customFormat="1" ht="66.95" customHeight="1" x14ac:dyDescent="0.15">
      <c r="B12" s="107" t="s">
        <v>18</v>
      </c>
      <c r="C12" s="108" t="s">
        <v>19</v>
      </c>
      <c r="D12" s="109"/>
      <c r="E12" s="110" t="s">
        <v>20</v>
      </c>
      <c r="F12" s="111" t="s">
        <v>21</v>
      </c>
      <c r="G12" s="111" t="s">
        <v>22</v>
      </c>
      <c r="H12" s="112" t="s">
        <v>23</v>
      </c>
      <c r="I12" s="122"/>
      <c r="J12" s="123" t="s">
        <v>24</v>
      </c>
    </row>
    <row r="13" spans="1:10" s="92" customFormat="1" ht="57.95" customHeight="1" x14ac:dyDescent="0.15">
      <c r="B13" s="107" t="s">
        <v>25</v>
      </c>
      <c r="C13" s="108" t="s">
        <v>26</v>
      </c>
      <c r="D13" s="109"/>
      <c r="E13" s="111" t="s">
        <v>27</v>
      </c>
      <c r="F13" s="111" t="s">
        <v>28</v>
      </c>
      <c r="G13" s="111" t="s">
        <v>29</v>
      </c>
      <c r="H13" s="112" t="s">
        <v>30</v>
      </c>
      <c r="I13" s="124"/>
      <c r="J13" s="123" t="s">
        <v>31</v>
      </c>
    </row>
    <row r="14" spans="1:10" s="93" customFormat="1" ht="111.95" customHeight="1" x14ac:dyDescent="0.15">
      <c r="B14" s="107" t="s">
        <v>32</v>
      </c>
      <c r="C14" s="108" t="s">
        <v>26</v>
      </c>
      <c r="D14" s="109"/>
      <c r="E14" s="110" t="s">
        <v>33</v>
      </c>
      <c r="F14" s="111" t="s">
        <v>34</v>
      </c>
      <c r="G14" s="111" t="s">
        <v>35</v>
      </c>
      <c r="H14" s="112" t="s">
        <v>30</v>
      </c>
      <c r="I14" s="124"/>
      <c r="J14" s="123" t="s">
        <v>36</v>
      </c>
    </row>
    <row r="15" spans="1:10" s="93" customFormat="1" ht="12.75" x14ac:dyDescent="0.25">
      <c r="B15" s="113"/>
      <c r="C15" s="108"/>
      <c r="D15" s="109"/>
      <c r="E15" s="114"/>
      <c r="F15" s="115"/>
      <c r="G15" s="114"/>
      <c r="H15" s="114"/>
      <c r="I15" s="114"/>
      <c r="J15" s="125"/>
    </row>
    <row r="16" spans="1:10" s="92" customFormat="1" ht="17.100000000000001" customHeight="1" x14ac:dyDescent="0.25">
      <c r="B16" s="107"/>
      <c r="C16" s="108"/>
      <c r="D16" s="114"/>
      <c r="E16" s="114"/>
      <c r="F16" s="115"/>
      <c r="G16" s="115"/>
      <c r="H16" s="114"/>
      <c r="I16" s="114"/>
      <c r="J16" s="126"/>
    </row>
    <row r="17" spans="2:10" s="92" customFormat="1" x14ac:dyDescent="0.25">
      <c r="B17" s="113"/>
      <c r="C17" s="108"/>
      <c r="D17" s="109"/>
      <c r="E17" s="114"/>
      <c r="F17" s="115"/>
      <c r="G17" s="114"/>
      <c r="H17" s="114"/>
      <c r="I17" s="114"/>
      <c r="J17" s="125"/>
    </row>
    <row r="18" spans="2:10" s="92" customFormat="1" ht="12" customHeight="1" x14ac:dyDescent="0.25">
      <c r="B18" s="113"/>
      <c r="C18" s="108"/>
      <c r="D18" s="114"/>
      <c r="E18" s="114"/>
      <c r="F18" s="114"/>
      <c r="G18" s="114"/>
      <c r="H18" s="114"/>
      <c r="I18" s="114"/>
      <c r="J18" s="125"/>
    </row>
    <row r="19" spans="2:10" s="92" customFormat="1" x14ac:dyDescent="0.25">
      <c r="B19" s="113"/>
      <c r="C19" s="116"/>
      <c r="D19" s="114"/>
      <c r="E19" s="114"/>
      <c r="G19" s="114"/>
      <c r="H19" s="114"/>
      <c r="I19" s="114"/>
      <c r="J19" s="125"/>
    </row>
    <row r="20" spans="2:10" s="92" customFormat="1" x14ac:dyDescent="0.25">
      <c r="B20" s="113"/>
      <c r="C20" s="116"/>
      <c r="D20" s="114"/>
      <c r="E20" s="114"/>
      <c r="F20" s="114"/>
      <c r="G20" s="114"/>
      <c r="H20" s="114"/>
      <c r="I20" s="114"/>
      <c r="J20" s="125"/>
    </row>
    <row r="21" spans="2:10" s="92" customFormat="1" x14ac:dyDescent="0.25">
      <c r="B21" s="113"/>
      <c r="C21" s="116"/>
      <c r="D21" s="114"/>
      <c r="E21" s="114"/>
      <c r="F21" s="114"/>
      <c r="G21" s="114"/>
      <c r="H21" s="114"/>
      <c r="I21" s="114"/>
      <c r="J21" s="125"/>
    </row>
    <row r="22" spans="2:10" s="92" customFormat="1" x14ac:dyDescent="0.25">
      <c r="B22" s="113"/>
      <c r="C22" s="116"/>
      <c r="D22" s="114"/>
      <c r="E22" s="114"/>
      <c r="F22" s="114"/>
      <c r="G22" s="114"/>
      <c r="H22" s="114"/>
      <c r="I22" s="114"/>
      <c r="J22" s="125"/>
    </row>
    <row r="23" spans="2:10" s="92" customFormat="1" x14ac:dyDescent="0.25">
      <c r="B23" s="117"/>
      <c r="C23" s="118"/>
      <c r="D23" s="119"/>
      <c r="E23" s="119"/>
      <c r="F23" s="119"/>
      <c r="G23" s="119"/>
      <c r="H23" s="119"/>
      <c r="I23" s="119"/>
      <c r="J23" s="127"/>
    </row>
  </sheetData>
  <mergeCells count="2">
    <mergeCell ref="C6:E6"/>
    <mergeCell ref="C7:E7"/>
  </mergeCells>
  <pageMargins left="0.37" right="0.47" top="0.5" bottom="0.38" header="0.5" footer="0.17"/>
  <pageSetup paperSize="9" orientation="landscape" horizontalDpi="96" verticalDpi="96"/>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72"/>
  <sheetViews>
    <sheetView tabSelected="1" topLeftCell="D2" workbookViewId="0">
      <selection activeCell="E7" sqref="E7"/>
    </sheetView>
  </sheetViews>
  <sheetFormatPr defaultColWidth="8.8671875" defaultRowHeight="17.25" outlineLevelRow="1" x14ac:dyDescent="0.25"/>
  <cols>
    <col min="1" max="1" width="15.67578125" customWidth="1"/>
    <col min="2" max="3" width="29.5" style="61" customWidth="1"/>
    <col min="4" max="4" width="50.23046875" customWidth="1"/>
    <col min="7" max="7" width="23.62109375" customWidth="1"/>
    <col min="8" max="8" width="18.4609375" hidden="1" customWidth="1"/>
    <col min="9" max="9" width="17.12109375" customWidth="1"/>
    <col min="10" max="10" width="8.97265625" style="62"/>
    <col min="11" max="11" width="17.9453125" style="63" customWidth="1"/>
  </cols>
  <sheetData>
    <row r="1" spans="1:12" s="54" customFormat="1" ht="12.75" customHeight="1" x14ac:dyDescent="0.15">
      <c r="A1" s="64" t="s">
        <v>0</v>
      </c>
      <c r="B1" s="155"/>
      <c r="C1" s="155"/>
      <c r="D1" s="155"/>
      <c r="E1" s="155"/>
      <c r="F1" s="65"/>
      <c r="G1" s="65"/>
      <c r="H1" s="65"/>
      <c r="I1" s="65"/>
      <c r="J1" s="84"/>
      <c r="K1" s="85"/>
      <c r="L1" s="66"/>
    </row>
    <row r="2" spans="1:12" s="54" customFormat="1" ht="11.25" customHeight="1" x14ac:dyDescent="0.15">
      <c r="A2" s="66"/>
      <c r="B2" s="156"/>
      <c r="C2" s="156"/>
      <c r="D2" s="156"/>
      <c r="E2" s="156"/>
      <c r="F2" s="65"/>
      <c r="G2" s="65"/>
      <c r="H2" s="65"/>
      <c r="I2" s="65"/>
      <c r="J2" s="84"/>
      <c r="K2" s="85"/>
      <c r="L2" s="66"/>
    </row>
    <row r="3" spans="1:12" s="55" customFormat="1" ht="15" customHeight="1" x14ac:dyDescent="0.25">
      <c r="A3" s="67" t="s">
        <v>37</v>
      </c>
      <c r="B3" s="130" t="s">
        <v>38</v>
      </c>
      <c r="C3" s="131"/>
      <c r="D3" s="131"/>
      <c r="E3" s="132"/>
      <c r="F3" s="68"/>
      <c r="G3" s="68"/>
      <c r="H3" s="68"/>
      <c r="I3" s="133"/>
      <c r="J3" s="133"/>
      <c r="K3" s="133"/>
      <c r="L3" s="86"/>
    </row>
    <row r="4" spans="1:12" s="55" customFormat="1" ht="15" x14ac:dyDescent="0.15">
      <c r="A4" s="70" t="s">
        <v>39</v>
      </c>
      <c r="B4" s="134" t="s">
        <v>40</v>
      </c>
      <c r="C4" s="135"/>
      <c r="D4" s="135"/>
      <c r="E4" s="136"/>
      <c r="F4" s="68"/>
      <c r="G4" s="68"/>
      <c r="H4" s="68"/>
      <c r="I4" s="133"/>
      <c r="J4" s="133"/>
      <c r="K4" s="133"/>
      <c r="L4" s="86"/>
    </row>
    <row r="5" spans="1:12" s="56" customFormat="1" ht="12.75" x14ac:dyDescent="0.25">
      <c r="A5" s="70" t="s">
        <v>41</v>
      </c>
      <c r="B5" s="137" t="s">
        <v>42</v>
      </c>
      <c r="C5" s="138"/>
      <c r="D5" s="138"/>
      <c r="E5" s="139"/>
      <c r="F5" s="71"/>
      <c r="G5" s="71"/>
      <c r="H5" s="71"/>
      <c r="I5" s="140"/>
      <c r="J5" s="140"/>
      <c r="K5" s="140"/>
      <c r="L5" s="87"/>
    </row>
    <row r="6" spans="1:12" s="55" customFormat="1" ht="15" customHeight="1" x14ac:dyDescent="0.15">
      <c r="A6" s="72" t="s">
        <v>43</v>
      </c>
      <c r="B6" s="36">
        <f>COUNTIF(J12:J282,"Pass")</f>
        <v>16</v>
      </c>
      <c r="C6" s="36"/>
      <c r="D6" s="37" t="s">
        <v>44</v>
      </c>
      <c r="E6" s="73">
        <f>COUNTIF(J12:J282,"Pending")</f>
        <v>0</v>
      </c>
      <c r="F6" s="69"/>
      <c r="G6" s="69"/>
      <c r="H6" s="69"/>
      <c r="I6" s="133"/>
      <c r="J6" s="133"/>
      <c r="K6" s="133"/>
      <c r="L6" s="86"/>
    </row>
    <row r="7" spans="1:12" s="55" customFormat="1" ht="15" customHeight="1" x14ac:dyDescent="0.15">
      <c r="A7" s="74" t="s">
        <v>45</v>
      </c>
      <c r="B7" s="75">
        <f>COUNTIF(J12:J282,"Fail")</f>
        <v>6</v>
      </c>
      <c r="C7" s="75"/>
      <c r="D7" s="76" t="s">
        <v>46</v>
      </c>
      <c r="E7" s="77">
        <f>COUNTA(A12:A35)-2</f>
        <v>22</v>
      </c>
      <c r="F7" s="78"/>
      <c r="G7" s="78"/>
      <c r="H7" s="78"/>
      <c r="I7" s="133"/>
      <c r="J7" s="133"/>
      <c r="K7" s="133"/>
      <c r="L7" s="86"/>
    </row>
    <row r="8" spans="1:12" s="55" customFormat="1" ht="15" customHeight="1" x14ac:dyDescent="0.15">
      <c r="A8" s="141"/>
      <c r="B8" s="141"/>
      <c r="C8" s="141"/>
      <c r="D8" s="141"/>
      <c r="E8" s="141"/>
      <c r="F8" s="69"/>
      <c r="G8" s="69"/>
      <c r="H8" s="69"/>
      <c r="I8" s="69"/>
      <c r="J8" s="88"/>
      <c r="K8" s="88"/>
      <c r="L8" s="86"/>
    </row>
    <row r="9" spans="1:12" s="57" customFormat="1" ht="12" customHeight="1" x14ac:dyDescent="0.15">
      <c r="A9" s="151" t="s">
        <v>47</v>
      </c>
      <c r="B9" s="153" t="s">
        <v>48</v>
      </c>
      <c r="C9" s="79"/>
      <c r="D9" s="151" t="s">
        <v>49</v>
      </c>
      <c r="E9" s="157" t="s">
        <v>50</v>
      </c>
      <c r="F9" s="158"/>
      <c r="G9" s="158"/>
      <c r="H9" s="159"/>
      <c r="I9" s="151" t="s">
        <v>51</v>
      </c>
      <c r="J9" s="151" t="s">
        <v>52</v>
      </c>
      <c r="K9" s="151" t="s">
        <v>53</v>
      </c>
      <c r="L9" s="89"/>
    </row>
    <row r="10" spans="1:12" s="58" customFormat="1" ht="12" customHeight="1" x14ac:dyDescent="0.15">
      <c r="A10" s="152"/>
      <c r="B10" s="154"/>
      <c r="C10" s="40"/>
      <c r="D10" s="152"/>
      <c r="E10" s="160"/>
      <c r="F10" s="161"/>
      <c r="G10" s="161"/>
      <c r="H10" s="162"/>
      <c r="I10" s="152"/>
      <c r="J10" s="152"/>
      <c r="K10" s="152"/>
      <c r="L10" s="90"/>
    </row>
    <row r="11" spans="1:12" s="59" customFormat="1" ht="18.75" x14ac:dyDescent="0.3">
      <c r="A11" s="142" t="s">
        <v>54</v>
      </c>
      <c r="B11" s="142"/>
      <c r="C11" s="142"/>
      <c r="D11" s="142"/>
      <c r="E11" s="142"/>
      <c r="F11" s="142"/>
      <c r="G11" s="142"/>
      <c r="H11" s="142"/>
      <c r="I11" s="142"/>
      <c r="J11" s="142"/>
      <c r="K11" s="143"/>
    </row>
    <row r="12" spans="1:12" s="60" customFormat="1" ht="14.25" customHeight="1" x14ac:dyDescent="0.25">
      <c r="A12" s="144" t="s">
        <v>55</v>
      </c>
      <c r="B12" s="145"/>
      <c r="C12" s="145"/>
      <c r="D12" s="145"/>
      <c r="E12" s="145"/>
      <c r="F12" s="145"/>
      <c r="G12" s="145"/>
      <c r="H12" s="145"/>
      <c r="I12" s="145"/>
      <c r="J12" s="145"/>
      <c r="K12" s="146"/>
    </row>
    <row r="13" spans="1:12" s="60" customFormat="1" ht="57.95" customHeight="1" x14ac:dyDescent="0.15">
      <c r="A13" s="41" t="s">
        <v>56</v>
      </c>
      <c r="B13" s="80" t="s">
        <v>57</v>
      </c>
      <c r="C13" s="80" t="s">
        <v>273</v>
      </c>
      <c r="D13" s="80" t="s">
        <v>58</v>
      </c>
      <c r="E13" s="147" t="s">
        <v>59</v>
      </c>
      <c r="F13" s="148"/>
      <c r="G13" s="149"/>
      <c r="H13" s="80"/>
      <c r="I13" s="81">
        <v>44674</v>
      </c>
      <c r="J13" s="80" t="s">
        <v>43</v>
      </c>
      <c r="K13" s="80"/>
    </row>
    <row r="14" spans="1:12" s="60" customFormat="1" ht="57.95" customHeight="1" x14ac:dyDescent="0.15">
      <c r="A14" s="41" t="s">
        <v>60</v>
      </c>
      <c r="B14" s="80" t="s">
        <v>57</v>
      </c>
      <c r="C14" s="80" t="s">
        <v>273</v>
      </c>
      <c r="D14" s="80" t="s">
        <v>61</v>
      </c>
      <c r="E14" s="147" t="s">
        <v>59</v>
      </c>
      <c r="F14" s="148"/>
      <c r="G14" s="149"/>
      <c r="H14" s="80"/>
      <c r="I14" s="81">
        <v>44674</v>
      </c>
      <c r="J14" s="80" t="s">
        <v>43</v>
      </c>
      <c r="K14" s="80"/>
    </row>
    <row r="15" spans="1:12" s="60" customFormat="1" ht="40.5" outlineLevel="1" x14ac:dyDescent="0.15">
      <c r="A15" s="41" t="s">
        <v>62</v>
      </c>
      <c r="B15" s="80" t="s">
        <v>57</v>
      </c>
      <c r="C15" s="80" t="s">
        <v>273</v>
      </c>
      <c r="D15" s="80" t="s">
        <v>63</v>
      </c>
      <c r="E15" s="147" t="s">
        <v>64</v>
      </c>
      <c r="F15" s="148"/>
      <c r="G15" s="149"/>
      <c r="H15" s="80"/>
      <c r="I15" s="81">
        <v>44674</v>
      </c>
      <c r="J15" s="80" t="s">
        <v>43</v>
      </c>
      <c r="K15" s="80"/>
    </row>
    <row r="16" spans="1:12" s="60" customFormat="1" ht="45.95" customHeight="1" outlineLevel="1" x14ac:dyDescent="0.15">
      <c r="A16" s="41" t="s">
        <v>65</v>
      </c>
      <c r="B16" s="80" t="s">
        <v>57</v>
      </c>
      <c r="C16" s="80" t="s">
        <v>273</v>
      </c>
      <c r="D16" s="80" t="s">
        <v>66</v>
      </c>
      <c r="E16" s="147" t="s">
        <v>64</v>
      </c>
      <c r="F16" s="148"/>
      <c r="G16" s="149"/>
      <c r="H16" s="80"/>
      <c r="I16" s="81">
        <v>44674</v>
      </c>
      <c r="J16" s="80" t="s">
        <v>43</v>
      </c>
      <c r="K16" s="80"/>
    </row>
    <row r="17" spans="1:11" s="60" customFormat="1" ht="45.95" customHeight="1" outlineLevel="1" x14ac:dyDescent="0.15">
      <c r="A17" s="41" t="s">
        <v>67</v>
      </c>
      <c r="B17" s="80" t="s">
        <v>57</v>
      </c>
      <c r="C17" s="80" t="s">
        <v>273</v>
      </c>
      <c r="D17" s="80" t="s">
        <v>68</v>
      </c>
      <c r="E17" s="147" t="s">
        <v>69</v>
      </c>
      <c r="F17" s="148"/>
      <c r="G17" s="149"/>
      <c r="H17" s="80"/>
      <c r="I17" s="81">
        <v>44674</v>
      </c>
      <c r="J17" s="80" t="s">
        <v>43</v>
      </c>
      <c r="K17" s="80"/>
    </row>
    <row r="18" spans="1:11" s="60" customFormat="1" ht="60" customHeight="1" outlineLevel="1" x14ac:dyDescent="0.15">
      <c r="A18" s="41" t="s">
        <v>70</v>
      </c>
      <c r="B18" s="80" t="s">
        <v>71</v>
      </c>
      <c r="C18" s="80" t="s">
        <v>273</v>
      </c>
      <c r="D18" s="80" t="s">
        <v>72</v>
      </c>
      <c r="E18" s="147" t="s">
        <v>59</v>
      </c>
      <c r="F18" s="148"/>
      <c r="G18" s="149"/>
      <c r="H18" s="80"/>
      <c r="I18" s="81">
        <v>44674</v>
      </c>
      <c r="J18" s="80" t="s">
        <v>43</v>
      </c>
      <c r="K18" s="80"/>
    </row>
    <row r="19" spans="1:11" s="60" customFormat="1" ht="60.95" customHeight="1" outlineLevel="1" x14ac:dyDescent="0.15">
      <c r="A19" s="41" t="s">
        <v>73</v>
      </c>
      <c r="B19" s="80" t="s">
        <v>71</v>
      </c>
      <c r="C19" s="80" t="s">
        <v>273</v>
      </c>
      <c r="D19" s="80" t="s">
        <v>74</v>
      </c>
      <c r="E19" s="147" t="s">
        <v>59</v>
      </c>
      <c r="F19" s="148"/>
      <c r="G19" s="149"/>
      <c r="H19" s="80"/>
      <c r="I19" s="81">
        <v>44674</v>
      </c>
      <c r="J19" s="80" t="s">
        <v>43</v>
      </c>
      <c r="K19" s="80"/>
    </row>
    <row r="20" spans="1:11" s="60" customFormat="1" ht="40.5" outlineLevel="1" x14ac:dyDescent="0.15">
      <c r="A20" s="41" t="s">
        <v>75</v>
      </c>
      <c r="B20" s="80" t="s">
        <v>71</v>
      </c>
      <c r="C20" s="80" t="s">
        <v>273</v>
      </c>
      <c r="D20" s="80" t="s">
        <v>76</v>
      </c>
      <c r="E20" s="147" t="s">
        <v>64</v>
      </c>
      <c r="F20" s="148"/>
      <c r="G20" s="149"/>
      <c r="H20" s="80"/>
      <c r="I20" s="81">
        <v>44674</v>
      </c>
      <c r="J20" s="80" t="s">
        <v>43</v>
      </c>
      <c r="K20" s="80"/>
    </row>
    <row r="21" spans="1:11" s="60" customFormat="1" ht="59.1" customHeight="1" outlineLevel="1" x14ac:dyDescent="0.15">
      <c r="A21" s="41" t="s">
        <v>77</v>
      </c>
      <c r="B21" s="80" t="s">
        <v>71</v>
      </c>
      <c r="C21" s="80" t="s">
        <v>273</v>
      </c>
      <c r="D21" s="80" t="s">
        <v>78</v>
      </c>
      <c r="E21" s="147" t="s">
        <v>64</v>
      </c>
      <c r="F21" s="148"/>
      <c r="G21" s="149"/>
      <c r="H21" s="80"/>
      <c r="I21" s="81">
        <v>44674</v>
      </c>
      <c r="J21" s="80" t="s">
        <v>43</v>
      </c>
      <c r="K21" s="80"/>
    </row>
    <row r="22" spans="1:11" s="60" customFormat="1" ht="42.75" customHeight="1" outlineLevel="1" x14ac:dyDescent="0.15">
      <c r="A22" s="41" t="s">
        <v>79</v>
      </c>
      <c r="B22" s="80" t="s">
        <v>71</v>
      </c>
      <c r="C22" s="80" t="s">
        <v>273</v>
      </c>
      <c r="D22" s="80" t="s">
        <v>80</v>
      </c>
      <c r="E22" s="147" t="s">
        <v>69</v>
      </c>
      <c r="F22" s="148"/>
      <c r="G22" s="149"/>
      <c r="H22" s="80"/>
      <c r="I22" s="81">
        <v>44674</v>
      </c>
      <c r="J22" s="80" t="s">
        <v>43</v>
      </c>
      <c r="K22" s="80"/>
    </row>
    <row r="23" spans="1:11" s="60" customFormat="1" ht="40.5" outlineLevel="1" x14ac:dyDescent="0.15">
      <c r="A23" s="41" t="s">
        <v>81</v>
      </c>
      <c r="B23" s="80" t="s">
        <v>71</v>
      </c>
      <c r="C23" s="80" t="s">
        <v>273</v>
      </c>
      <c r="D23" s="80" t="s">
        <v>80</v>
      </c>
      <c r="E23" s="150" t="s">
        <v>82</v>
      </c>
      <c r="F23" s="150"/>
      <c r="G23" s="150"/>
      <c r="H23" s="80"/>
      <c r="I23" s="81">
        <v>44674</v>
      </c>
      <c r="J23" s="91" t="s">
        <v>45</v>
      </c>
      <c r="K23" s="80"/>
    </row>
    <row r="24" spans="1:11" s="60" customFormat="1" ht="40.5" outlineLevel="1" x14ac:dyDescent="0.15">
      <c r="A24" s="41" t="s">
        <v>83</v>
      </c>
      <c r="B24" s="80" t="s">
        <v>57</v>
      </c>
      <c r="C24" s="80" t="s">
        <v>273</v>
      </c>
      <c r="D24" s="80" t="s">
        <v>68</v>
      </c>
      <c r="E24" s="150" t="s">
        <v>84</v>
      </c>
      <c r="F24" s="150"/>
      <c r="G24" s="150"/>
      <c r="H24" s="82"/>
      <c r="I24" s="83">
        <v>44674</v>
      </c>
      <c r="J24" s="91" t="s">
        <v>45</v>
      </c>
      <c r="K24" s="80"/>
    </row>
    <row r="25" spans="1:11" s="60" customFormat="1" ht="14.25" customHeight="1" outlineLevel="1" x14ac:dyDescent="0.25">
      <c r="A25" s="144" t="s">
        <v>85</v>
      </c>
      <c r="B25" s="145"/>
      <c r="C25" s="145"/>
      <c r="D25" s="145"/>
      <c r="E25" s="145"/>
      <c r="F25" s="145"/>
      <c r="G25" s="145"/>
      <c r="H25" s="145"/>
      <c r="I25" s="145"/>
      <c r="J25" s="145"/>
      <c r="K25" s="146"/>
    </row>
    <row r="26" spans="1:11" s="60" customFormat="1" ht="54" outlineLevel="1" x14ac:dyDescent="0.15">
      <c r="A26" s="41" t="s">
        <v>86</v>
      </c>
      <c r="B26" s="80" t="s">
        <v>87</v>
      </c>
      <c r="C26" s="80" t="s">
        <v>274</v>
      </c>
      <c r="D26" s="80" t="s">
        <v>88</v>
      </c>
      <c r="E26" s="147" t="s">
        <v>59</v>
      </c>
      <c r="F26" s="148"/>
      <c r="G26" s="149"/>
      <c r="H26" s="80"/>
      <c r="I26" s="81">
        <v>44674</v>
      </c>
      <c r="J26" s="80" t="s">
        <v>43</v>
      </c>
      <c r="K26" s="80"/>
    </row>
    <row r="27" spans="1:11" s="60" customFormat="1" ht="71.099999999999994" customHeight="1" outlineLevel="1" x14ac:dyDescent="0.15">
      <c r="A27" s="41" t="s">
        <v>89</v>
      </c>
      <c r="B27" s="80" t="s">
        <v>90</v>
      </c>
      <c r="C27" s="80" t="s">
        <v>274</v>
      </c>
      <c r="D27" s="80" t="s">
        <v>91</v>
      </c>
      <c r="E27" s="147" t="s">
        <v>59</v>
      </c>
      <c r="F27" s="148"/>
      <c r="G27" s="149"/>
      <c r="H27" s="80"/>
      <c r="I27" s="81">
        <v>44674</v>
      </c>
      <c r="J27" s="80" t="s">
        <v>43</v>
      </c>
      <c r="K27" s="80"/>
    </row>
    <row r="28" spans="1:11" s="60" customFormat="1" ht="72" customHeight="1" outlineLevel="1" x14ac:dyDescent="0.15">
      <c r="A28" s="41" t="s">
        <v>92</v>
      </c>
      <c r="B28" s="80" t="s">
        <v>93</v>
      </c>
      <c r="C28" s="80" t="s">
        <v>274</v>
      </c>
      <c r="D28" s="80" t="s">
        <v>94</v>
      </c>
      <c r="E28" s="147" t="s">
        <v>59</v>
      </c>
      <c r="F28" s="148"/>
      <c r="G28" s="149"/>
      <c r="H28" s="80"/>
      <c r="I28" s="81">
        <v>44674</v>
      </c>
      <c r="J28" s="80" t="s">
        <v>43</v>
      </c>
      <c r="K28" s="80"/>
    </row>
    <row r="29" spans="1:11" s="60" customFormat="1" ht="54" outlineLevel="1" x14ac:dyDescent="0.15">
      <c r="A29" s="41" t="s">
        <v>95</v>
      </c>
      <c r="B29" s="80" t="s">
        <v>96</v>
      </c>
      <c r="C29" s="80" t="s">
        <v>274</v>
      </c>
      <c r="D29" s="80" t="s">
        <v>97</v>
      </c>
      <c r="E29" s="147" t="s">
        <v>59</v>
      </c>
      <c r="F29" s="148"/>
      <c r="G29" s="149"/>
      <c r="H29" s="80"/>
      <c r="I29" s="81">
        <v>44674</v>
      </c>
      <c r="J29" s="80" t="s">
        <v>43</v>
      </c>
      <c r="K29" s="80"/>
    </row>
    <row r="30" spans="1:11" s="60" customFormat="1" ht="63" customHeight="1" outlineLevel="1" x14ac:dyDescent="0.15">
      <c r="A30" s="41" t="s">
        <v>98</v>
      </c>
      <c r="B30" s="80" t="s">
        <v>99</v>
      </c>
      <c r="C30" s="80" t="s">
        <v>274</v>
      </c>
      <c r="D30" s="80" t="s">
        <v>100</v>
      </c>
      <c r="E30" s="147" t="s">
        <v>101</v>
      </c>
      <c r="F30" s="148"/>
      <c r="G30" s="149"/>
      <c r="H30" s="80"/>
      <c r="I30" s="81">
        <v>44674</v>
      </c>
      <c r="J30" s="91" t="s">
        <v>45</v>
      </c>
      <c r="K30" s="80"/>
    </row>
    <row r="31" spans="1:11" s="60" customFormat="1" ht="60.95" customHeight="1" outlineLevel="1" x14ac:dyDescent="0.15">
      <c r="A31" s="41" t="s">
        <v>102</v>
      </c>
      <c r="B31" s="80" t="s">
        <v>103</v>
      </c>
      <c r="C31" s="80" t="s">
        <v>274</v>
      </c>
      <c r="D31" s="80" t="s">
        <v>104</v>
      </c>
      <c r="E31" s="147" t="s">
        <v>101</v>
      </c>
      <c r="F31" s="148"/>
      <c r="G31" s="149"/>
      <c r="H31" s="80"/>
      <c r="I31" s="81">
        <v>44674</v>
      </c>
      <c r="J31" s="91" t="s">
        <v>45</v>
      </c>
      <c r="K31" s="80"/>
    </row>
    <row r="32" spans="1:11" s="60" customFormat="1" ht="54.95" customHeight="1" outlineLevel="1" x14ac:dyDescent="0.15">
      <c r="A32" s="41" t="s">
        <v>105</v>
      </c>
      <c r="B32" s="80" t="s">
        <v>106</v>
      </c>
      <c r="C32" s="80" t="s">
        <v>274</v>
      </c>
      <c r="D32" s="80" t="s">
        <v>107</v>
      </c>
      <c r="E32" s="147" t="s">
        <v>108</v>
      </c>
      <c r="F32" s="148"/>
      <c r="G32" s="149"/>
      <c r="H32" s="80"/>
      <c r="I32" s="81">
        <v>44674</v>
      </c>
      <c r="J32" s="91" t="s">
        <v>45</v>
      </c>
      <c r="K32" s="80"/>
    </row>
    <row r="33" spans="1:12" s="60" customFormat="1" ht="66.95" customHeight="1" outlineLevel="1" x14ac:dyDescent="0.15">
      <c r="A33" s="41" t="s">
        <v>109</v>
      </c>
      <c r="B33" s="80" t="s">
        <v>110</v>
      </c>
      <c r="C33" s="80" t="s">
        <v>274</v>
      </c>
      <c r="D33" s="80" t="s">
        <v>111</v>
      </c>
      <c r="E33" s="147" t="s">
        <v>108</v>
      </c>
      <c r="F33" s="148"/>
      <c r="G33" s="149"/>
      <c r="H33" s="80"/>
      <c r="I33" s="81">
        <v>44674</v>
      </c>
      <c r="J33" s="91" t="s">
        <v>45</v>
      </c>
      <c r="K33" s="80"/>
    </row>
    <row r="34" spans="1:12" s="60" customFormat="1" ht="54" outlineLevel="1" x14ac:dyDescent="0.15">
      <c r="A34" s="41" t="s">
        <v>112</v>
      </c>
      <c r="B34" s="80" t="s">
        <v>113</v>
      </c>
      <c r="C34" s="80" t="s">
        <v>274</v>
      </c>
      <c r="D34" s="80" t="s">
        <v>114</v>
      </c>
      <c r="E34" s="147" t="s">
        <v>115</v>
      </c>
      <c r="F34" s="148"/>
      <c r="G34" s="149"/>
      <c r="H34" s="80"/>
      <c r="I34" s="81">
        <v>44674</v>
      </c>
      <c r="J34" s="80" t="s">
        <v>43</v>
      </c>
      <c r="K34" s="80"/>
    </row>
    <row r="35" spans="1:12" s="60" customFormat="1" ht="54" outlineLevel="1" x14ac:dyDescent="0.15">
      <c r="A35" s="41" t="s">
        <v>116</v>
      </c>
      <c r="B35" s="80" t="s">
        <v>117</v>
      </c>
      <c r="C35" s="80" t="s">
        <v>274</v>
      </c>
      <c r="D35" s="80" t="s">
        <v>118</v>
      </c>
      <c r="E35" s="147" t="s">
        <v>115</v>
      </c>
      <c r="F35" s="148"/>
      <c r="G35" s="149"/>
      <c r="H35" s="80"/>
      <c r="I35" s="81">
        <v>44674</v>
      </c>
      <c r="J35" s="80" t="s">
        <v>43</v>
      </c>
      <c r="K35" s="80"/>
    </row>
    <row r="36" spans="1:12" s="60" customFormat="1" ht="14.25" customHeight="1" outlineLevel="1" x14ac:dyDescent="0.25">
      <c r="A36"/>
      <c r="B36" s="61"/>
      <c r="C36" s="61"/>
      <c r="D36"/>
      <c r="E36"/>
      <c r="F36"/>
      <c r="G36"/>
      <c r="H36"/>
      <c r="I36"/>
      <c r="J36" s="62"/>
      <c r="K36" s="63"/>
      <c r="L36"/>
    </row>
    <row r="37" spans="1:12" s="60" customFormat="1" ht="14.25" customHeight="1" outlineLevel="1" x14ac:dyDescent="0.25">
      <c r="A37"/>
      <c r="B37" s="61"/>
      <c r="C37" s="61"/>
      <c r="D37"/>
      <c r="E37"/>
      <c r="F37"/>
      <c r="G37"/>
      <c r="H37"/>
      <c r="I37"/>
      <c r="J37" s="62"/>
      <c r="K37" s="63"/>
      <c r="L37"/>
    </row>
    <row r="38" spans="1:12" s="60" customFormat="1" ht="28.5" customHeight="1" outlineLevel="1" x14ac:dyDescent="0.25">
      <c r="A38"/>
      <c r="B38" s="61"/>
      <c r="C38" s="61"/>
      <c r="D38"/>
      <c r="E38"/>
      <c r="F38"/>
      <c r="G38"/>
      <c r="H38"/>
      <c r="I38"/>
      <c r="J38" s="62"/>
      <c r="K38" s="63"/>
      <c r="L38"/>
    </row>
    <row r="39" spans="1:12" ht="12" customHeight="1" x14ac:dyDescent="0.25"/>
    <row r="41" spans="1:12" ht="12" customHeight="1" x14ac:dyDescent="0.25"/>
    <row r="42" spans="1:12" ht="12" customHeight="1" x14ac:dyDescent="0.25"/>
    <row r="43" spans="1:12" ht="12" customHeight="1" x14ac:dyDescent="0.25"/>
    <row r="44" spans="1:12" ht="12" customHeight="1" x14ac:dyDescent="0.25"/>
    <row r="45" spans="1:12" ht="12" customHeight="1" x14ac:dyDescent="0.25"/>
    <row r="46" spans="1:12" ht="12" customHeight="1" x14ac:dyDescent="0.25"/>
    <row r="47" spans="1:12" ht="12" customHeight="1" x14ac:dyDescent="0.25"/>
    <row r="48" spans="1:12"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sheetData>
  <mergeCells count="42">
    <mergeCell ref="B1:E2"/>
    <mergeCell ref="E9:H10"/>
    <mergeCell ref="E33:G33"/>
    <mergeCell ref="E34:G34"/>
    <mergeCell ref="E35:G35"/>
    <mergeCell ref="A9:A10"/>
    <mergeCell ref="B9:B10"/>
    <mergeCell ref="D9:D10"/>
    <mergeCell ref="E28:G28"/>
    <mergeCell ref="E29:G29"/>
    <mergeCell ref="E30:G30"/>
    <mergeCell ref="E31:G31"/>
    <mergeCell ref="E32:G32"/>
    <mergeCell ref="E23:G23"/>
    <mergeCell ref="E24:G24"/>
    <mergeCell ref="A25:K25"/>
    <mergeCell ref="E26:G26"/>
    <mergeCell ref="E27:G27"/>
    <mergeCell ref="E18:G18"/>
    <mergeCell ref="E19:G19"/>
    <mergeCell ref="E20:G20"/>
    <mergeCell ref="E21:G21"/>
    <mergeCell ref="E22:G22"/>
    <mergeCell ref="E13:G13"/>
    <mergeCell ref="E14:G14"/>
    <mergeCell ref="E15:G15"/>
    <mergeCell ref="E16:G16"/>
    <mergeCell ref="E17:G17"/>
    <mergeCell ref="I6:K6"/>
    <mergeCell ref="I7:K7"/>
    <mergeCell ref="A8:E8"/>
    <mergeCell ref="A11:K11"/>
    <mergeCell ref="A12:K12"/>
    <mergeCell ref="I9:I10"/>
    <mergeCell ref="J9:J10"/>
    <mergeCell ref="K9:K10"/>
    <mergeCell ref="B3:E3"/>
    <mergeCell ref="I3:K3"/>
    <mergeCell ref="B4:E4"/>
    <mergeCell ref="I4:K4"/>
    <mergeCell ref="B5:E5"/>
    <mergeCell ref="I5:K5"/>
  </mergeCells>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workbookViewId="0">
      <selection activeCell="C8" sqref="C8"/>
    </sheetView>
  </sheetViews>
  <sheetFormatPr defaultColWidth="8.8671875" defaultRowHeight="17.25" x14ac:dyDescent="0.25"/>
  <cols>
    <col min="3" max="3" width="22.8984375" customWidth="1"/>
    <col min="7" max="7" width="18.875" customWidth="1"/>
  </cols>
  <sheetData>
    <row r="1" spans="1:7" ht="22.5" x14ac:dyDescent="0.25">
      <c r="A1" s="2" t="s">
        <v>119</v>
      </c>
      <c r="B1" s="3"/>
      <c r="C1" s="4"/>
      <c r="D1" s="4"/>
      <c r="E1" s="4"/>
      <c r="F1" s="4"/>
      <c r="G1" s="5"/>
    </row>
    <row r="2" spans="1:7" ht="14.25" customHeight="1" x14ac:dyDescent="0.25">
      <c r="A2" s="2"/>
      <c r="B2" s="3"/>
      <c r="C2" s="4"/>
      <c r="D2" s="4"/>
      <c r="E2" s="4"/>
      <c r="F2" s="4"/>
      <c r="G2" s="5"/>
    </row>
    <row r="3" spans="1:7" x14ac:dyDescent="0.25">
      <c r="B3" s="6" t="s">
        <v>120</v>
      </c>
      <c r="C3" s="4"/>
      <c r="D3" s="4"/>
      <c r="E3" s="4"/>
      <c r="F3" s="4"/>
      <c r="G3" s="5"/>
    </row>
    <row r="4" spans="1:7" x14ac:dyDescent="0.25">
      <c r="B4" s="6" t="s">
        <v>121</v>
      </c>
      <c r="C4" s="7"/>
      <c r="D4" s="6"/>
      <c r="E4" s="6"/>
      <c r="F4" s="6"/>
      <c r="G4" s="6"/>
    </row>
    <row r="5" spans="1:7" x14ac:dyDescent="0.25">
      <c r="A5" s="6"/>
      <c r="B5" s="6"/>
      <c r="C5" s="6"/>
      <c r="D5" s="6"/>
      <c r="E5" s="6"/>
      <c r="F5" s="6"/>
      <c r="G5" s="6"/>
    </row>
    <row r="6" spans="1:7" x14ac:dyDescent="0.25">
      <c r="A6" s="6"/>
      <c r="B6" s="6"/>
      <c r="C6" s="6"/>
      <c r="D6" s="6"/>
      <c r="E6" s="6"/>
      <c r="F6" s="6"/>
      <c r="G6" s="6"/>
    </row>
    <row r="7" spans="1:7" x14ac:dyDescent="0.25">
      <c r="A7" s="8"/>
      <c r="B7" s="9" t="s">
        <v>122</v>
      </c>
      <c r="C7" s="10" t="s">
        <v>123</v>
      </c>
      <c r="D7" s="11" t="s">
        <v>43</v>
      </c>
      <c r="E7" s="10" t="s">
        <v>45</v>
      </c>
      <c r="F7" s="10" t="s">
        <v>44</v>
      </c>
      <c r="G7" s="12" t="s">
        <v>124</v>
      </c>
    </row>
    <row r="8" spans="1:7" s="1" customFormat="1" x14ac:dyDescent="0.25">
      <c r="A8" s="13"/>
      <c r="B8" s="14">
        <v>1</v>
      </c>
      <c r="C8" s="15" t="str">
        <f>QLST1.0!B4</f>
        <v>CR1.0 - Export to excel</v>
      </c>
      <c r="D8" s="16">
        <f>QLST1.0!B6</f>
        <v>16</v>
      </c>
      <c r="E8" s="15">
        <f>QLST1.0!B7</f>
        <v>6</v>
      </c>
      <c r="F8" s="15">
        <f>QLST1.0!E6</f>
        <v>0</v>
      </c>
      <c r="G8" s="16">
        <f>QLST1.0!E7</f>
        <v>22</v>
      </c>
    </row>
    <row r="9" spans="1:7" x14ac:dyDescent="0.25">
      <c r="A9" s="6"/>
      <c r="B9" s="17"/>
      <c r="C9" s="18"/>
      <c r="D9" s="19"/>
      <c r="E9" s="20"/>
      <c r="F9" s="20"/>
      <c r="G9" s="21"/>
    </row>
    <row r="10" spans="1:7" x14ac:dyDescent="0.25">
      <c r="A10" s="6"/>
      <c r="B10" s="22"/>
      <c r="C10" s="23" t="s">
        <v>125</v>
      </c>
      <c r="D10" s="24">
        <f t="shared" ref="D10:G10" si="0">SUM(D6:D9)</f>
        <v>16</v>
      </c>
      <c r="E10" s="24">
        <f t="shared" si="0"/>
        <v>6</v>
      </c>
      <c r="F10" s="24">
        <f t="shared" si="0"/>
        <v>0</v>
      </c>
      <c r="G10" s="25">
        <f t="shared" si="0"/>
        <v>22</v>
      </c>
    </row>
    <row r="11" spans="1:7" x14ac:dyDescent="0.25">
      <c r="A11" s="6"/>
      <c r="B11" s="26"/>
      <c r="C11" s="6"/>
      <c r="D11" s="27"/>
      <c r="E11" s="28"/>
      <c r="F11" s="28"/>
      <c r="G11" s="28"/>
    </row>
    <row r="12" spans="1:7" x14ac:dyDescent="0.25">
      <c r="A12" s="6"/>
      <c r="B12" s="6"/>
      <c r="C12" s="6" t="s">
        <v>126</v>
      </c>
      <c r="D12" s="6"/>
      <c r="E12" s="29">
        <f>(D10+E10)*100/G10</f>
        <v>100</v>
      </c>
      <c r="F12" s="6" t="s">
        <v>127</v>
      </c>
      <c r="G12" s="30"/>
    </row>
    <row r="13" spans="1:7" x14ac:dyDescent="0.25">
      <c r="A13" s="6"/>
      <c r="B13" s="6"/>
      <c r="C13" s="6" t="s">
        <v>128</v>
      </c>
      <c r="D13" s="6"/>
      <c r="E13" s="29">
        <f>D10*100/G10</f>
        <v>72.727272727272734</v>
      </c>
      <c r="F13" s="6" t="s">
        <v>127</v>
      </c>
      <c r="G13" s="30"/>
    </row>
  </sheetData>
  <pageMargins left="0.75" right="0.75" top="1" bottom="1" header="0.5" footer="0.5"/>
  <pageSetup orientation="landscape"/>
  <headerFooter alignWithMargins="0">
    <oddFooter>&amp;L&amp;"Tahoma,Regular"&amp;8 02ae-BM/PM/HDCV/FSOFT v1/0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3"/>
  <sheetViews>
    <sheetView topLeftCell="A54" workbookViewId="0">
      <selection activeCell="E7" sqref="E7"/>
    </sheetView>
  </sheetViews>
  <sheetFormatPr defaultColWidth="8.8671875" defaultRowHeight="17.25" x14ac:dyDescent="0.25"/>
  <cols>
    <col min="1" max="1" width="19.90625" customWidth="1"/>
    <col min="2" max="2" width="27.953125" customWidth="1"/>
    <col min="3" max="3" width="34.2421875" customWidth="1"/>
    <col min="4" max="4" width="34.7578125" customWidth="1"/>
    <col min="6" max="6" width="9.1796875" customWidth="1"/>
    <col min="7" max="7" width="17.63671875" customWidth="1"/>
    <col min="8" max="8" width="24.4453125" customWidth="1"/>
    <col min="10" max="10" width="19.390625" customWidth="1"/>
  </cols>
  <sheetData>
    <row r="1" spans="1:10" x14ac:dyDescent="0.25">
      <c r="A1" s="31" t="s">
        <v>0</v>
      </c>
      <c r="B1" s="184"/>
      <c r="C1" s="184"/>
      <c r="D1" s="184"/>
    </row>
    <row r="2" spans="1:10" x14ac:dyDescent="0.25">
      <c r="A2" s="32"/>
      <c r="B2" s="184"/>
      <c r="C2" s="184"/>
      <c r="D2" s="184"/>
    </row>
    <row r="3" spans="1:10" x14ac:dyDescent="0.25">
      <c r="A3" s="33" t="s">
        <v>37</v>
      </c>
      <c r="B3" s="163" t="s">
        <v>38</v>
      </c>
      <c r="C3" s="163"/>
      <c r="D3" s="163"/>
    </row>
    <row r="4" spans="1:10" x14ac:dyDescent="0.25">
      <c r="A4" s="34" t="s">
        <v>39</v>
      </c>
      <c r="B4" s="164" t="s">
        <v>129</v>
      </c>
      <c r="C4" s="164"/>
      <c r="D4" s="164"/>
    </row>
    <row r="5" spans="1:10" ht="29.1" customHeight="1" x14ac:dyDescent="0.25">
      <c r="A5" s="34" t="s">
        <v>41</v>
      </c>
      <c r="B5" s="165" t="s">
        <v>130</v>
      </c>
      <c r="C5" s="165"/>
      <c r="D5" s="165"/>
    </row>
    <row r="6" spans="1:10" x14ac:dyDescent="0.25">
      <c r="A6" s="35" t="s">
        <v>43</v>
      </c>
      <c r="B6" s="36">
        <f>COUNTIF(I12:I199,"Pass")</f>
        <v>19</v>
      </c>
      <c r="C6" s="37" t="s">
        <v>44</v>
      </c>
      <c r="D6" s="37">
        <f>COUNTIF(I12:I199,"Pending")</f>
        <v>0</v>
      </c>
    </row>
    <row r="7" spans="1:10" x14ac:dyDescent="0.25">
      <c r="A7" s="35" t="s">
        <v>45</v>
      </c>
      <c r="B7" s="36">
        <f>COUNTIF(I12:I199,"Fail")</f>
        <v>15</v>
      </c>
      <c r="C7" s="38" t="s">
        <v>46</v>
      </c>
      <c r="D7" s="39">
        <f>COUNTA(A12:A61)-16</f>
        <v>34</v>
      </c>
    </row>
    <row r="9" spans="1:10" x14ac:dyDescent="0.25">
      <c r="A9" s="152" t="s">
        <v>47</v>
      </c>
      <c r="B9" s="154" t="s">
        <v>48</v>
      </c>
      <c r="C9" s="152" t="s">
        <v>49</v>
      </c>
      <c r="D9" s="157" t="s">
        <v>50</v>
      </c>
      <c r="E9" s="185"/>
      <c r="F9" s="185"/>
      <c r="G9" s="183" t="s">
        <v>51</v>
      </c>
      <c r="H9" s="183" t="s">
        <v>15</v>
      </c>
      <c r="I9" s="181" t="s">
        <v>52</v>
      </c>
      <c r="J9" s="181" t="s">
        <v>53</v>
      </c>
    </row>
    <row r="10" spans="1:10" x14ac:dyDescent="0.25">
      <c r="A10" s="181"/>
      <c r="B10" s="182"/>
      <c r="C10" s="181"/>
      <c r="D10" s="160"/>
      <c r="E10" s="161"/>
      <c r="F10" s="161"/>
      <c r="G10" s="160"/>
      <c r="H10" s="160"/>
      <c r="I10" s="181"/>
      <c r="J10" s="181"/>
    </row>
    <row r="11" spans="1:10" x14ac:dyDescent="0.25">
      <c r="A11" s="142" t="s">
        <v>131</v>
      </c>
      <c r="B11" s="142"/>
      <c r="C11" s="142"/>
      <c r="D11" s="142"/>
      <c r="E11" s="142"/>
      <c r="F11" s="142"/>
      <c r="G11" s="142"/>
      <c r="H11" s="142"/>
      <c r="I11" s="142"/>
      <c r="J11" s="143"/>
    </row>
    <row r="12" spans="1:10" x14ac:dyDescent="0.25">
      <c r="A12" s="144" t="s">
        <v>132</v>
      </c>
      <c r="B12" s="145"/>
      <c r="C12" s="145"/>
      <c r="D12" s="145"/>
      <c r="E12" s="145"/>
      <c r="F12" s="145"/>
      <c r="G12" s="145"/>
      <c r="H12" s="145"/>
      <c r="I12" s="145"/>
      <c r="J12" s="146"/>
    </row>
    <row r="13" spans="1:10" ht="28.5" x14ac:dyDescent="0.25">
      <c r="A13" s="41" t="s">
        <v>133</v>
      </c>
      <c r="B13" s="41" t="s">
        <v>134</v>
      </c>
      <c r="C13" s="41" t="s">
        <v>135</v>
      </c>
      <c r="D13" s="166" t="s">
        <v>136</v>
      </c>
      <c r="E13" s="167"/>
      <c r="F13" s="168"/>
      <c r="G13" s="42">
        <v>44675</v>
      </c>
      <c r="H13" s="41" t="s">
        <v>30</v>
      </c>
      <c r="I13" s="41" t="s">
        <v>43</v>
      </c>
      <c r="J13" s="47"/>
    </row>
    <row r="14" spans="1:10" ht="28.5" x14ac:dyDescent="0.25">
      <c r="A14" s="41" t="s">
        <v>137</v>
      </c>
      <c r="B14" s="41" t="s">
        <v>138</v>
      </c>
      <c r="C14" s="41" t="s">
        <v>139</v>
      </c>
      <c r="D14" s="166" t="s">
        <v>140</v>
      </c>
      <c r="E14" s="167"/>
      <c r="F14" s="168"/>
      <c r="G14" s="42">
        <v>44675</v>
      </c>
      <c r="H14" s="41" t="s">
        <v>30</v>
      </c>
      <c r="I14" s="41" t="s">
        <v>43</v>
      </c>
      <c r="J14" s="47"/>
    </row>
    <row r="15" spans="1:10" ht="42" x14ac:dyDescent="0.25">
      <c r="A15" s="41" t="s">
        <v>141</v>
      </c>
      <c r="B15" s="41" t="s">
        <v>142</v>
      </c>
      <c r="C15" s="41" t="s">
        <v>143</v>
      </c>
      <c r="D15" s="166" t="s">
        <v>144</v>
      </c>
      <c r="E15" s="167"/>
      <c r="F15" s="168"/>
      <c r="G15" s="42">
        <v>44675</v>
      </c>
      <c r="H15" s="41" t="s">
        <v>30</v>
      </c>
      <c r="I15" s="48" t="s">
        <v>45</v>
      </c>
      <c r="J15" s="47"/>
    </row>
    <row r="16" spans="1:10" x14ac:dyDescent="0.25">
      <c r="A16" s="144" t="s">
        <v>145</v>
      </c>
      <c r="B16" s="145"/>
      <c r="C16" s="145"/>
      <c r="D16" s="145"/>
      <c r="E16" s="145"/>
      <c r="F16" s="145"/>
      <c r="G16" s="145"/>
      <c r="H16" s="145"/>
      <c r="I16" s="145"/>
      <c r="J16" s="146"/>
    </row>
    <row r="17" spans="1:10" ht="42" x14ac:dyDescent="0.25">
      <c r="A17" s="41" t="s">
        <v>146</v>
      </c>
      <c r="B17" s="41" t="s">
        <v>147</v>
      </c>
      <c r="C17" s="41" t="s">
        <v>148</v>
      </c>
      <c r="D17" s="166" t="s">
        <v>149</v>
      </c>
      <c r="E17" s="167"/>
      <c r="F17" s="168"/>
      <c r="G17" s="42">
        <v>44675</v>
      </c>
      <c r="H17" s="41" t="s">
        <v>30</v>
      </c>
      <c r="I17" s="41" t="s">
        <v>43</v>
      </c>
      <c r="J17" s="47"/>
    </row>
    <row r="18" spans="1:10" ht="42" x14ac:dyDescent="0.25">
      <c r="A18" s="41" t="s">
        <v>150</v>
      </c>
      <c r="B18" s="41" t="s">
        <v>151</v>
      </c>
      <c r="C18" s="41" t="s">
        <v>152</v>
      </c>
      <c r="D18" s="166" t="s">
        <v>144</v>
      </c>
      <c r="E18" s="167"/>
      <c r="F18" s="168"/>
      <c r="G18" s="42">
        <v>44675</v>
      </c>
      <c r="H18" s="41" t="s">
        <v>30</v>
      </c>
      <c r="I18" s="48" t="s">
        <v>45</v>
      </c>
      <c r="J18" s="47"/>
    </row>
    <row r="19" spans="1:10" ht="42" x14ac:dyDescent="0.25">
      <c r="A19" s="41" t="s">
        <v>153</v>
      </c>
      <c r="B19" s="41" t="s">
        <v>154</v>
      </c>
      <c r="C19" s="41" t="s">
        <v>155</v>
      </c>
      <c r="D19" s="166" t="s">
        <v>156</v>
      </c>
      <c r="E19" s="167"/>
      <c r="F19" s="168"/>
      <c r="G19" s="42">
        <v>44675</v>
      </c>
      <c r="H19" s="41" t="s">
        <v>30</v>
      </c>
      <c r="I19" s="48" t="s">
        <v>45</v>
      </c>
      <c r="J19" s="47"/>
    </row>
    <row r="20" spans="1:10" ht="42" x14ac:dyDescent="0.25">
      <c r="A20" s="41" t="s">
        <v>157</v>
      </c>
      <c r="B20" s="41" t="s">
        <v>158</v>
      </c>
      <c r="C20" s="41" t="s">
        <v>159</v>
      </c>
      <c r="D20" s="166" t="s">
        <v>160</v>
      </c>
      <c r="E20" s="167"/>
      <c r="F20" s="168"/>
      <c r="G20" s="42">
        <v>44675</v>
      </c>
      <c r="H20" s="41" t="s">
        <v>30</v>
      </c>
      <c r="I20" s="48" t="s">
        <v>45</v>
      </c>
      <c r="J20" s="47"/>
    </row>
    <row r="21" spans="1:10" x14ac:dyDescent="0.25">
      <c r="A21" s="144" t="s">
        <v>161</v>
      </c>
      <c r="B21" s="145"/>
      <c r="C21" s="145"/>
      <c r="D21" s="145"/>
      <c r="E21" s="145"/>
      <c r="F21" s="145"/>
      <c r="G21" s="145"/>
      <c r="H21" s="145"/>
      <c r="I21" s="145"/>
      <c r="J21" s="146"/>
    </row>
    <row r="22" spans="1:10" ht="28.5" x14ac:dyDescent="0.25">
      <c r="A22" s="41" t="s">
        <v>162</v>
      </c>
      <c r="B22" s="41" t="s">
        <v>163</v>
      </c>
      <c r="C22" s="41" t="s">
        <v>164</v>
      </c>
      <c r="D22" s="166" t="s">
        <v>165</v>
      </c>
      <c r="E22" s="167"/>
      <c r="F22" s="168"/>
      <c r="G22" s="42">
        <v>44675</v>
      </c>
      <c r="H22" s="41" t="s">
        <v>30</v>
      </c>
      <c r="I22" s="41" t="s">
        <v>43</v>
      </c>
      <c r="J22" s="47"/>
    </row>
    <row r="23" spans="1:10" x14ac:dyDescent="0.25">
      <c r="A23" s="144" t="s">
        <v>166</v>
      </c>
      <c r="B23" s="145"/>
      <c r="C23" s="145"/>
      <c r="D23" s="145"/>
      <c r="E23" s="145"/>
      <c r="F23" s="145"/>
      <c r="G23" s="145"/>
      <c r="H23" s="145"/>
      <c r="I23" s="145"/>
      <c r="J23" s="146"/>
    </row>
    <row r="24" spans="1:10" ht="28.5" x14ac:dyDescent="0.25">
      <c r="A24" s="41" t="s">
        <v>167</v>
      </c>
      <c r="B24" s="41" t="s">
        <v>168</v>
      </c>
      <c r="C24" s="41" t="s">
        <v>169</v>
      </c>
      <c r="D24" s="166" t="s">
        <v>170</v>
      </c>
      <c r="E24" s="167"/>
      <c r="F24" s="168"/>
      <c r="G24" s="42">
        <v>44675</v>
      </c>
      <c r="H24" s="41" t="s">
        <v>30</v>
      </c>
      <c r="I24" s="41" t="s">
        <v>43</v>
      </c>
      <c r="J24" s="47"/>
    </row>
    <row r="25" spans="1:10" ht="28.5" x14ac:dyDescent="0.25">
      <c r="A25" s="41" t="s">
        <v>171</v>
      </c>
      <c r="B25" s="41" t="s">
        <v>172</v>
      </c>
      <c r="C25" s="41" t="s">
        <v>169</v>
      </c>
      <c r="D25" s="166" t="s">
        <v>173</v>
      </c>
      <c r="E25" s="167"/>
      <c r="F25" s="168"/>
      <c r="G25" s="42">
        <v>44675</v>
      </c>
      <c r="H25" s="41" t="s">
        <v>30</v>
      </c>
      <c r="I25" s="41" t="s">
        <v>43</v>
      </c>
      <c r="J25" s="47"/>
    </row>
    <row r="26" spans="1:10" x14ac:dyDescent="0.25">
      <c r="A26" s="169" t="s">
        <v>174</v>
      </c>
      <c r="B26" s="170"/>
      <c r="C26" s="170"/>
      <c r="D26" s="170"/>
      <c r="E26" s="170"/>
      <c r="F26" s="170"/>
      <c r="G26" s="170"/>
      <c r="H26" s="170"/>
      <c r="I26" s="170"/>
      <c r="J26" s="171"/>
    </row>
    <row r="27" spans="1:10" ht="28.5" x14ac:dyDescent="0.25">
      <c r="A27" s="41" t="s">
        <v>175</v>
      </c>
      <c r="B27" s="41" t="s">
        <v>176</v>
      </c>
      <c r="C27" s="41" t="s">
        <v>177</v>
      </c>
      <c r="D27" s="166" t="s">
        <v>178</v>
      </c>
      <c r="E27" s="167"/>
      <c r="F27" s="168"/>
      <c r="G27" s="42">
        <v>44675</v>
      </c>
      <c r="H27" s="41" t="s">
        <v>30</v>
      </c>
      <c r="I27" s="48" t="s">
        <v>45</v>
      </c>
      <c r="J27" s="47"/>
    </row>
    <row r="28" spans="1:10" x14ac:dyDescent="0.25">
      <c r="A28" s="169" t="s">
        <v>179</v>
      </c>
      <c r="B28" s="170"/>
      <c r="C28" s="170"/>
      <c r="D28" s="170"/>
      <c r="E28" s="170"/>
      <c r="F28" s="170"/>
      <c r="G28" s="170"/>
      <c r="H28" s="170"/>
      <c r="I28" s="170"/>
      <c r="J28" s="171"/>
    </row>
    <row r="29" spans="1:10" ht="69" customHeight="1" x14ac:dyDescent="0.25">
      <c r="A29" s="41" t="s">
        <v>180</v>
      </c>
      <c r="B29" s="41" t="s">
        <v>181</v>
      </c>
      <c r="C29" s="41" t="s">
        <v>182</v>
      </c>
      <c r="D29" s="166" t="s">
        <v>183</v>
      </c>
      <c r="E29" s="167"/>
      <c r="F29" s="168"/>
      <c r="G29" s="42">
        <v>44675</v>
      </c>
      <c r="H29" s="41" t="s">
        <v>30</v>
      </c>
      <c r="I29" s="48" t="s">
        <v>45</v>
      </c>
      <c r="J29" s="47"/>
    </row>
    <row r="30" spans="1:10" ht="57" customHeight="1" x14ac:dyDescent="0.25">
      <c r="A30" s="41" t="s">
        <v>184</v>
      </c>
      <c r="B30" s="41" t="s">
        <v>185</v>
      </c>
      <c r="C30" s="41" t="s">
        <v>186</v>
      </c>
      <c r="D30" s="166" t="s">
        <v>187</v>
      </c>
      <c r="E30" s="167"/>
      <c r="F30" s="168"/>
      <c r="G30" s="42">
        <v>44675</v>
      </c>
      <c r="H30" s="41" t="s">
        <v>30</v>
      </c>
      <c r="I30" s="48" t="s">
        <v>45</v>
      </c>
      <c r="J30" s="47"/>
    </row>
    <row r="31" spans="1:10" x14ac:dyDescent="0.25">
      <c r="A31" s="172" t="s">
        <v>188</v>
      </c>
      <c r="B31" s="173"/>
      <c r="C31" s="173"/>
      <c r="D31" s="173"/>
      <c r="E31" s="173"/>
      <c r="F31" s="173"/>
      <c r="G31" s="173"/>
      <c r="H31" s="173"/>
      <c r="I31" s="173"/>
      <c r="J31" s="174"/>
    </row>
    <row r="32" spans="1:10" ht="35.1" customHeight="1" x14ac:dyDescent="0.25">
      <c r="A32" s="41" t="s">
        <v>189</v>
      </c>
      <c r="B32" s="41" t="s">
        <v>190</v>
      </c>
      <c r="C32" s="41" t="s">
        <v>191</v>
      </c>
      <c r="D32" s="166" t="s">
        <v>192</v>
      </c>
      <c r="E32" s="167"/>
      <c r="F32" s="168"/>
      <c r="G32" s="42">
        <v>44675</v>
      </c>
      <c r="H32" s="41" t="s">
        <v>30</v>
      </c>
      <c r="I32" s="48" t="s">
        <v>45</v>
      </c>
      <c r="J32" s="47"/>
    </row>
    <row r="33" spans="1:10" x14ac:dyDescent="0.25">
      <c r="A33" s="172" t="s">
        <v>193</v>
      </c>
      <c r="B33" s="173"/>
      <c r="C33" s="173"/>
      <c r="D33" s="173"/>
      <c r="E33" s="173"/>
      <c r="F33" s="173"/>
      <c r="G33" s="173"/>
      <c r="H33" s="173"/>
      <c r="I33" s="173"/>
      <c r="J33" s="174"/>
    </row>
    <row r="34" spans="1:10" ht="42" x14ac:dyDescent="0.25">
      <c r="A34" s="41" t="s">
        <v>194</v>
      </c>
      <c r="B34" s="41" t="s">
        <v>195</v>
      </c>
      <c r="C34" s="41" t="s">
        <v>196</v>
      </c>
      <c r="D34" s="166" t="s">
        <v>197</v>
      </c>
      <c r="E34" s="167"/>
      <c r="F34" s="168"/>
      <c r="G34" s="42">
        <v>44675</v>
      </c>
      <c r="H34" s="41" t="s">
        <v>30</v>
      </c>
      <c r="I34" s="48" t="s">
        <v>45</v>
      </c>
      <c r="J34" s="47"/>
    </row>
    <row r="35" spans="1:10" x14ac:dyDescent="0.25">
      <c r="A35" s="172" t="s">
        <v>198</v>
      </c>
      <c r="B35" s="173"/>
      <c r="C35" s="173"/>
      <c r="D35" s="173"/>
      <c r="E35" s="173"/>
      <c r="F35" s="173"/>
      <c r="G35" s="173"/>
      <c r="H35" s="173"/>
      <c r="I35" s="173"/>
      <c r="J35" s="174"/>
    </row>
    <row r="36" spans="1:10" ht="27.95" customHeight="1" x14ac:dyDescent="0.25">
      <c r="A36" s="41" t="s">
        <v>199</v>
      </c>
      <c r="B36" s="41" t="s">
        <v>200</v>
      </c>
      <c r="C36" s="41" t="s">
        <v>201</v>
      </c>
      <c r="D36" s="166" t="s">
        <v>202</v>
      </c>
      <c r="E36" s="167"/>
      <c r="F36" s="168"/>
      <c r="G36" s="42">
        <v>44675</v>
      </c>
      <c r="H36" s="41" t="s">
        <v>30</v>
      </c>
      <c r="I36" s="48" t="s">
        <v>45</v>
      </c>
      <c r="J36" s="47"/>
    </row>
    <row r="37" spans="1:10" x14ac:dyDescent="0.25">
      <c r="A37" s="142" t="s">
        <v>203</v>
      </c>
      <c r="B37" s="142"/>
      <c r="C37" s="142"/>
      <c r="D37" s="142"/>
      <c r="E37" s="142"/>
      <c r="F37" s="142"/>
      <c r="G37" s="142"/>
      <c r="H37" s="142"/>
      <c r="I37" s="142"/>
      <c r="J37" s="143"/>
    </row>
    <row r="38" spans="1:10" x14ac:dyDescent="0.25">
      <c r="A38" s="144" t="s">
        <v>204</v>
      </c>
      <c r="B38" s="145"/>
      <c r="C38" s="145"/>
      <c r="D38" s="145"/>
      <c r="E38" s="145"/>
      <c r="F38" s="145"/>
      <c r="G38" s="145"/>
      <c r="H38" s="145"/>
      <c r="I38" s="145"/>
      <c r="J38" s="146"/>
    </row>
    <row r="39" spans="1:10" ht="42" x14ac:dyDescent="0.25">
      <c r="A39" s="43" t="s">
        <v>205</v>
      </c>
      <c r="B39" s="43" t="s">
        <v>206</v>
      </c>
      <c r="C39" s="44" t="s">
        <v>207</v>
      </c>
      <c r="D39" s="175" t="s">
        <v>170</v>
      </c>
      <c r="E39" s="176"/>
      <c r="F39" s="177"/>
      <c r="G39" s="45">
        <v>44676</v>
      </c>
      <c r="H39" s="46" t="s">
        <v>30</v>
      </c>
      <c r="I39" s="49" t="s">
        <v>45</v>
      </c>
      <c r="J39" s="44"/>
    </row>
    <row r="40" spans="1:10" ht="42" x14ac:dyDescent="0.25">
      <c r="A40" s="43" t="s">
        <v>208</v>
      </c>
      <c r="B40" s="43" t="s">
        <v>168</v>
      </c>
      <c r="C40" s="44" t="s">
        <v>209</v>
      </c>
      <c r="D40" s="175" t="s">
        <v>170</v>
      </c>
      <c r="E40" s="176"/>
      <c r="F40" s="177"/>
      <c r="G40" s="45">
        <v>44676</v>
      </c>
      <c r="H40" s="46" t="s">
        <v>30</v>
      </c>
      <c r="I40" s="50" t="s">
        <v>43</v>
      </c>
      <c r="J40" s="44"/>
    </row>
    <row r="41" spans="1:10" ht="42" customHeight="1" x14ac:dyDescent="0.25">
      <c r="A41" s="43" t="s">
        <v>210</v>
      </c>
      <c r="B41" s="44" t="s">
        <v>211</v>
      </c>
      <c r="C41" s="44" t="s">
        <v>209</v>
      </c>
      <c r="D41" s="175" t="s">
        <v>212</v>
      </c>
      <c r="E41" s="176"/>
      <c r="F41" s="177"/>
      <c r="G41" s="45">
        <v>44676</v>
      </c>
      <c r="H41" s="46" t="s">
        <v>30</v>
      </c>
      <c r="I41" s="50" t="s">
        <v>43</v>
      </c>
      <c r="J41" s="44"/>
    </row>
    <row r="42" spans="1:10" ht="33" customHeight="1" x14ac:dyDescent="0.25">
      <c r="A42" s="43" t="s">
        <v>213</v>
      </c>
      <c r="B42" s="44" t="s">
        <v>214</v>
      </c>
      <c r="C42" s="44" t="s">
        <v>215</v>
      </c>
      <c r="D42" s="175" t="s">
        <v>216</v>
      </c>
      <c r="E42" s="176"/>
      <c r="F42" s="177"/>
      <c r="G42" s="45">
        <v>44676</v>
      </c>
      <c r="H42" s="46" t="s">
        <v>30</v>
      </c>
      <c r="I42" s="50" t="s">
        <v>43</v>
      </c>
      <c r="J42" s="44"/>
    </row>
    <row r="43" spans="1:10" ht="17.100000000000001" customHeight="1" x14ac:dyDescent="0.25">
      <c r="A43" s="144" t="s">
        <v>217</v>
      </c>
      <c r="B43" s="145"/>
      <c r="C43" s="145"/>
      <c r="D43" s="145"/>
      <c r="E43" s="145"/>
      <c r="F43" s="145"/>
      <c r="G43" s="145"/>
      <c r="H43" s="145"/>
      <c r="I43" s="145"/>
      <c r="J43" s="146"/>
    </row>
    <row r="44" spans="1:10" ht="42" customHeight="1" x14ac:dyDescent="0.25">
      <c r="A44" s="43" t="s">
        <v>218</v>
      </c>
      <c r="B44" s="43" t="s">
        <v>219</v>
      </c>
      <c r="C44" s="44" t="s">
        <v>220</v>
      </c>
      <c r="D44" s="175" t="s">
        <v>221</v>
      </c>
      <c r="E44" s="176"/>
      <c r="F44" s="177"/>
      <c r="G44" s="45">
        <v>44676</v>
      </c>
      <c r="H44" s="46" t="s">
        <v>30</v>
      </c>
      <c r="I44" s="50" t="s">
        <v>43</v>
      </c>
      <c r="J44" s="44"/>
    </row>
    <row r="45" spans="1:10" ht="42" customHeight="1" x14ac:dyDescent="0.25">
      <c r="A45" s="43" t="s">
        <v>222</v>
      </c>
      <c r="B45" s="44" t="s">
        <v>223</v>
      </c>
      <c r="C45" s="44" t="s">
        <v>220</v>
      </c>
      <c r="D45" s="175" t="s">
        <v>224</v>
      </c>
      <c r="E45" s="176"/>
      <c r="F45" s="177"/>
      <c r="G45" s="45">
        <v>44676</v>
      </c>
      <c r="H45" s="46" t="s">
        <v>30</v>
      </c>
      <c r="I45" s="50" t="s">
        <v>43</v>
      </c>
      <c r="J45" s="44"/>
    </row>
    <row r="46" spans="1:10" ht="39.950000000000003" customHeight="1" x14ac:dyDescent="0.25">
      <c r="A46" s="43" t="s">
        <v>225</v>
      </c>
      <c r="B46" s="44" t="s">
        <v>226</v>
      </c>
      <c r="C46" s="44" t="s">
        <v>220</v>
      </c>
      <c r="D46" s="175" t="s">
        <v>227</v>
      </c>
      <c r="E46" s="176"/>
      <c r="F46" s="177"/>
      <c r="G46" s="45">
        <v>44676</v>
      </c>
      <c r="H46" s="46" t="s">
        <v>30</v>
      </c>
      <c r="I46" s="49" t="s">
        <v>45</v>
      </c>
      <c r="J46" s="44"/>
    </row>
    <row r="47" spans="1:10" ht="15" customHeight="1" x14ac:dyDescent="0.25">
      <c r="A47" s="144" t="s">
        <v>228</v>
      </c>
      <c r="B47" s="145"/>
      <c r="C47" s="145"/>
      <c r="D47" s="145"/>
      <c r="E47" s="145"/>
      <c r="F47" s="145"/>
      <c r="G47" s="145"/>
      <c r="H47" s="145"/>
      <c r="I47" s="145"/>
      <c r="J47" s="146"/>
    </row>
    <row r="48" spans="1:10" ht="44.1" customHeight="1" x14ac:dyDescent="0.25">
      <c r="A48" s="43" t="s">
        <v>229</v>
      </c>
      <c r="B48" s="44" t="s">
        <v>230</v>
      </c>
      <c r="C48" s="44" t="s">
        <v>231</v>
      </c>
      <c r="D48" s="175" t="s">
        <v>232</v>
      </c>
      <c r="E48" s="176"/>
      <c r="F48" s="177"/>
      <c r="G48" s="45">
        <v>44676</v>
      </c>
      <c r="H48" s="46" t="s">
        <v>30</v>
      </c>
      <c r="I48" s="50" t="s">
        <v>43</v>
      </c>
      <c r="J48" s="43"/>
    </row>
    <row r="49" spans="1:10" ht="44.1" customHeight="1" x14ac:dyDescent="0.25">
      <c r="A49" s="43" t="s">
        <v>233</v>
      </c>
      <c r="B49" s="44" t="s">
        <v>234</v>
      </c>
      <c r="C49" s="44" t="s">
        <v>235</v>
      </c>
      <c r="D49" s="175" t="s">
        <v>236</v>
      </c>
      <c r="E49" s="176"/>
      <c r="F49" s="177"/>
      <c r="G49" s="45">
        <v>44676</v>
      </c>
      <c r="H49" s="46" t="s">
        <v>30</v>
      </c>
      <c r="I49" s="49" t="s">
        <v>45</v>
      </c>
      <c r="J49" s="51"/>
    </row>
    <row r="50" spans="1:10" ht="12.95" customHeight="1" x14ac:dyDescent="0.25">
      <c r="A50" s="144" t="s">
        <v>237</v>
      </c>
      <c r="B50" s="145"/>
      <c r="C50" s="145"/>
      <c r="D50" s="145"/>
      <c r="E50" s="145"/>
      <c r="F50" s="145"/>
      <c r="G50" s="145"/>
      <c r="H50" s="145"/>
      <c r="I50" s="145"/>
      <c r="J50" s="146"/>
    </row>
    <row r="51" spans="1:10" ht="38.1" customHeight="1" x14ac:dyDescent="0.25">
      <c r="A51" s="43" t="s">
        <v>238</v>
      </c>
      <c r="B51" s="44" t="s">
        <v>239</v>
      </c>
      <c r="C51" s="44" t="s">
        <v>240</v>
      </c>
      <c r="D51" s="175" t="s">
        <v>241</v>
      </c>
      <c r="E51" s="176"/>
      <c r="F51" s="177"/>
      <c r="G51" s="45">
        <v>44676</v>
      </c>
      <c r="H51" s="46" t="s">
        <v>30</v>
      </c>
      <c r="I51" s="50" t="s">
        <v>43</v>
      </c>
      <c r="J51" s="51"/>
    </row>
    <row r="52" spans="1:10" ht="12.95" customHeight="1" x14ac:dyDescent="0.25">
      <c r="A52" s="144" t="s">
        <v>242</v>
      </c>
      <c r="B52" s="145"/>
      <c r="C52" s="145"/>
      <c r="D52" s="145"/>
      <c r="E52" s="145"/>
      <c r="F52" s="145"/>
      <c r="G52" s="145"/>
      <c r="H52" s="145"/>
      <c r="I52" s="145"/>
      <c r="J52" s="146"/>
    </row>
    <row r="53" spans="1:10" ht="45" customHeight="1" x14ac:dyDescent="0.25">
      <c r="A53" s="43" t="s">
        <v>243</v>
      </c>
      <c r="B53" s="43" t="s">
        <v>244</v>
      </c>
      <c r="C53" s="44" t="s">
        <v>245</v>
      </c>
      <c r="D53" s="175" t="s">
        <v>246</v>
      </c>
      <c r="E53" s="176"/>
      <c r="F53" s="177"/>
      <c r="G53" s="45">
        <v>44676</v>
      </c>
      <c r="H53" s="46" t="s">
        <v>30</v>
      </c>
      <c r="I53" s="50" t="s">
        <v>43</v>
      </c>
      <c r="J53" s="52"/>
    </row>
    <row r="54" spans="1:10" ht="45" customHeight="1" x14ac:dyDescent="0.25">
      <c r="A54" s="43" t="s">
        <v>247</v>
      </c>
      <c r="B54" s="44" t="s">
        <v>248</v>
      </c>
      <c r="C54" s="44" t="s">
        <v>245</v>
      </c>
      <c r="D54" s="178" t="s">
        <v>249</v>
      </c>
      <c r="E54" s="179"/>
      <c r="F54" s="180"/>
      <c r="G54" s="45">
        <v>44676</v>
      </c>
      <c r="H54" s="46" t="s">
        <v>30</v>
      </c>
      <c r="I54" s="50" t="s">
        <v>43</v>
      </c>
      <c r="J54" s="52"/>
    </row>
    <row r="55" spans="1:10" ht="35.1" customHeight="1" x14ac:dyDescent="0.25">
      <c r="A55" s="43" t="s">
        <v>250</v>
      </c>
      <c r="B55" s="44" t="s">
        <v>251</v>
      </c>
      <c r="C55" s="44" t="s">
        <v>252</v>
      </c>
      <c r="D55" s="175" t="s">
        <v>253</v>
      </c>
      <c r="E55" s="176"/>
      <c r="F55" s="177"/>
      <c r="G55" s="45">
        <v>44676</v>
      </c>
      <c r="H55" s="46" t="s">
        <v>30</v>
      </c>
      <c r="I55" s="50" t="s">
        <v>43</v>
      </c>
      <c r="J55" s="52"/>
    </row>
    <row r="56" spans="1:10" ht="36.950000000000003" customHeight="1" x14ac:dyDescent="0.25">
      <c r="A56" s="43" t="s">
        <v>254</v>
      </c>
      <c r="B56" s="44" t="s">
        <v>255</v>
      </c>
      <c r="C56" s="44" t="s">
        <v>256</v>
      </c>
      <c r="D56" s="175" t="s">
        <v>257</v>
      </c>
      <c r="E56" s="176"/>
      <c r="F56" s="177"/>
      <c r="G56" s="45">
        <v>44676</v>
      </c>
      <c r="H56" s="46" t="s">
        <v>30</v>
      </c>
      <c r="I56" s="50" t="s">
        <v>43</v>
      </c>
      <c r="J56" s="52"/>
    </row>
    <row r="57" spans="1:10" ht="27" customHeight="1" x14ac:dyDescent="0.25">
      <c r="A57" s="43" t="s">
        <v>258</v>
      </c>
      <c r="B57" s="44" t="s">
        <v>259</v>
      </c>
      <c r="C57" s="44" t="s">
        <v>260</v>
      </c>
      <c r="D57" s="175" t="s">
        <v>261</v>
      </c>
      <c r="E57" s="176"/>
      <c r="F57" s="177"/>
      <c r="G57" s="45">
        <v>44676</v>
      </c>
      <c r="H57" s="46" t="s">
        <v>30</v>
      </c>
      <c r="I57" s="49" t="s">
        <v>45</v>
      </c>
      <c r="J57" s="52"/>
    </row>
    <row r="58" spans="1:10" ht="45.95" customHeight="1" x14ac:dyDescent="0.25">
      <c r="A58" s="43" t="s">
        <v>262</v>
      </c>
      <c r="B58" s="44" t="s">
        <v>263</v>
      </c>
      <c r="C58" s="44" t="s">
        <v>245</v>
      </c>
      <c r="D58" s="178" t="s">
        <v>264</v>
      </c>
      <c r="E58" s="176"/>
      <c r="F58" s="177"/>
      <c r="G58" s="45">
        <v>44676</v>
      </c>
      <c r="H58" s="46" t="s">
        <v>30</v>
      </c>
      <c r="I58" s="50" t="s">
        <v>43</v>
      </c>
      <c r="J58" s="52"/>
    </row>
    <row r="59" spans="1:10" ht="47.1" customHeight="1" x14ac:dyDescent="0.25">
      <c r="A59" s="43" t="s">
        <v>265</v>
      </c>
      <c r="B59" s="44" t="s">
        <v>266</v>
      </c>
      <c r="C59" s="44" t="s">
        <v>245</v>
      </c>
      <c r="D59" s="178" t="s">
        <v>267</v>
      </c>
      <c r="E59" s="176"/>
      <c r="F59" s="177"/>
      <c r="G59" s="45">
        <v>44676</v>
      </c>
      <c r="H59" s="46" t="s">
        <v>30</v>
      </c>
      <c r="I59" s="49" t="s">
        <v>45</v>
      </c>
      <c r="J59" s="53"/>
    </row>
    <row r="60" spans="1:10" ht="12.95" customHeight="1" x14ac:dyDescent="0.25">
      <c r="A60" s="144" t="s">
        <v>268</v>
      </c>
      <c r="B60" s="145"/>
      <c r="C60" s="145"/>
      <c r="D60" s="145"/>
      <c r="E60" s="145"/>
      <c r="F60" s="145"/>
      <c r="G60" s="145"/>
      <c r="H60" s="145"/>
      <c r="I60" s="145"/>
      <c r="J60" s="146"/>
    </row>
    <row r="61" spans="1:10" ht="36" customHeight="1" x14ac:dyDescent="0.25">
      <c r="A61" s="43" t="s">
        <v>269</v>
      </c>
      <c r="B61" s="44" t="s">
        <v>270</v>
      </c>
      <c r="C61" s="43" t="s">
        <v>271</v>
      </c>
      <c r="D61" s="178" t="s">
        <v>272</v>
      </c>
      <c r="E61" s="176"/>
      <c r="F61" s="177"/>
      <c r="G61" s="45">
        <v>44676</v>
      </c>
      <c r="H61" s="46" t="s">
        <v>30</v>
      </c>
      <c r="I61" s="50" t="s">
        <v>43</v>
      </c>
      <c r="J61" s="44"/>
    </row>
    <row r="62" spans="1:10" ht="33.950000000000003" customHeight="1" x14ac:dyDescent="0.25"/>
    <row r="63" spans="1:10" ht="12" customHeight="1" x14ac:dyDescent="0.25"/>
  </sheetData>
  <mergeCells count="63">
    <mergeCell ref="B1:D2"/>
    <mergeCell ref="D9:F10"/>
    <mergeCell ref="D58:F58"/>
    <mergeCell ref="D59:F59"/>
    <mergeCell ref="A60:J60"/>
    <mergeCell ref="D61:F61"/>
    <mergeCell ref="A9:A10"/>
    <mergeCell ref="B9:B10"/>
    <mergeCell ref="C9:C10"/>
    <mergeCell ref="G9:G10"/>
    <mergeCell ref="H9:H10"/>
    <mergeCell ref="I9:I10"/>
    <mergeCell ref="J9:J10"/>
    <mergeCell ref="D53:F53"/>
    <mergeCell ref="D54:F54"/>
    <mergeCell ref="D55:F55"/>
    <mergeCell ref="D56:F56"/>
    <mergeCell ref="D57:F57"/>
    <mergeCell ref="D48:F48"/>
    <mergeCell ref="D49:F49"/>
    <mergeCell ref="A50:J50"/>
    <mergeCell ref="D51:F51"/>
    <mergeCell ref="A52:J52"/>
    <mergeCell ref="A43:J43"/>
    <mergeCell ref="D44:F44"/>
    <mergeCell ref="D45:F45"/>
    <mergeCell ref="D46:F46"/>
    <mergeCell ref="A47:J47"/>
    <mergeCell ref="A38:J38"/>
    <mergeCell ref="D39:F39"/>
    <mergeCell ref="D40:F40"/>
    <mergeCell ref="D41:F41"/>
    <mergeCell ref="D42:F42"/>
    <mergeCell ref="A33:J33"/>
    <mergeCell ref="D34:F34"/>
    <mergeCell ref="A35:J35"/>
    <mergeCell ref="D36:F36"/>
    <mergeCell ref="A37:J37"/>
    <mergeCell ref="A28:J28"/>
    <mergeCell ref="D29:F29"/>
    <mergeCell ref="D30:F30"/>
    <mergeCell ref="A31:J31"/>
    <mergeCell ref="D32:F32"/>
    <mergeCell ref="A23:J23"/>
    <mergeCell ref="D24:F24"/>
    <mergeCell ref="D25:F25"/>
    <mergeCell ref="A26:J26"/>
    <mergeCell ref="D27:F27"/>
    <mergeCell ref="D18:F18"/>
    <mergeCell ref="D19:F19"/>
    <mergeCell ref="D20:F20"/>
    <mergeCell ref="A21:J21"/>
    <mergeCell ref="D22:F22"/>
    <mergeCell ref="D13:F13"/>
    <mergeCell ref="D14:F14"/>
    <mergeCell ref="D15:F15"/>
    <mergeCell ref="A16:J16"/>
    <mergeCell ref="D17:F17"/>
    <mergeCell ref="B3:D3"/>
    <mergeCell ref="B4:D4"/>
    <mergeCell ref="B5:D5"/>
    <mergeCell ref="A11:J11"/>
    <mergeCell ref="A12:J1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3"/>
  <sheetViews>
    <sheetView workbookViewId="0">
      <selection activeCell="H13" sqref="H13"/>
    </sheetView>
  </sheetViews>
  <sheetFormatPr defaultColWidth="8.8671875" defaultRowHeight="17.25" x14ac:dyDescent="0.25"/>
  <cols>
    <col min="3" max="3" width="22.8984375" customWidth="1"/>
    <col min="5" max="5" width="9.796875"/>
    <col min="7" max="7" width="18.875" customWidth="1"/>
  </cols>
  <sheetData>
    <row r="1" spans="1:7" ht="22.5" x14ac:dyDescent="0.25">
      <c r="A1" s="2" t="s">
        <v>119</v>
      </c>
      <c r="B1" s="3"/>
      <c r="C1" s="4"/>
      <c r="D1" s="4"/>
      <c r="E1" s="4"/>
      <c r="F1" s="4"/>
      <c r="G1" s="5"/>
    </row>
    <row r="2" spans="1:7" ht="14.25" customHeight="1" x14ac:dyDescent="0.25">
      <c r="A2" s="2"/>
      <c r="B2" s="3"/>
      <c r="C2" s="4"/>
      <c r="D2" s="4"/>
      <c r="E2" s="4"/>
      <c r="F2" s="4"/>
      <c r="G2" s="5"/>
    </row>
    <row r="3" spans="1:7" x14ac:dyDescent="0.25">
      <c r="B3" s="6" t="s">
        <v>120</v>
      </c>
      <c r="C3" s="4"/>
      <c r="D3" s="4"/>
      <c r="E3" s="4"/>
      <c r="F3" s="4"/>
      <c r="G3" s="5"/>
    </row>
    <row r="4" spans="1:7" x14ac:dyDescent="0.25">
      <c r="B4" s="6" t="s">
        <v>121</v>
      </c>
      <c r="C4" s="7"/>
      <c r="D4" s="6"/>
      <c r="E4" s="6"/>
      <c r="F4" s="6"/>
      <c r="G4" s="6"/>
    </row>
    <row r="5" spans="1:7" x14ac:dyDescent="0.25">
      <c r="A5" s="6"/>
      <c r="B5" s="6"/>
      <c r="C5" s="6"/>
      <c r="D5" s="6"/>
      <c r="E5" s="6"/>
      <c r="F5" s="6"/>
      <c r="G5" s="6"/>
    </row>
    <row r="6" spans="1:7" x14ac:dyDescent="0.25">
      <c r="A6" s="6"/>
      <c r="B6" s="6"/>
      <c r="C6" s="6"/>
      <c r="D6" s="6"/>
      <c r="E6" s="6"/>
      <c r="F6" s="6"/>
      <c r="G6" s="6"/>
    </row>
    <row r="7" spans="1:7" x14ac:dyDescent="0.25">
      <c r="A7" s="8"/>
      <c r="B7" s="9" t="s">
        <v>122</v>
      </c>
      <c r="C7" s="10" t="s">
        <v>123</v>
      </c>
      <c r="D7" s="11" t="s">
        <v>43</v>
      </c>
      <c r="E7" s="10" t="s">
        <v>45</v>
      </c>
      <c r="F7" s="10" t="s">
        <v>44</v>
      </c>
      <c r="G7" s="12" t="s">
        <v>124</v>
      </c>
    </row>
    <row r="8" spans="1:7" s="1" customFormat="1" x14ac:dyDescent="0.25">
      <c r="A8" s="13"/>
      <c r="B8" s="14">
        <v>1</v>
      </c>
      <c r="C8" s="15" t="str">
        <f>QLST1.1!B4</f>
        <v>CR1.1 - Export to excel</v>
      </c>
      <c r="D8" s="16">
        <f>QLST1.1!B6</f>
        <v>19</v>
      </c>
      <c r="E8" s="15">
        <f>QLST1.1!B7</f>
        <v>15</v>
      </c>
      <c r="F8" s="15">
        <f>QLST1.1!D6</f>
        <v>0</v>
      </c>
      <c r="G8" s="16">
        <f>QLST1.1!D7</f>
        <v>34</v>
      </c>
    </row>
    <row r="9" spans="1:7" x14ac:dyDescent="0.25">
      <c r="A9" s="6"/>
      <c r="B9" s="17"/>
      <c r="C9" s="18"/>
      <c r="D9" s="19"/>
      <c r="E9" s="20"/>
      <c r="F9" s="20"/>
      <c r="G9" s="21"/>
    </row>
    <row r="10" spans="1:7" x14ac:dyDescent="0.25">
      <c r="A10" s="6"/>
      <c r="B10" s="22"/>
      <c r="C10" s="23" t="s">
        <v>125</v>
      </c>
      <c r="D10" s="24">
        <f t="shared" ref="D10:G10" si="0">SUM(D6:D9)</f>
        <v>19</v>
      </c>
      <c r="E10" s="24">
        <f t="shared" si="0"/>
        <v>15</v>
      </c>
      <c r="F10" s="24">
        <f t="shared" si="0"/>
        <v>0</v>
      </c>
      <c r="G10" s="25">
        <f t="shared" si="0"/>
        <v>34</v>
      </c>
    </row>
    <row r="11" spans="1:7" x14ac:dyDescent="0.25">
      <c r="A11" s="6"/>
      <c r="B11" s="26"/>
      <c r="C11" s="6"/>
      <c r="D11" s="27"/>
      <c r="E11" s="28"/>
      <c r="F11" s="28"/>
      <c r="G11" s="28"/>
    </row>
    <row r="12" spans="1:7" x14ac:dyDescent="0.25">
      <c r="A12" s="6"/>
      <c r="B12" s="6"/>
      <c r="C12" s="6" t="s">
        <v>126</v>
      </c>
      <c r="D12" s="6"/>
      <c r="E12" s="29">
        <f>(D10+E10)*100/G10</f>
        <v>100</v>
      </c>
      <c r="F12" s="6" t="s">
        <v>127</v>
      </c>
      <c r="G12" s="30"/>
    </row>
    <row r="13" spans="1:7" x14ac:dyDescent="0.25">
      <c r="A13" s="6"/>
      <c r="B13" s="6"/>
      <c r="C13" s="6" t="s">
        <v>128</v>
      </c>
      <c r="D13" s="6"/>
      <c r="E13" s="29">
        <f>D10*100/G10</f>
        <v>55.882352941176471</v>
      </c>
      <c r="F13" s="6" t="s">
        <v>127</v>
      </c>
      <c r="G13" s="30"/>
    </row>
  </sheetData>
  <pageMargins left="0.75" right="0.75" top="1" bottom="1" header="0.5" footer="0.5"/>
  <pageSetup orientation="landscape"/>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Excel iOS</Application>
  <ScaleCrop>false</ScaleCrop>
  <HeadingPairs>
    <vt:vector size="2" baseType="variant">
      <vt:variant>
        <vt:lpstr>Trang tính</vt:lpstr>
      </vt:variant>
      <vt:variant>
        <vt:i4>5</vt:i4>
      </vt:variant>
    </vt:vector>
  </HeadingPairs>
  <TitlesOfParts>
    <vt:vector size="5" baseType="lpstr">
      <vt:lpstr>Cover</vt:lpstr>
      <vt:lpstr>QLST1.0</vt:lpstr>
      <vt:lpstr>Test Report1.0</vt:lpstr>
      <vt:lpstr>QLST1.1</vt:lpstr>
      <vt:lpstr>Test Report1.1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ASUS</cp:lastModifiedBy>
  <cp:lastPrinted>2006-08-02T10:15:00Z</cp:lastPrinted>
  <dcterms:created xsi:type="dcterms:W3CDTF">2002-07-27T17:17:00Z</dcterms:created>
  <dcterms:modified xsi:type="dcterms:W3CDTF">2022-04-26T13:56:31Z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y fmtid="{D5CDD505-2E9C-101B-9397-08002B2CF9AE}" pid="3" name="ICV">
    <vt:lpwstr>EABFE5A87A564928B70BB66BF989EA76</vt:lpwstr>
  </property>
  <property fmtid="{D5CDD505-2E9C-101B-9397-08002B2CF9AE}" pid="4" name="KSOProductBuildVer">
    <vt:lpwstr>1033-11.2.0.11074</vt:lpwstr>
  </property>
</Properties>
</file>