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mb-my.sharepoint.com/personal/a_burdulis001_umb_edu/Documents/"/>
    </mc:Choice>
  </mc:AlternateContent>
  <xr:revisionPtr revIDLastSave="0" documentId="8_{18E92E72-4547-4541-BC4A-E621F53C6F1C}" xr6:coauthVersionLast="45" xr6:coauthVersionMax="45" xr10:uidLastSave="{00000000-0000-0000-0000-000000000000}"/>
  <bookViews>
    <workbookView xWindow="-120" yWindow="-120" windowWidth="20730" windowHeight="11160" firstSheet="6" activeTab="8" xr2:uid="{932FB2E9-D0B4-447D-B56F-110A629A671A}"/>
  </bookViews>
  <sheets>
    <sheet name="genres &amp; math" sheetId="1" r:id="rId1"/>
    <sheet name="percents" sheetId="4" r:id="rId2"/>
    <sheet name="percents color coded" sheetId="5" r:id="rId3"/>
    <sheet name="number value of percents" sheetId="6" r:id="rId4"/>
    <sheet name="success rates" sheetId="7" r:id="rId5"/>
    <sheet name="SR copy pasta for r " sheetId="8" r:id="rId6"/>
    <sheet name="Regression stuff" sheetId="9" r:id="rId7"/>
    <sheet name="Europe_regression" sheetId="10" r:id="rId8"/>
    <sheet name="Latin_regression" sheetId="11" r:id="rId9"/>
    <sheet name="Asia_regression" sheetId="12" r:id="rId10"/>
    <sheet name="China_regression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4" i="1" l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Y27" i="1" l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27" i="1"/>
  <c r="S26" i="1"/>
  <c r="S25" i="1"/>
  <c r="S24" i="1"/>
  <c r="S23" i="1"/>
  <c r="S22" i="1"/>
  <c r="S21" i="1"/>
  <c r="S20" i="1"/>
  <c r="S19" i="1"/>
  <c r="S18" i="1"/>
  <c r="S17" i="1"/>
  <c r="S16" i="1"/>
  <c r="T27" i="1"/>
  <c r="T26" i="1"/>
  <c r="T25" i="1"/>
  <c r="T24" i="1"/>
  <c r="T23" i="1"/>
  <c r="T22" i="1"/>
  <c r="T21" i="1"/>
  <c r="T20" i="1"/>
  <c r="T19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T3" i="1"/>
  <c r="T2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K27" i="1" l="1"/>
  <c r="L27" i="1"/>
  <c r="M27" i="1"/>
  <c r="N27" i="1"/>
  <c r="P27" i="1"/>
  <c r="Q27" i="1"/>
  <c r="O27" i="1"/>
</calcChain>
</file>

<file path=xl/sharedStrings.xml><?xml version="1.0" encoding="utf-8"?>
<sst xmlns="http://schemas.openxmlformats.org/spreadsheetml/2006/main" count="932" uniqueCount="170">
  <si>
    <t>United Kingdom</t>
  </si>
  <si>
    <t>Brazil</t>
  </si>
  <si>
    <t>Mexico</t>
  </si>
  <si>
    <r>
      <rPr>
        <b/>
        <sz val="11"/>
        <color theme="1"/>
        <rFont val="Calibri"/>
        <family val="2"/>
        <scheme val="minor"/>
      </rPr>
      <t>South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Korea </t>
    </r>
  </si>
  <si>
    <t>Japan</t>
  </si>
  <si>
    <t>Australia</t>
  </si>
  <si>
    <t>China</t>
  </si>
  <si>
    <t>UK</t>
  </si>
  <si>
    <t>SK</t>
  </si>
  <si>
    <t xml:space="preserve">China </t>
  </si>
  <si>
    <t>Genre</t>
  </si>
  <si>
    <t>sci-fi/adventure</t>
  </si>
  <si>
    <t>comedy</t>
  </si>
  <si>
    <t>action/drama</t>
  </si>
  <si>
    <t>comedy/action</t>
  </si>
  <si>
    <t>action/martial arts</t>
  </si>
  <si>
    <t>sci-fi</t>
  </si>
  <si>
    <t xml:space="preserve">advenuture </t>
  </si>
  <si>
    <t xml:space="preserve"> comedy/crime</t>
  </si>
  <si>
    <t xml:space="preserve">animation/family </t>
  </si>
  <si>
    <t>drama/thriller</t>
  </si>
  <si>
    <t>adventure/family</t>
  </si>
  <si>
    <t>action</t>
  </si>
  <si>
    <t>romance/comedy</t>
  </si>
  <si>
    <t>animation</t>
  </si>
  <si>
    <t>sport/drama</t>
  </si>
  <si>
    <t>family</t>
  </si>
  <si>
    <t>drama/crime</t>
  </si>
  <si>
    <t>action/sci-fi</t>
  </si>
  <si>
    <t>romance/drama</t>
  </si>
  <si>
    <t>romance</t>
  </si>
  <si>
    <t>crime/thriller</t>
  </si>
  <si>
    <t>drama</t>
  </si>
  <si>
    <t>thriller/supernatural</t>
  </si>
  <si>
    <t>crime</t>
  </si>
  <si>
    <t>thriller</t>
  </si>
  <si>
    <t>supernatural</t>
  </si>
  <si>
    <t>drama/disaster</t>
  </si>
  <si>
    <t>mystery</t>
  </si>
  <si>
    <t>action/thriller</t>
  </si>
  <si>
    <t>sport</t>
  </si>
  <si>
    <t>family/animation</t>
  </si>
  <si>
    <t>war/action</t>
  </si>
  <si>
    <t>drama/comedy</t>
  </si>
  <si>
    <t>fantasy</t>
  </si>
  <si>
    <t>action/crime</t>
  </si>
  <si>
    <t>drama/historical drama</t>
  </si>
  <si>
    <t>melodrama/romance</t>
  </si>
  <si>
    <t>biography</t>
  </si>
  <si>
    <t>fantasy/romance</t>
  </si>
  <si>
    <t>rom-com</t>
  </si>
  <si>
    <t>animation/fantasy</t>
  </si>
  <si>
    <t>fantasy/action</t>
  </si>
  <si>
    <t>slasher</t>
  </si>
  <si>
    <t>comedy/drama</t>
  </si>
  <si>
    <t>biography/drama</t>
  </si>
  <si>
    <t>action/comedy</t>
  </si>
  <si>
    <t>horror</t>
  </si>
  <si>
    <t>war</t>
  </si>
  <si>
    <t>horror/thriller</t>
  </si>
  <si>
    <t>animation/comedy</t>
  </si>
  <si>
    <t>historical drama</t>
  </si>
  <si>
    <t>comedy/family</t>
  </si>
  <si>
    <t>adventure/animation</t>
  </si>
  <si>
    <t>anime</t>
  </si>
  <si>
    <t>music</t>
  </si>
  <si>
    <t>martial arts</t>
  </si>
  <si>
    <t>family/comedy</t>
  </si>
  <si>
    <t>drama/mystery</t>
  </si>
  <si>
    <t>disaster</t>
  </si>
  <si>
    <t>melodrama</t>
  </si>
  <si>
    <t xml:space="preserve">family/romance </t>
  </si>
  <si>
    <t>total</t>
  </si>
  <si>
    <t>family/romance</t>
  </si>
  <si>
    <t>thriller/comedy</t>
  </si>
  <si>
    <t>mystery/comedy</t>
  </si>
  <si>
    <t>animation/anime</t>
  </si>
  <si>
    <t>anime/sci-fi</t>
  </si>
  <si>
    <t xml:space="preserve">drama </t>
  </si>
  <si>
    <t>family/fantasy</t>
  </si>
  <si>
    <t>action/adventure</t>
  </si>
  <si>
    <t>thriller/slasher</t>
  </si>
  <si>
    <t xml:space="preserve"> romance/rom-com</t>
  </si>
  <si>
    <t>drama/ historical drama</t>
  </si>
  <si>
    <t>sport/comedy</t>
  </si>
  <si>
    <t>mystery/thriller</t>
  </si>
  <si>
    <t>drama/music</t>
  </si>
  <si>
    <t>crime/drama</t>
  </si>
  <si>
    <t>thriller/drama</t>
  </si>
  <si>
    <t>animation/action</t>
  </si>
  <si>
    <t xml:space="preserve">comedy/drama </t>
  </si>
  <si>
    <t>Europe, Middle East, Africa</t>
  </si>
  <si>
    <t xml:space="preserve">Latin America </t>
  </si>
  <si>
    <t xml:space="preserve">Asia Pacific </t>
  </si>
  <si>
    <t>American Movies</t>
  </si>
  <si>
    <t>South Korea</t>
  </si>
  <si>
    <t>Avengers: Endgame</t>
  </si>
  <si>
    <t>yes</t>
  </si>
  <si>
    <t>The Lion King</t>
  </si>
  <si>
    <t>Frozen II</t>
  </si>
  <si>
    <t>no</t>
  </si>
  <si>
    <t>Spider-Man: Far from Home</t>
  </si>
  <si>
    <t>Captin Marvel</t>
  </si>
  <si>
    <t>Joker</t>
  </si>
  <si>
    <t>BANNED</t>
  </si>
  <si>
    <t>Star Wars: Episode IX - The Rise of the Skywalker</t>
  </si>
  <si>
    <t>Toy Story 4</t>
  </si>
  <si>
    <t>Aladdin</t>
  </si>
  <si>
    <t>Jumanji: The Next Level</t>
  </si>
  <si>
    <t>Movies</t>
  </si>
  <si>
    <t>Europe</t>
  </si>
  <si>
    <t>Latin &amp; South America</t>
  </si>
  <si>
    <t>Asia Pacific</t>
  </si>
  <si>
    <t>50% (MX)</t>
  </si>
  <si>
    <t>2/3 (SK &amp; AU)</t>
  </si>
  <si>
    <t>2/3 (JP &amp; AU)</t>
  </si>
  <si>
    <t>1/3 (AU)</t>
  </si>
  <si>
    <r>
      <rPr>
        <b/>
        <sz val="11"/>
        <color theme="1"/>
        <rFont val="Calibri"/>
        <family val="2"/>
        <scheme val="minor"/>
      </rPr>
      <t>Movie Titles</t>
    </r>
    <r>
      <rPr>
        <sz val="11"/>
        <color theme="1"/>
        <rFont val="Calibri"/>
        <family val="2"/>
        <scheme val="minor"/>
      </rPr>
      <t xml:space="preserve"> </t>
    </r>
  </si>
  <si>
    <t xml:space="preserve"> Ratings Out of Ten </t>
  </si>
  <si>
    <t xml:space="preserve"> Revenue US ($)</t>
  </si>
  <si>
    <t>Revenue Europe ($)</t>
  </si>
  <si>
    <t>Revenue Latin &amp; South America ($)</t>
  </si>
  <si>
    <t>Revenue Asia Pacific ($)</t>
  </si>
  <si>
    <t>Revenue China ($)</t>
  </si>
  <si>
    <t>asia pacific</t>
  </si>
  <si>
    <t>latin/america</t>
  </si>
  <si>
    <t>REGION (US) (TEMPLATE)</t>
  </si>
  <si>
    <t xml:space="preserve">Avengers: Endgame </t>
  </si>
  <si>
    <t>214,400,020‬</t>
  </si>
  <si>
    <t>japan</t>
  </si>
  <si>
    <t>brazil</t>
  </si>
  <si>
    <t>europe</t>
  </si>
  <si>
    <t xml:space="preserve">The Lion King </t>
  </si>
  <si>
    <t>141977779‬</t>
  </si>
  <si>
    <t>south korea</t>
  </si>
  <si>
    <t>mexico</t>
  </si>
  <si>
    <t>Best movie ratings</t>
  </si>
  <si>
    <t>Region</t>
  </si>
  <si>
    <t>Worst movie titles</t>
  </si>
  <si>
    <t>Worst movies</t>
  </si>
  <si>
    <t>Revenue</t>
  </si>
  <si>
    <t>Star Wars Episode IX - The Rise of Skywalkers</t>
  </si>
  <si>
    <t>aus</t>
  </si>
  <si>
    <t>Cats</t>
  </si>
  <si>
    <t xml:space="preserve">Charlie's Angels </t>
  </si>
  <si>
    <t>Black Christmas</t>
  </si>
  <si>
    <t>90136418‬</t>
  </si>
  <si>
    <t>Kill Chain</t>
  </si>
  <si>
    <t>Spider-Man" Far from Home</t>
  </si>
  <si>
    <t>47 Meters Down: Uncaged</t>
  </si>
  <si>
    <t xml:space="preserve">Aladdin </t>
  </si>
  <si>
    <t>Polariod</t>
  </si>
  <si>
    <t xml:space="preserve">Joker </t>
  </si>
  <si>
    <t>What Men Want</t>
  </si>
  <si>
    <t>Hellboy</t>
  </si>
  <si>
    <t>Serenity</t>
  </si>
  <si>
    <t>The Kitchen</t>
  </si>
  <si>
    <t xml:space="preserve">Black Christmas </t>
  </si>
  <si>
    <t>The Hustle</t>
  </si>
  <si>
    <t>2186809‬</t>
  </si>
  <si>
    <t>3300835‬</t>
  </si>
  <si>
    <t>Men in Black: International</t>
  </si>
  <si>
    <t>22510761‬</t>
  </si>
  <si>
    <t>best_movie_titles</t>
  </si>
  <si>
    <t>best_movie_ratings</t>
  </si>
  <si>
    <t>best_revenue</t>
  </si>
  <si>
    <t>worst_movie_titles</t>
  </si>
  <si>
    <t>worst_movie_ratings</t>
  </si>
  <si>
    <t>worst_revenue</t>
  </si>
  <si>
    <t>72,7000,00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</si>
</sst>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472C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0" fontId="0" fillId="2" borderId="0" xfId="1" applyNumberFormat="1" applyFont="1" applyFill="1"/>
    <xf numFmtId="10" fontId="3" fillId="3" borderId="0" xfId="1" applyNumberFormat="1" applyFont="1" applyFill="1"/>
    <xf numFmtId="10" fontId="0" fillId="3" borderId="0" xfId="1" applyNumberFormat="1" applyFont="1" applyFill="1"/>
    <xf numFmtId="10" fontId="0" fillId="3" borderId="0" xfId="1" applyNumberFormat="1" applyFont="1" applyFill="1" applyAlignment="1"/>
    <xf numFmtId="10" fontId="0" fillId="2" borderId="0" xfId="1" applyNumberFormat="1" applyFont="1" applyFill="1" applyAlignment="1"/>
    <xf numFmtId="10" fontId="0" fillId="4" borderId="0" xfId="1" applyNumberFormat="1" applyFont="1" applyFill="1"/>
    <xf numFmtId="9" fontId="0" fillId="0" borderId="0" xfId="0" applyNumberFormat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4" borderId="0" xfId="0" applyFill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7" borderId="0" xfId="0" applyFont="1" applyFill="1" applyAlignment="1">
      <alignment horizontal="center" vertical="center"/>
    </xf>
    <xf numFmtId="0" fontId="0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4"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righ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8C95F-69B6-4B17-B987-794FA79FBB78}" name="Table2" displayName="Table2" ref="N3:S13" totalsRowShown="0" headerRowDxfId="13">
  <autoFilter ref="N3:S13" xr:uid="{6813BB85-EA8D-4A5A-B0F2-29B76B6ED47B}"/>
  <tableColumns count="6">
    <tableColumn id="1" xr3:uid="{450495E2-82D2-4062-A719-4C3F8F516CE3}" name="Movie Titles "/>
    <tableColumn id="2" xr3:uid="{15D96748-D8CA-4EC5-A9E4-A40B0D87C009}" name="Best movie ratings"/>
    <tableColumn id="3" xr3:uid="{00FFF3A6-CDB5-4032-9C16-07B3CB635E0E}" name="Region" dataDxfId="12"/>
    <tableColumn id="4" xr3:uid="{2BB8D442-1092-4E11-9FCC-89C9548F526C}" name="Worst movie titles"/>
    <tableColumn id="5" xr3:uid="{CD77F989-8D5A-4822-9F68-E00EB038AA2E}" name="Worst movies"/>
    <tableColumn id="6" xr3:uid="{1F96502A-E186-4EB3-B5DC-C55022759BD7}" name="Revenue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6C170-26B1-4677-8B5E-4DEB949E141B}" name="Table24" displayName="Table24" ref="A1:F11" totalsRowShown="0" headerRowDxfId="10">
  <autoFilter ref="A1:F11" xr:uid="{636E6D92-7780-4A92-A78D-45D08074A0A7}"/>
  <tableColumns count="6">
    <tableColumn id="1" xr3:uid="{3371AB97-D5CD-4B56-A461-BE8039F87F1A}" name="best_movie_titles"/>
    <tableColumn id="2" xr3:uid="{E1F48651-23AB-4E0F-9163-6287D3A89608}" name="best_movie_ratings"/>
    <tableColumn id="3" xr3:uid="{0623F9F0-B731-4EBC-BEB3-64D41DABF2A8}" name="best_revenue" dataDxfId="9"/>
    <tableColumn id="4" xr3:uid="{4EE35158-84AE-42C2-A6F4-C5B2109E941F}" name="worst_movie_titles"/>
    <tableColumn id="5" xr3:uid="{497C04D1-E48A-4F4B-A2A3-C6ECEF2432CF}" name="worst_movie_ratings"/>
    <tableColumn id="6" xr3:uid="{485B66C7-0C3F-4450-A1FA-86880C82F5F1}" name="worst_revenue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993C18-8450-4435-9F20-00A65959AD88}" name="Table245" displayName="Table245" ref="A1:F11" totalsRowShown="0" headerRowDxfId="7">
  <autoFilter ref="A1:F11" xr:uid="{C214D07F-A4EC-416B-AA38-D437040D8A4C}"/>
  <tableColumns count="6">
    <tableColumn id="1" xr3:uid="{05C5F02A-63E5-4DF9-800D-5C2FB3046DE1}" name="best_movie_titles"/>
    <tableColumn id="2" xr3:uid="{B1F78E07-1F68-4B87-AEB4-6E6F2D2969B6}" name="best_movie_ratings"/>
    <tableColumn id="3" xr3:uid="{347D78FA-2702-42D0-803D-3B0CC4D27403}" name="best_revenue" dataDxfId="6"/>
    <tableColumn id="4" xr3:uid="{6AF2FD30-0EE1-4012-B588-8B9CFB41F65A}" name="worst_movie_titles"/>
    <tableColumn id="5" xr3:uid="{65767533-D8CE-4781-8B7D-338B471AC5CF}" name="worst_movie_ratings"/>
    <tableColumn id="6" xr3:uid="{0A2305D5-4CD3-4F91-9683-8640E6188030}" name="worst_revenue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3DBC7-7ED7-4035-AD71-D17CC5A32A44}" name="Table246" displayName="Table246" ref="A1:F11" totalsRowShown="0" headerRowDxfId="4">
  <autoFilter ref="A1:F11" xr:uid="{63EE0E36-6904-4BBA-A210-70B6CBD167B3}"/>
  <tableColumns count="6">
    <tableColumn id="1" xr3:uid="{558162D8-5403-463A-9579-9CD05B033F5F}" name="best_movie_titles"/>
    <tableColumn id="2" xr3:uid="{85BDF921-1E7B-4E1F-A035-C4509D0A247A}" name="best_movie_ratings"/>
    <tableColumn id="3" xr3:uid="{70484BEF-D5C1-420D-8314-41F4B9EA895F}" name="best_revenue" dataDxfId="3"/>
    <tableColumn id="4" xr3:uid="{C1969EAF-523D-47EB-9999-2024656C1ED2}" name="worst_movie_titles"/>
    <tableColumn id="5" xr3:uid="{B9E8EEF6-2755-45CF-BFB0-1D8083F4F408}" name="worst_movie_ratings"/>
    <tableColumn id="6" xr3:uid="{E5DC4260-F209-4DAE-9667-1E990658C127}" name="worst_revenue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C126D2-0983-4E88-9232-883F55BE142F}" name="Table247" displayName="Table247" ref="A1:F11" totalsRowShown="0" headerRowDxfId="1">
  <autoFilter ref="A1:F11" xr:uid="{BF7FED9C-3E1B-4ACD-8E82-2703FB2C11F7}"/>
  <tableColumns count="6">
    <tableColumn id="1" xr3:uid="{576CAF4A-2C07-4443-8397-7ACF91E822DB}" name="best_movie_titles"/>
    <tableColumn id="2" xr3:uid="{0609DD4C-3EEC-4B39-A2A7-316989B44946}" name="best_movie_ratings"/>
    <tableColumn id="3" xr3:uid="{EABE1E35-0C99-4A93-B62B-41F4A869BC13}" name="best_revenue" dataDxfId="0"/>
    <tableColumn id="4" xr3:uid="{70FC8EFA-A2F4-4689-AD2E-A6BF3A1F0BF0}" name="worst_movie_titles"/>
    <tableColumn id="5" xr3:uid="{063C3A9A-E58D-4073-9BED-13826385E6E0}" name="worst_movie_ratings"/>
    <tableColumn id="6" xr3:uid="{EF2DAED9-8925-42DF-9B00-A417AD824E38}" name="worst_reven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AE61-4BA7-4255-80E3-EA4A08AEC967}">
  <dimension ref="B1:Z55"/>
  <sheetViews>
    <sheetView workbookViewId="0">
      <selection activeCell="B2" sqref="B2:B54"/>
    </sheetView>
  </sheetViews>
  <sheetFormatPr defaultRowHeight="15"/>
  <cols>
    <col min="6" max="6" width="12.85546875" customWidth="1"/>
  </cols>
  <sheetData>
    <row r="1" spans="2:26"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J1" s="1"/>
      <c r="K1" s="1" t="s">
        <v>7</v>
      </c>
      <c r="L1" s="1" t="s">
        <v>1</v>
      </c>
      <c r="M1" s="1" t="s">
        <v>2</v>
      </c>
      <c r="N1" s="1" t="s">
        <v>8</v>
      </c>
      <c r="O1" s="1" t="s">
        <v>4</v>
      </c>
      <c r="P1" s="1" t="s">
        <v>5</v>
      </c>
      <c r="Q1" s="1" t="s">
        <v>9</v>
      </c>
      <c r="S1" s="1" t="s">
        <v>7</v>
      </c>
      <c r="T1" s="1" t="s">
        <v>1</v>
      </c>
      <c r="U1" s="1" t="s">
        <v>2</v>
      </c>
      <c r="V1" s="1" t="s">
        <v>8</v>
      </c>
      <c r="W1" s="1" t="s">
        <v>4</v>
      </c>
      <c r="X1" s="1" t="s">
        <v>5</v>
      </c>
      <c r="Y1" s="1" t="s">
        <v>6</v>
      </c>
      <c r="Z1" s="1" t="s">
        <v>10</v>
      </c>
    </row>
    <row r="2" spans="2:26">
      <c r="B2" s="3" t="s">
        <v>11</v>
      </c>
      <c r="C2" s="3" t="s">
        <v>12</v>
      </c>
      <c r="D2" s="3" t="s">
        <v>11</v>
      </c>
      <c r="E2" s="3" t="s">
        <v>13</v>
      </c>
      <c r="F2" s="3" t="s">
        <v>11</v>
      </c>
      <c r="G2" s="3" t="s">
        <v>14</v>
      </c>
      <c r="H2" s="3" t="s">
        <v>15</v>
      </c>
      <c r="J2" s="3" t="s">
        <v>16</v>
      </c>
      <c r="K2">
        <v>7</v>
      </c>
      <c r="L2">
        <v>10</v>
      </c>
      <c r="M2">
        <v>11</v>
      </c>
      <c r="N2">
        <v>6</v>
      </c>
      <c r="O2">
        <v>12</v>
      </c>
      <c r="P2">
        <v>12</v>
      </c>
      <c r="Q2">
        <v>11</v>
      </c>
      <c r="S2" s="4">
        <f t="shared" ref="S2:S27" si="0">K2/$K$27</f>
        <v>6.7961165048543687E-2</v>
      </c>
      <c r="T2" s="4">
        <f>L2/$L$27</f>
        <v>9.7087378640776698E-2</v>
      </c>
      <c r="U2" s="4">
        <f t="shared" ref="U2:U27" si="1">M2/$M$27</f>
        <v>0.1134020618556701</v>
      </c>
      <c r="V2" s="4">
        <f t="shared" ref="V2:V27" si="2">N2/$N$27</f>
        <v>6.0606060606060608E-2</v>
      </c>
      <c r="W2" s="4">
        <f t="shared" ref="W2:W27" si="3">O2/$O$27</f>
        <v>0.1276595744680851</v>
      </c>
      <c r="X2" s="4">
        <f t="shared" ref="X2:X27" si="4">P2/$P$27</f>
        <v>0.11538461538461539</v>
      </c>
      <c r="Y2" s="4">
        <f t="shared" ref="Y2:Y27" si="5">Q2/$Q$27</f>
        <v>0.10784313725490197</v>
      </c>
      <c r="Z2" s="3" t="s">
        <v>16</v>
      </c>
    </row>
    <row r="3" spans="2:26">
      <c r="B3" s="3" t="s">
        <v>11</v>
      </c>
      <c r="C3" s="3" t="s">
        <v>11</v>
      </c>
      <c r="D3" s="3" t="s">
        <v>11</v>
      </c>
      <c r="E3" s="3" t="s">
        <v>13</v>
      </c>
      <c r="F3" s="3" t="s">
        <v>11</v>
      </c>
      <c r="G3" s="3" t="s">
        <v>11</v>
      </c>
      <c r="H3" s="3" t="s">
        <v>15</v>
      </c>
      <c r="J3" s="3" t="s">
        <v>17</v>
      </c>
      <c r="K3">
        <v>2</v>
      </c>
      <c r="L3">
        <v>9</v>
      </c>
      <c r="M3">
        <v>7</v>
      </c>
      <c r="N3">
        <v>1</v>
      </c>
      <c r="O3">
        <v>5</v>
      </c>
      <c r="P3">
        <v>2</v>
      </c>
      <c r="Q3">
        <v>3</v>
      </c>
      <c r="S3" s="4">
        <f t="shared" si="0"/>
        <v>1.9417475728155338E-2</v>
      </c>
      <c r="T3" s="4">
        <f>L3/$L$27</f>
        <v>8.7378640776699032E-2</v>
      </c>
      <c r="U3" s="4">
        <f t="shared" si="1"/>
        <v>7.2164948453608241E-2</v>
      </c>
      <c r="V3" s="4">
        <f t="shared" si="2"/>
        <v>1.0101010101010102E-2</v>
      </c>
      <c r="W3" s="4">
        <f t="shared" si="3"/>
        <v>5.3191489361702128E-2</v>
      </c>
      <c r="X3" s="4">
        <f t="shared" si="4"/>
        <v>1.9230769230769232E-2</v>
      </c>
      <c r="Y3" s="4">
        <f t="shared" si="5"/>
        <v>2.9411764705882353E-2</v>
      </c>
      <c r="Z3" s="3" t="s">
        <v>17</v>
      </c>
    </row>
    <row r="4" spans="2:26">
      <c r="B4" s="3" t="s">
        <v>14</v>
      </c>
      <c r="C4" s="3" t="s">
        <v>18</v>
      </c>
      <c r="D4" s="3" t="s">
        <v>14</v>
      </c>
      <c r="E4" s="3" t="s">
        <v>19</v>
      </c>
      <c r="F4" s="3" t="s">
        <v>19</v>
      </c>
      <c r="G4" s="3" t="s">
        <v>19</v>
      </c>
      <c r="H4" s="3" t="s">
        <v>20</v>
      </c>
      <c r="J4" s="3" t="s">
        <v>12</v>
      </c>
      <c r="K4">
        <v>17</v>
      </c>
      <c r="L4">
        <v>9</v>
      </c>
      <c r="M4">
        <v>12</v>
      </c>
      <c r="N4">
        <v>17</v>
      </c>
      <c r="O4">
        <v>5</v>
      </c>
      <c r="P4">
        <v>13</v>
      </c>
      <c r="Q4">
        <v>11</v>
      </c>
      <c r="S4" s="4">
        <f t="shared" si="0"/>
        <v>0.1650485436893204</v>
      </c>
      <c r="T4" s="4">
        <f>L4/$L$27</f>
        <v>8.7378640776699032E-2</v>
      </c>
      <c r="U4" s="4">
        <f t="shared" si="1"/>
        <v>0.12371134020618557</v>
      </c>
      <c r="V4" s="4">
        <f t="shared" si="2"/>
        <v>0.17171717171717171</v>
      </c>
      <c r="W4" s="4">
        <f t="shared" si="3"/>
        <v>5.3191489361702128E-2</v>
      </c>
      <c r="X4" s="4">
        <f t="shared" si="4"/>
        <v>0.125</v>
      </c>
      <c r="Y4" s="4">
        <f t="shared" si="5"/>
        <v>0.10784313725490197</v>
      </c>
      <c r="Z4" s="3" t="s">
        <v>12</v>
      </c>
    </row>
    <row r="5" spans="2:26">
      <c r="B5" s="3" t="s">
        <v>19</v>
      </c>
      <c r="C5" s="3" t="s">
        <v>21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14</v>
      </c>
      <c r="J5" s="3" t="s">
        <v>22</v>
      </c>
      <c r="K5">
        <v>13</v>
      </c>
      <c r="L5">
        <v>14</v>
      </c>
      <c r="M5">
        <v>18</v>
      </c>
      <c r="N5">
        <v>23</v>
      </c>
      <c r="O5">
        <v>7</v>
      </c>
      <c r="P5">
        <v>20</v>
      </c>
      <c r="Q5">
        <v>23</v>
      </c>
      <c r="S5" s="4">
        <f t="shared" si="0"/>
        <v>0.12621359223300971</v>
      </c>
      <c r="T5" s="4">
        <f t="shared" ref="T5:T27" si="6">L5/$L$27</f>
        <v>0.13592233009708737</v>
      </c>
      <c r="U5" s="4">
        <f t="shared" si="1"/>
        <v>0.18556701030927836</v>
      </c>
      <c r="V5" s="4">
        <f t="shared" si="2"/>
        <v>0.23232323232323232</v>
      </c>
      <c r="W5" s="4">
        <f t="shared" si="3"/>
        <v>7.4468085106382975E-2</v>
      </c>
      <c r="X5" s="4">
        <f t="shared" si="4"/>
        <v>0.19230769230769232</v>
      </c>
      <c r="Y5" s="4">
        <f t="shared" si="5"/>
        <v>0.22549019607843138</v>
      </c>
      <c r="Z5" s="3" t="s">
        <v>22</v>
      </c>
    </row>
    <row r="6" spans="2:26">
      <c r="B6" s="3" t="s">
        <v>19</v>
      </c>
      <c r="C6" s="3" t="s">
        <v>23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J6" s="3" t="s">
        <v>24</v>
      </c>
      <c r="K6">
        <v>7</v>
      </c>
      <c r="L6">
        <v>10</v>
      </c>
      <c r="M6">
        <v>9</v>
      </c>
      <c r="N6">
        <v>7</v>
      </c>
      <c r="O6">
        <v>13</v>
      </c>
      <c r="P6">
        <v>7</v>
      </c>
      <c r="Q6">
        <v>9</v>
      </c>
      <c r="S6" s="4">
        <f t="shared" si="0"/>
        <v>6.7961165048543687E-2</v>
      </c>
      <c r="T6" s="4">
        <f t="shared" si="6"/>
        <v>9.7087378640776698E-2</v>
      </c>
      <c r="U6" s="4">
        <f t="shared" si="1"/>
        <v>9.2783505154639179E-2</v>
      </c>
      <c r="V6" s="4">
        <f t="shared" si="2"/>
        <v>7.0707070707070704E-2</v>
      </c>
      <c r="W6" s="4">
        <f t="shared" si="3"/>
        <v>0.13829787234042554</v>
      </c>
      <c r="X6" s="4">
        <f t="shared" si="4"/>
        <v>6.7307692307692304E-2</v>
      </c>
      <c r="Y6" s="4">
        <f t="shared" si="5"/>
        <v>8.8235294117647065E-2</v>
      </c>
      <c r="Z6" s="3" t="s">
        <v>24</v>
      </c>
    </row>
    <row r="7" spans="2:26">
      <c r="B7" s="3" t="s">
        <v>19</v>
      </c>
      <c r="C7" s="3" t="s">
        <v>21</v>
      </c>
      <c r="D7" s="3" t="s">
        <v>19</v>
      </c>
      <c r="E7" s="3" t="s">
        <v>19</v>
      </c>
      <c r="F7" s="3" t="s">
        <v>19</v>
      </c>
      <c r="G7" s="3" t="s">
        <v>25</v>
      </c>
      <c r="H7" s="3" t="s">
        <v>19</v>
      </c>
      <c r="J7" s="3" t="s">
        <v>26</v>
      </c>
      <c r="K7">
        <v>20</v>
      </c>
      <c r="L7">
        <v>23</v>
      </c>
      <c r="M7">
        <v>17</v>
      </c>
      <c r="N7">
        <v>12</v>
      </c>
      <c r="O7">
        <v>13</v>
      </c>
      <c r="P7">
        <v>12</v>
      </c>
      <c r="Q7">
        <v>7</v>
      </c>
      <c r="S7" s="4">
        <f t="shared" si="0"/>
        <v>0.1941747572815534</v>
      </c>
      <c r="T7" s="4">
        <f t="shared" si="6"/>
        <v>0.22330097087378642</v>
      </c>
      <c r="U7" s="4">
        <f t="shared" si="1"/>
        <v>0.17525773195876287</v>
      </c>
      <c r="V7" s="4">
        <f t="shared" si="2"/>
        <v>0.12121212121212122</v>
      </c>
      <c r="W7" s="4">
        <f t="shared" si="3"/>
        <v>0.13829787234042554</v>
      </c>
      <c r="X7" s="4">
        <f t="shared" si="4"/>
        <v>0.11538461538461539</v>
      </c>
      <c r="Y7" s="4">
        <f t="shared" si="5"/>
        <v>6.8627450980392163E-2</v>
      </c>
      <c r="Z7" s="3" t="s">
        <v>26</v>
      </c>
    </row>
    <row r="8" spans="2:26">
      <c r="B8" s="3" t="s">
        <v>23</v>
      </c>
      <c r="C8" s="3" t="s">
        <v>21</v>
      </c>
      <c r="D8" s="3" t="s">
        <v>21</v>
      </c>
      <c r="E8" s="3" t="s">
        <v>27</v>
      </c>
      <c r="F8" s="3" t="s">
        <v>28</v>
      </c>
      <c r="G8" s="3" t="s">
        <v>25</v>
      </c>
      <c r="H8" s="3" t="s">
        <v>29</v>
      </c>
      <c r="J8" s="3" t="s">
        <v>30</v>
      </c>
      <c r="K8">
        <v>6</v>
      </c>
      <c r="L8">
        <v>5</v>
      </c>
      <c r="M8">
        <v>2</v>
      </c>
      <c r="N8">
        <v>4</v>
      </c>
      <c r="O8">
        <v>5</v>
      </c>
      <c r="P8">
        <v>4</v>
      </c>
      <c r="Q8">
        <v>6</v>
      </c>
      <c r="S8" s="4">
        <f t="shared" si="0"/>
        <v>5.8252427184466021E-2</v>
      </c>
      <c r="T8" s="4">
        <f t="shared" si="6"/>
        <v>4.8543689320388349E-2</v>
      </c>
      <c r="U8" s="4">
        <f t="shared" si="1"/>
        <v>2.0618556701030927E-2</v>
      </c>
      <c r="V8" s="4">
        <f t="shared" si="2"/>
        <v>4.0404040404040407E-2</v>
      </c>
      <c r="W8" s="4">
        <f t="shared" si="3"/>
        <v>5.3191489361702128E-2</v>
      </c>
      <c r="X8" s="4">
        <f t="shared" si="4"/>
        <v>3.8461538461538464E-2</v>
      </c>
      <c r="Y8" s="4">
        <f t="shared" si="5"/>
        <v>5.8823529411764705E-2</v>
      </c>
      <c r="Z8" s="3" t="s">
        <v>30</v>
      </c>
    </row>
    <row r="9" spans="2:26">
      <c r="B9" s="3" t="s">
        <v>27</v>
      </c>
      <c r="C9" s="3" t="s">
        <v>21</v>
      </c>
      <c r="D9" s="3" t="s">
        <v>21</v>
      </c>
      <c r="E9" s="3" t="s">
        <v>31</v>
      </c>
      <c r="F9" s="3" t="s">
        <v>28</v>
      </c>
      <c r="G9" s="3" t="s">
        <v>23</v>
      </c>
      <c r="H9" s="3" t="s">
        <v>27</v>
      </c>
      <c r="J9" s="3" t="s">
        <v>32</v>
      </c>
      <c r="K9">
        <v>14</v>
      </c>
      <c r="L9">
        <v>6</v>
      </c>
      <c r="M9">
        <v>4</v>
      </c>
      <c r="N9">
        <v>11</v>
      </c>
      <c r="O9">
        <v>11</v>
      </c>
      <c r="P9">
        <v>15</v>
      </c>
      <c r="Q9">
        <v>14</v>
      </c>
      <c r="S9" s="4">
        <f t="shared" si="0"/>
        <v>0.13592233009708737</v>
      </c>
      <c r="T9" s="4">
        <f t="shared" si="6"/>
        <v>5.8252427184466021E-2</v>
      </c>
      <c r="U9" s="4">
        <f t="shared" si="1"/>
        <v>4.1237113402061855E-2</v>
      </c>
      <c r="V9" s="4">
        <f t="shared" si="2"/>
        <v>0.1111111111111111</v>
      </c>
      <c r="W9" s="4">
        <f t="shared" si="3"/>
        <v>0.11702127659574468</v>
      </c>
      <c r="X9" s="4">
        <f t="shared" si="4"/>
        <v>0.14423076923076922</v>
      </c>
      <c r="Y9" s="4">
        <f t="shared" si="5"/>
        <v>0.13725490196078433</v>
      </c>
      <c r="Z9" s="3" t="s">
        <v>32</v>
      </c>
    </row>
    <row r="10" spans="2:26">
      <c r="B10" s="3" t="s">
        <v>27</v>
      </c>
      <c r="C10" s="3" t="s">
        <v>21</v>
      </c>
      <c r="D10" s="3" t="s">
        <v>28</v>
      </c>
      <c r="E10" s="3" t="s">
        <v>28</v>
      </c>
      <c r="F10" s="3" t="s">
        <v>33</v>
      </c>
      <c r="G10" s="3" t="s">
        <v>28</v>
      </c>
      <c r="H10" s="3" t="s">
        <v>27</v>
      </c>
      <c r="J10" s="3" t="s">
        <v>34</v>
      </c>
      <c r="K10">
        <v>6</v>
      </c>
      <c r="L10">
        <v>4</v>
      </c>
      <c r="M10">
        <v>2</v>
      </c>
      <c r="N10">
        <v>6</v>
      </c>
      <c r="O10">
        <v>3</v>
      </c>
      <c r="P10">
        <v>6</v>
      </c>
      <c r="Q10">
        <v>6</v>
      </c>
      <c r="S10" s="4">
        <f t="shared" si="0"/>
        <v>5.8252427184466021E-2</v>
      </c>
      <c r="T10" s="4">
        <f t="shared" si="6"/>
        <v>3.8834951456310676E-2</v>
      </c>
      <c r="U10" s="4">
        <f t="shared" si="1"/>
        <v>2.0618556701030927E-2</v>
      </c>
      <c r="V10" s="4">
        <f t="shared" si="2"/>
        <v>6.0606060606060608E-2</v>
      </c>
      <c r="W10" s="4">
        <f t="shared" si="3"/>
        <v>3.1914893617021274E-2</v>
      </c>
      <c r="X10" s="4">
        <f t="shared" si="4"/>
        <v>5.7692307692307696E-2</v>
      </c>
      <c r="Y10" s="4">
        <f t="shared" si="5"/>
        <v>5.8823529411764705E-2</v>
      </c>
      <c r="Z10" s="3" t="s">
        <v>34</v>
      </c>
    </row>
    <row r="11" spans="2:26">
      <c r="B11" s="3" t="s">
        <v>27</v>
      </c>
      <c r="C11" s="3" t="s">
        <v>21</v>
      </c>
      <c r="D11" s="3" t="s">
        <v>21</v>
      </c>
      <c r="E11" s="3"/>
      <c r="F11" s="3" t="s">
        <v>27</v>
      </c>
      <c r="G11" s="3" t="s">
        <v>27</v>
      </c>
      <c r="H11" s="3" t="s">
        <v>27</v>
      </c>
      <c r="J11" s="3" t="s">
        <v>35</v>
      </c>
      <c r="K11">
        <v>5</v>
      </c>
      <c r="L11">
        <v>4</v>
      </c>
      <c r="M11">
        <v>8</v>
      </c>
      <c r="N11">
        <v>7</v>
      </c>
      <c r="O11">
        <v>3</v>
      </c>
      <c r="P11">
        <v>5</v>
      </c>
      <c r="Q11">
        <v>1</v>
      </c>
      <c r="S11" s="4">
        <f t="shared" si="0"/>
        <v>4.8543689320388349E-2</v>
      </c>
      <c r="T11" s="4">
        <f t="shared" si="6"/>
        <v>3.8834951456310676E-2</v>
      </c>
      <c r="U11" s="4">
        <f t="shared" si="1"/>
        <v>8.247422680412371E-2</v>
      </c>
      <c r="V11" s="4">
        <f t="shared" si="2"/>
        <v>7.0707070707070704E-2</v>
      </c>
      <c r="W11" s="4">
        <f t="shared" si="3"/>
        <v>3.1914893617021274E-2</v>
      </c>
      <c r="X11" s="4">
        <f t="shared" si="4"/>
        <v>4.807692307692308E-2</v>
      </c>
      <c r="Y11" s="4">
        <f t="shared" si="5"/>
        <v>9.8039215686274508E-3</v>
      </c>
      <c r="Z11" s="3" t="s">
        <v>35</v>
      </c>
    </row>
    <row r="12" spans="2:26">
      <c r="B12" s="3" t="s">
        <v>27</v>
      </c>
      <c r="C12" s="3" t="s">
        <v>21</v>
      </c>
      <c r="D12" s="3" t="s">
        <v>21</v>
      </c>
      <c r="E12" s="3" t="s">
        <v>21</v>
      </c>
      <c r="F12" s="3" t="s">
        <v>27</v>
      </c>
      <c r="G12" s="3" t="s">
        <v>27</v>
      </c>
      <c r="H12" s="3" t="s">
        <v>21</v>
      </c>
      <c r="J12" s="3" t="s">
        <v>36</v>
      </c>
      <c r="K12">
        <v>1</v>
      </c>
      <c r="L12">
        <v>3</v>
      </c>
      <c r="M12">
        <v>2</v>
      </c>
      <c r="N12">
        <v>1</v>
      </c>
      <c r="O12">
        <v>1</v>
      </c>
      <c r="P12">
        <v>1</v>
      </c>
      <c r="Q12">
        <v>0</v>
      </c>
      <c r="S12" s="4">
        <f t="shared" si="0"/>
        <v>9.7087378640776691E-3</v>
      </c>
      <c r="T12" s="4">
        <f t="shared" si="6"/>
        <v>2.9126213592233011E-2</v>
      </c>
      <c r="U12" s="4">
        <f t="shared" si="1"/>
        <v>2.0618556701030927E-2</v>
      </c>
      <c r="V12" s="4">
        <f t="shared" si="2"/>
        <v>1.0101010101010102E-2</v>
      </c>
      <c r="W12" s="4">
        <f t="shared" si="3"/>
        <v>1.0638297872340425E-2</v>
      </c>
      <c r="X12" s="4">
        <f t="shared" si="4"/>
        <v>9.6153846153846159E-3</v>
      </c>
      <c r="Y12" s="4">
        <f t="shared" si="5"/>
        <v>0</v>
      </c>
      <c r="Z12" s="3" t="s">
        <v>36</v>
      </c>
    </row>
    <row r="13" spans="2:26">
      <c r="B13" s="3" t="s">
        <v>27</v>
      </c>
      <c r="C13" s="3" t="s">
        <v>27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37</v>
      </c>
      <c r="J13" s="3" t="s">
        <v>38</v>
      </c>
      <c r="K13">
        <v>1</v>
      </c>
      <c r="L13">
        <v>0</v>
      </c>
      <c r="M13">
        <v>1</v>
      </c>
      <c r="N13">
        <v>1</v>
      </c>
      <c r="O13">
        <v>2</v>
      </c>
      <c r="P13">
        <v>0</v>
      </c>
      <c r="Q13">
        <v>3</v>
      </c>
      <c r="S13" s="4">
        <f t="shared" si="0"/>
        <v>9.7087378640776691E-3</v>
      </c>
      <c r="T13" s="4">
        <f t="shared" si="6"/>
        <v>0</v>
      </c>
      <c r="U13" s="4">
        <f t="shared" si="1"/>
        <v>1.0309278350515464E-2</v>
      </c>
      <c r="V13" s="4">
        <f t="shared" si="2"/>
        <v>1.0101010101010102E-2</v>
      </c>
      <c r="W13" s="4">
        <f t="shared" si="3"/>
        <v>2.1276595744680851E-2</v>
      </c>
      <c r="X13" s="4">
        <f t="shared" si="4"/>
        <v>0</v>
      </c>
      <c r="Y13" s="4">
        <f t="shared" si="5"/>
        <v>2.9411764705882353E-2</v>
      </c>
      <c r="Z13" s="3" t="s">
        <v>38</v>
      </c>
    </row>
    <row r="14" spans="2:26">
      <c r="B14" s="3" t="s">
        <v>27</v>
      </c>
      <c r="C14" s="3" t="s">
        <v>27</v>
      </c>
      <c r="D14" s="3" t="s">
        <v>27</v>
      </c>
      <c r="E14" s="3" t="s">
        <v>27</v>
      </c>
      <c r="F14" s="3" t="s">
        <v>39</v>
      </c>
      <c r="G14" s="3" t="s">
        <v>27</v>
      </c>
      <c r="H14" s="3" t="s">
        <v>37</v>
      </c>
      <c r="J14" s="3" t="s">
        <v>40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S14" s="4">
        <f t="shared" si="0"/>
        <v>9.7087378640776691E-3</v>
      </c>
      <c r="T14" s="4">
        <f t="shared" si="6"/>
        <v>0</v>
      </c>
      <c r="U14" s="4">
        <f t="shared" si="1"/>
        <v>0</v>
      </c>
      <c r="V14" s="4">
        <f t="shared" si="2"/>
        <v>0</v>
      </c>
      <c r="W14" s="4">
        <f t="shared" si="3"/>
        <v>0</v>
      </c>
      <c r="X14" s="4">
        <f t="shared" si="4"/>
        <v>2.8846153846153848E-2</v>
      </c>
      <c r="Y14" s="4">
        <f t="shared" si="5"/>
        <v>0</v>
      </c>
      <c r="Z14" s="3" t="s">
        <v>40</v>
      </c>
    </row>
    <row r="15" spans="2:26">
      <c r="B15" s="3" t="s">
        <v>32</v>
      </c>
      <c r="C15" s="3" t="s">
        <v>21</v>
      </c>
      <c r="D15" s="3" t="s">
        <v>41</v>
      </c>
      <c r="E15" s="3" t="s">
        <v>42</v>
      </c>
      <c r="F15" s="3" t="s">
        <v>43</v>
      </c>
      <c r="G15" s="3" t="s">
        <v>25</v>
      </c>
      <c r="H15" s="3" t="s">
        <v>37</v>
      </c>
      <c r="J15" s="3" t="s">
        <v>44</v>
      </c>
      <c r="K15">
        <v>3</v>
      </c>
      <c r="L15">
        <v>1</v>
      </c>
      <c r="M15">
        <v>1</v>
      </c>
      <c r="N15">
        <v>0</v>
      </c>
      <c r="O15">
        <v>4</v>
      </c>
      <c r="P15">
        <v>0</v>
      </c>
      <c r="Q15">
        <v>2</v>
      </c>
      <c r="S15" s="4">
        <f t="shared" si="0"/>
        <v>2.9126213592233011E-2</v>
      </c>
      <c r="T15" s="4">
        <f t="shared" si="6"/>
        <v>9.7087378640776691E-3</v>
      </c>
      <c r="U15" s="4">
        <f t="shared" si="1"/>
        <v>1.0309278350515464E-2</v>
      </c>
      <c r="V15" s="4">
        <f t="shared" si="2"/>
        <v>0</v>
      </c>
      <c r="W15" s="4">
        <f t="shared" si="3"/>
        <v>4.2553191489361701E-2</v>
      </c>
      <c r="X15" s="4">
        <f t="shared" si="4"/>
        <v>0</v>
      </c>
      <c r="Y15" s="4">
        <f t="shared" si="5"/>
        <v>1.9607843137254902E-2</v>
      </c>
      <c r="Z15" s="3" t="s">
        <v>44</v>
      </c>
    </row>
    <row r="16" spans="2:26">
      <c r="B16" s="3" t="s">
        <v>32</v>
      </c>
      <c r="C16" s="3" t="s">
        <v>33</v>
      </c>
      <c r="D16" s="3" t="s">
        <v>12</v>
      </c>
      <c r="E16" s="3" t="s">
        <v>45</v>
      </c>
      <c r="F16" s="3" t="s">
        <v>43</v>
      </c>
      <c r="G16" s="3" t="s">
        <v>46</v>
      </c>
      <c r="H16" s="3" t="s">
        <v>47</v>
      </c>
      <c r="J16" s="3" t="s">
        <v>48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S16" s="4">
        <f t="shared" si="0"/>
        <v>0</v>
      </c>
      <c r="T16" s="4">
        <f t="shared" si="6"/>
        <v>2.9126213592233011E-2</v>
      </c>
      <c r="U16" s="4">
        <f t="shared" si="1"/>
        <v>0</v>
      </c>
      <c r="V16" s="4">
        <f t="shared" si="2"/>
        <v>0</v>
      </c>
      <c r="W16" s="4">
        <f t="shared" si="3"/>
        <v>0</v>
      </c>
      <c r="X16" s="4">
        <f t="shared" si="4"/>
        <v>0</v>
      </c>
      <c r="Y16" s="4">
        <f t="shared" si="5"/>
        <v>0</v>
      </c>
      <c r="Z16" s="3" t="s">
        <v>48</v>
      </c>
    </row>
    <row r="17" spans="2:26">
      <c r="B17" s="3" t="s">
        <v>32</v>
      </c>
      <c r="C17" s="3" t="s">
        <v>33</v>
      </c>
      <c r="D17" s="3" t="s">
        <v>33</v>
      </c>
      <c r="E17" s="3" t="s">
        <v>45</v>
      </c>
      <c r="F17" s="3" t="s">
        <v>43</v>
      </c>
      <c r="G17" s="3" t="s">
        <v>46</v>
      </c>
      <c r="H17" s="3" t="s">
        <v>49</v>
      </c>
      <c r="J17" s="3" t="s">
        <v>50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S17" s="4">
        <f t="shared" si="0"/>
        <v>0</v>
      </c>
      <c r="T17" s="4">
        <f t="shared" si="6"/>
        <v>9.7087378640776691E-3</v>
      </c>
      <c r="U17" s="4">
        <f t="shared" si="1"/>
        <v>0</v>
      </c>
      <c r="V17" s="4">
        <f t="shared" si="2"/>
        <v>0</v>
      </c>
      <c r="W17" s="4">
        <f t="shared" si="3"/>
        <v>0</v>
      </c>
      <c r="X17" s="4">
        <f t="shared" si="4"/>
        <v>0</v>
      </c>
      <c r="Y17" s="4">
        <f t="shared" si="5"/>
        <v>0</v>
      </c>
      <c r="Z17" s="3" t="s">
        <v>50</v>
      </c>
    </row>
    <row r="18" spans="2:26">
      <c r="B18" s="3" t="s">
        <v>33</v>
      </c>
      <c r="C18" s="3" t="s">
        <v>33</v>
      </c>
      <c r="D18" s="3" t="s">
        <v>33</v>
      </c>
      <c r="E18" s="3" t="s">
        <v>33</v>
      </c>
      <c r="F18" s="3" t="s">
        <v>51</v>
      </c>
      <c r="G18" s="3" t="s">
        <v>33</v>
      </c>
      <c r="H18" s="3" t="s">
        <v>52</v>
      </c>
      <c r="J18" s="3" t="s">
        <v>53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S18" s="4">
        <f t="shared" si="0"/>
        <v>0</v>
      </c>
      <c r="T18" s="4">
        <f t="shared" si="6"/>
        <v>9.7087378640776691E-3</v>
      </c>
      <c r="U18" s="4">
        <f t="shared" si="1"/>
        <v>1.0309278350515464E-2</v>
      </c>
      <c r="V18" s="4">
        <f t="shared" si="2"/>
        <v>0</v>
      </c>
      <c r="W18" s="4">
        <f t="shared" si="3"/>
        <v>0</v>
      </c>
      <c r="X18" s="4">
        <f t="shared" si="4"/>
        <v>0</v>
      </c>
      <c r="Y18" s="4">
        <f t="shared" si="5"/>
        <v>0</v>
      </c>
      <c r="Z18" s="3" t="s">
        <v>53</v>
      </c>
    </row>
    <row r="19" spans="2:26">
      <c r="B19" s="3" t="s">
        <v>54</v>
      </c>
      <c r="C19" s="3" t="s">
        <v>55</v>
      </c>
      <c r="D19" s="3" t="s">
        <v>39</v>
      </c>
      <c r="E19" s="3" t="s">
        <v>29</v>
      </c>
      <c r="F19" s="3" t="s">
        <v>51</v>
      </c>
      <c r="G19" s="3" t="s">
        <v>54</v>
      </c>
      <c r="H19" s="3" t="s">
        <v>56</v>
      </c>
      <c r="J19" s="3" t="s">
        <v>57</v>
      </c>
      <c r="K19">
        <v>0</v>
      </c>
      <c r="L19">
        <v>0</v>
      </c>
      <c r="M19">
        <v>2</v>
      </c>
      <c r="N19">
        <v>1</v>
      </c>
      <c r="O19">
        <v>0</v>
      </c>
      <c r="P19">
        <v>2</v>
      </c>
      <c r="Q19">
        <v>0</v>
      </c>
      <c r="S19" s="4">
        <f t="shared" si="0"/>
        <v>0</v>
      </c>
      <c r="T19" s="4">
        <f t="shared" si="6"/>
        <v>0</v>
      </c>
      <c r="U19" s="4">
        <f t="shared" si="1"/>
        <v>2.0618556701030927E-2</v>
      </c>
      <c r="V19" s="4">
        <f t="shared" si="2"/>
        <v>1.0101010101010102E-2</v>
      </c>
      <c r="W19" s="4">
        <f t="shared" si="3"/>
        <v>0</v>
      </c>
      <c r="X19" s="4">
        <f t="shared" si="4"/>
        <v>1.9230769230769232E-2</v>
      </c>
      <c r="Y19" s="4">
        <f t="shared" si="5"/>
        <v>0</v>
      </c>
      <c r="Z19" s="3" t="s">
        <v>57</v>
      </c>
    </row>
    <row r="20" spans="2:26">
      <c r="B20" s="3" t="s">
        <v>39</v>
      </c>
      <c r="C20" s="3" t="s">
        <v>55</v>
      </c>
      <c r="D20" s="3" t="s">
        <v>54</v>
      </c>
      <c r="E20" s="3" t="s">
        <v>56</v>
      </c>
      <c r="F20" s="3" t="s">
        <v>19</v>
      </c>
      <c r="G20" s="3" t="s">
        <v>54</v>
      </c>
      <c r="H20" s="3" t="s">
        <v>56</v>
      </c>
      <c r="J20" s="3" t="s">
        <v>58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S20" s="4">
        <f t="shared" si="0"/>
        <v>0</v>
      </c>
      <c r="T20" s="4">
        <f t="shared" si="6"/>
        <v>0</v>
      </c>
      <c r="U20" s="4">
        <f t="shared" si="1"/>
        <v>0</v>
      </c>
      <c r="V20" s="4">
        <f t="shared" si="2"/>
        <v>1.0101010101010102E-2</v>
      </c>
      <c r="W20" s="4">
        <f t="shared" si="3"/>
        <v>0</v>
      </c>
      <c r="X20" s="4">
        <f t="shared" si="4"/>
        <v>0</v>
      </c>
      <c r="Y20" s="4">
        <f t="shared" si="5"/>
        <v>0</v>
      </c>
      <c r="Z20" s="3" t="s">
        <v>58</v>
      </c>
    </row>
    <row r="21" spans="2:26">
      <c r="B21" s="3" t="s">
        <v>54</v>
      </c>
      <c r="C21" s="3" t="s">
        <v>55</v>
      </c>
      <c r="D21" s="3" t="s">
        <v>59</v>
      </c>
      <c r="E21" s="3" t="s">
        <v>56</v>
      </c>
      <c r="F21" s="3" t="s">
        <v>19</v>
      </c>
      <c r="G21" s="3" t="s">
        <v>54</v>
      </c>
      <c r="H21" s="3" t="s">
        <v>60</v>
      </c>
      <c r="J21" s="3" t="s">
        <v>61</v>
      </c>
      <c r="K21">
        <v>0</v>
      </c>
      <c r="L21">
        <v>0</v>
      </c>
      <c r="M21">
        <v>0</v>
      </c>
      <c r="N21">
        <v>1</v>
      </c>
      <c r="O21">
        <v>0</v>
      </c>
      <c r="P21">
        <v>2</v>
      </c>
      <c r="Q21">
        <v>0</v>
      </c>
      <c r="S21" s="4">
        <f t="shared" si="0"/>
        <v>0</v>
      </c>
      <c r="T21" s="4">
        <f t="shared" si="6"/>
        <v>0</v>
      </c>
      <c r="U21" s="4">
        <f t="shared" si="1"/>
        <v>0</v>
      </c>
      <c r="V21" s="4">
        <f t="shared" si="2"/>
        <v>1.0101010101010102E-2</v>
      </c>
      <c r="W21" s="4">
        <f t="shared" si="3"/>
        <v>0</v>
      </c>
      <c r="X21" s="4">
        <f t="shared" si="4"/>
        <v>1.9230769230769232E-2</v>
      </c>
      <c r="Y21" s="4">
        <f t="shared" si="5"/>
        <v>0</v>
      </c>
      <c r="Z21" s="3" t="s">
        <v>61</v>
      </c>
    </row>
    <row r="22" spans="2:26">
      <c r="B22" s="3" t="s">
        <v>19</v>
      </c>
      <c r="C22" s="3" t="s">
        <v>19</v>
      </c>
      <c r="D22" s="3" t="s">
        <v>62</v>
      </c>
      <c r="E22" s="3" t="s">
        <v>14</v>
      </c>
      <c r="F22" s="3" t="s">
        <v>63</v>
      </c>
      <c r="G22" s="3" t="s">
        <v>19</v>
      </c>
      <c r="H22" s="3" t="s">
        <v>60</v>
      </c>
      <c r="J22" s="3" t="s">
        <v>64</v>
      </c>
      <c r="K22">
        <v>0</v>
      </c>
      <c r="L22">
        <v>0</v>
      </c>
      <c r="M22">
        <v>0</v>
      </c>
      <c r="N22">
        <v>0</v>
      </c>
      <c r="O22">
        <v>8</v>
      </c>
      <c r="P22">
        <v>0</v>
      </c>
      <c r="Q22">
        <v>0</v>
      </c>
      <c r="S22" s="4">
        <f t="shared" si="0"/>
        <v>0</v>
      </c>
      <c r="T22" s="4">
        <f t="shared" si="6"/>
        <v>0</v>
      </c>
      <c r="U22" s="4">
        <f t="shared" si="1"/>
        <v>0</v>
      </c>
      <c r="V22" s="4">
        <f t="shared" si="2"/>
        <v>0</v>
      </c>
      <c r="W22" s="4">
        <f t="shared" si="3"/>
        <v>8.5106382978723402E-2</v>
      </c>
      <c r="X22" s="4">
        <f t="shared" si="4"/>
        <v>0</v>
      </c>
      <c r="Y22" s="4">
        <f t="shared" si="5"/>
        <v>0</v>
      </c>
      <c r="Z22" s="3" t="s">
        <v>64</v>
      </c>
    </row>
    <row r="23" spans="2:26">
      <c r="B23" s="3" t="s">
        <v>56</v>
      </c>
      <c r="C23" s="3" t="s">
        <v>19</v>
      </c>
      <c r="D23" s="3" t="s">
        <v>56</v>
      </c>
      <c r="E23" s="3" t="s">
        <v>14</v>
      </c>
      <c r="F23" s="3" t="s">
        <v>51</v>
      </c>
      <c r="G23" s="3" t="s">
        <v>56</v>
      </c>
      <c r="H23" s="3" t="s">
        <v>60</v>
      </c>
      <c r="J23" s="3" t="s">
        <v>65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S23" s="4">
        <f t="shared" si="0"/>
        <v>0</v>
      </c>
      <c r="T23" s="4">
        <f t="shared" si="6"/>
        <v>0</v>
      </c>
      <c r="U23" s="4">
        <f t="shared" si="1"/>
        <v>0</v>
      </c>
      <c r="V23" s="4">
        <f t="shared" si="2"/>
        <v>0</v>
      </c>
      <c r="W23" s="4">
        <f t="shared" si="3"/>
        <v>2.1276595744680851E-2</v>
      </c>
      <c r="X23" s="4">
        <f t="shared" si="4"/>
        <v>0</v>
      </c>
      <c r="Y23" s="4">
        <f t="shared" si="5"/>
        <v>0</v>
      </c>
      <c r="Z23" s="3" t="s">
        <v>65</v>
      </c>
    </row>
    <row r="24" spans="2:26">
      <c r="B24" s="3" t="s">
        <v>19</v>
      </c>
      <c r="C24" s="3" t="s">
        <v>19</v>
      </c>
      <c r="D24" s="3" t="s">
        <v>19</v>
      </c>
      <c r="E24" s="3" t="s">
        <v>19</v>
      </c>
      <c r="F24" s="3" t="s">
        <v>51</v>
      </c>
      <c r="G24" s="3" t="s">
        <v>19</v>
      </c>
      <c r="H24" s="3" t="s">
        <v>60</v>
      </c>
      <c r="J24" s="3" t="s">
        <v>66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S24" s="4">
        <f t="shared" si="0"/>
        <v>0</v>
      </c>
      <c r="T24" s="4">
        <f t="shared" si="6"/>
        <v>0</v>
      </c>
      <c r="U24" s="4">
        <f t="shared" si="1"/>
        <v>0</v>
      </c>
      <c r="V24" s="4">
        <f t="shared" si="2"/>
        <v>0</v>
      </c>
      <c r="W24" s="4">
        <f t="shared" si="3"/>
        <v>0</v>
      </c>
      <c r="X24" s="4">
        <f t="shared" si="4"/>
        <v>0</v>
      </c>
      <c r="Y24" s="4">
        <f t="shared" si="5"/>
        <v>1.9607843137254902E-2</v>
      </c>
      <c r="Z24" s="3" t="s">
        <v>66</v>
      </c>
    </row>
    <row r="25" spans="2:26">
      <c r="B25" s="3" t="s">
        <v>19</v>
      </c>
      <c r="C25" s="3" t="s">
        <v>19</v>
      </c>
      <c r="D25" s="3" t="s">
        <v>19</v>
      </c>
      <c r="E25" s="3" t="s">
        <v>19</v>
      </c>
      <c r="F25" s="3" t="s">
        <v>67</v>
      </c>
      <c r="G25" s="3" t="s">
        <v>19</v>
      </c>
      <c r="H25" s="3" t="s">
        <v>68</v>
      </c>
      <c r="J25" s="3" t="s">
        <v>69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S25" s="4">
        <f t="shared" si="0"/>
        <v>0</v>
      </c>
      <c r="T25" s="4">
        <f t="shared" si="6"/>
        <v>0</v>
      </c>
      <c r="U25" s="4">
        <f t="shared" si="1"/>
        <v>0</v>
      </c>
      <c r="V25" s="4">
        <f t="shared" si="2"/>
        <v>0</v>
      </c>
      <c r="W25" s="4">
        <f t="shared" si="3"/>
        <v>0</v>
      </c>
      <c r="X25" s="4">
        <f t="shared" si="4"/>
        <v>0</v>
      </c>
      <c r="Y25" s="4">
        <f t="shared" si="5"/>
        <v>2.9411764705882353E-2</v>
      </c>
      <c r="Z25" s="3" t="s">
        <v>69</v>
      </c>
    </row>
    <row r="26" spans="2:26">
      <c r="B26" s="3" t="s">
        <v>56</v>
      </c>
      <c r="C26" s="3" t="s">
        <v>56</v>
      </c>
      <c r="D26" s="3" t="s">
        <v>56</v>
      </c>
      <c r="E26" s="3" t="s">
        <v>56</v>
      </c>
      <c r="F26" s="3" t="s">
        <v>67</v>
      </c>
      <c r="G26" s="3" t="s">
        <v>56</v>
      </c>
      <c r="H26" s="3" t="s">
        <v>19</v>
      </c>
      <c r="J26" s="3" t="s">
        <v>70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S26" s="4">
        <f t="shared" si="0"/>
        <v>0</v>
      </c>
      <c r="T26" s="4">
        <f t="shared" si="6"/>
        <v>0</v>
      </c>
      <c r="U26" s="4">
        <f t="shared" si="1"/>
        <v>0</v>
      </c>
      <c r="V26" s="4">
        <f t="shared" si="2"/>
        <v>0</v>
      </c>
      <c r="W26" s="4">
        <f t="shared" si="3"/>
        <v>0</v>
      </c>
      <c r="X26" s="4">
        <f t="shared" si="4"/>
        <v>0</v>
      </c>
      <c r="Y26" s="4">
        <f t="shared" si="5"/>
        <v>9.8039215686274508E-3</v>
      </c>
      <c r="Z26" s="3" t="s">
        <v>70</v>
      </c>
    </row>
    <row r="27" spans="2:26">
      <c r="B27" s="3" t="s">
        <v>56</v>
      </c>
      <c r="C27" s="3" t="s">
        <v>56</v>
      </c>
      <c r="D27" s="3" t="s">
        <v>56</v>
      </c>
      <c r="E27" s="3" t="s">
        <v>56</v>
      </c>
      <c r="F27" s="3" t="s">
        <v>71</v>
      </c>
      <c r="G27" s="3" t="s">
        <v>56</v>
      </c>
      <c r="H27" s="3" t="s">
        <v>13</v>
      </c>
      <c r="J27" s="3" t="s">
        <v>72</v>
      </c>
      <c r="K27">
        <f t="shared" ref="K27" si="7">SUM(K2:K26)</f>
        <v>103</v>
      </c>
      <c r="L27">
        <f t="shared" ref="L27" si="8">SUM(L2:L26)</f>
        <v>103</v>
      </c>
      <c r="M27">
        <f t="shared" ref="M27:N27" si="9">SUM(M2:M26)</f>
        <v>97</v>
      </c>
      <c r="N27">
        <f t="shared" si="9"/>
        <v>99</v>
      </c>
      <c r="O27">
        <f>SUM(O2:O26)</f>
        <v>94</v>
      </c>
      <c r="P27">
        <f t="shared" ref="P27:Q27" si="10">SUM(P2:P26)</f>
        <v>104</v>
      </c>
      <c r="Q27">
        <f t="shared" si="10"/>
        <v>102</v>
      </c>
      <c r="S27" s="4">
        <f t="shared" si="0"/>
        <v>1</v>
      </c>
      <c r="T27" s="4">
        <f t="shared" si="6"/>
        <v>1</v>
      </c>
      <c r="U27" s="4">
        <f t="shared" si="1"/>
        <v>1</v>
      </c>
      <c r="V27" s="4">
        <f t="shared" si="2"/>
        <v>1</v>
      </c>
      <c r="W27" s="4">
        <f t="shared" si="3"/>
        <v>1</v>
      </c>
      <c r="X27" s="4">
        <f t="shared" si="4"/>
        <v>1</v>
      </c>
      <c r="Y27" s="4">
        <f t="shared" si="5"/>
        <v>1</v>
      </c>
      <c r="Z27" s="3" t="s">
        <v>72</v>
      </c>
    </row>
    <row r="28" spans="2:26">
      <c r="B28" s="3" t="s">
        <v>67</v>
      </c>
      <c r="C28" s="3" t="s">
        <v>67</v>
      </c>
      <c r="D28" s="3"/>
      <c r="E28" s="3" t="s">
        <v>71</v>
      </c>
      <c r="F28" s="3" t="s">
        <v>71</v>
      </c>
      <c r="G28" s="3" t="s">
        <v>67</v>
      </c>
      <c r="H28" s="3" t="s">
        <v>60</v>
      </c>
    </row>
    <row r="29" spans="2:26">
      <c r="B29" s="3" t="s">
        <v>67</v>
      </c>
      <c r="C29" s="3" t="s">
        <v>67</v>
      </c>
      <c r="D29" s="3" t="s">
        <v>67</v>
      </c>
      <c r="E29" s="3" t="s">
        <v>67</v>
      </c>
      <c r="F29" s="3" t="s">
        <v>71</v>
      </c>
      <c r="G29" s="3" t="s">
        <v>67</v>
      </c>
      <c r="H29" s="3" t="s">
        <v>21</v>
      </c>
      <c r="L29">
        <f t="shared" ref="L29:L54" si="11">SUM(L2:M2)</f>
        <v>21</v>
      </c>
      <c r="M29" s="5">
        <f t="shared" ref="M29:M54" si="12">L29/$L$54</f>
        <v>0.105</v>
      </c>
      <c r="N29">
        <f>SUM(N2:O2:P2)</f>
        <v>30</v>
      </c>
      <c r="O29" s="5">
        <f t="shared" ref="O29:O54" si="13">N29/$N$54</f>
        <v>0.10101010101010101</v>
      </c>
    </row>
    <row r="30" spans="2:26">
      <c r="B30" s="3" t="s">
        <v>71</v>
      </c>
      <c r="C30" s="3" t="s">
        <v>71</v>
      </c>
      <c r="D30" s="3" t="s">
        <v>28</v>
      </c>
      <c r="E30" s="3" t="s">
        <v>71</v>
      </c>
      <c r="F30" s="3" t="s">
        <v>71</v>
      </c>
      <c r="G30" s="3" t="s">
        <v>28</v>
      </c>
      <c r="H30" s="3" t="s">
        <v>28</v>
      </c>
      <c r="L30">
        <f t="shared" si="11"/>
        <v>16</v>
      </c>
      <c r="M30" s="5">
        <f t="shared" si="12"/>
        <v>0.08</v>
      </c>
      <c r="N30">
        <f>SUM(N3:O3:P3)</f>
        <v>8</v>
      </c>
      <c r="O30" s="5">
        <f t="shared" si="13"/>
        <v>2.6936026936026935E-2</v>
      </c>
    </row>
    <row r="31" spans="2:26">
      <c r="B31" s="3" t="s">
        <v>71</v>
      </c>
      <c r="C31" s="3" t="s">
        <v>28</v>
      </c>
      <c r="D31" s="3" t="s">
        <v>73</v>
      </c>
      <c r="E31" s="3" t="s">
        <v>74</v>
      </c>
      <c r="F31" s="3" t="s">
        <v>71</v>
      </c>
      <c r="G31" s="3" t="s">
        <v>71</v>
      </c>
      <c r="H31" s="3" t="s">
        <v>28</v>
      </c>
      <c r="L31">
        <f t="shared" si="11"/>
        <v>21</v>
      </c>
      <c r="M31" s="5">
        <f t="shared" si="12"/>
        <v>0.105</v>
      </c>
      <c r="N31">
        <f>SUM(N4:O4:P4)</f>
        <v>35</v>
      </c>
      <c r="O31" s="5">
        <f t="shared" si="13"/>
        <v>0.11784511784511785</v>
      </c>
    </row>
    <row r="32" spans="2:26">
      <c r="B32" s="3" t="s">
        <v>71</v>
      </c>
      <c r="C32" s="3" t="s">
        <v>71</v>
      </c>
      <c r="D32" s="3" t="s">
        <v>73</v>
      </c>
      <c r="E32" s="3" t="s">
        <v>74</v>
      </c>
      <c r="F32" s="3" t="s">
        <v>28</v>
      </c>
      <c r="G32" s="3" t="s">
        <v>71</v>
      </c>
      <c r="H32" s="3" t="s">
        <v>71</v>
      </c>
      <c r="L32">
        <f t="shared" si="11"/>
        <v>32</v>
      </c>
      <c r="M32" s="5">
        <f t="shared" si="12"/>
        <v>0.16</v>
      </c>
      <c r="N32">
        <f>SUM(N5:O5:P5)</f>
        <v>50</v>
      </c>
      <c r="O32" s="5">
        <f t="shared" si="13"/>
        <v>0.16835016835016836</v>
      </c>
    </row>
    <row r="33" spans="2:15">
      <c r="B33" s="3" t="s">
        <v>71</v>
      </c>
      <c r="C33" s="3" t="s">
        <v>71</v>
      </c>
      <c r="D33" s="3" t="s">
        <v>75</v>
      </c>
      <c r="E33" s="3" t="s">
        <v>71</v>
      </c>
      <c r="F33" s="3"/>
      <c r="G33" s="3" t="s">
        <v>71</v>
      </c>
      <c r="H33" s="3" t="s">
        <v>75</v>
      </c>
      <c r="L33">
        <f t="shared" si="11"/>
        <v>19</v>
      </c>
      <c r="M33" s="5">
        <f t="shared" si="12"/>
        <v>9.5000000000000001E-2</v>
      </c>
      <c r="N33">
        <f>SUM(N6:O6:P6)</f>
        <v>27</v>
      </c>
      <c r="O33" s="5">
        <f t="shared" si="13"/>
        <v>9.0909090909090912E-2</v>
      </c>
    </row>
    <row r="34" spans="2:15">
      <c r="B34" s="3" t="s">
        <v>71</v>
      </c>
      <c r="C34" s="3" t="s">
        <v>28</v>
      </c>
      <c r="D34" s="3" t="s">
        <v>28</v>
      </c>
      <c r="E34" s="3" t="s">
        <v>56</v>
      </c>
      <c r="F34" s="3" t="s">
        <v>76</v>
      </c>
      <c r="G34" s="3" t="s">
        <v>39</v>
      </c>
      <c r="H34" s="3" t="s">
        <v>75</v>
      </c>
      <c r="L34">
        <f t="shared" si="11"/>
        <v>40</v>
      </c>
      <c r="M34" s="5">
        <f t="shared" si="12"/>
        <v>0.2</v>
      </c>
      <c r="N34">
        <f>SUM(N7:O7:P7)</f>
        <v>37</v>
      </c>
      <c r="O34" s="5">
        <f t="shared" si="13"/>
        <v>0.12457912457912458</v>
      </c>
    </row>
    <row r="35" spans="2:15">
      <c r="B35" s="3" t="s">
        <v>39</v>
      </c>
      <c r="C35" s="3" t="s">
        <v>28</v>
      </c>
      <c r="D35" s="3" t="s">
        <v>28</v>
      </c>
      <c r="E35" s="3" t="s">
        <v>28</v>
      </c>
      <c r="F35" s="3" t="s">
        <v>76</v>
      </c>
      <c r="G35" s="3" t="s">
        <v>28</v>
      </c>
      <c r="H35" s="3" t="s">
        <v>28</v>
      </c>
      <c r="L35">
        <f t="shared" si="11"/>
        <v>7</v>
      </c>
      <c r="M35" s="5">
        <f t="shared" si="12"/>
        <v>3.5000000000000003E-2</v>
      </c>
      <c r="N35">
        <f>SUM(N8:O8:P8)</f>
        <v>13</v>
      </c>
      <c r="O35" s="5">
        <f t="shared" si="13"/>
        <v>4.3771043771043773E-2</v>
      </c>
    </row>
    <row r="36" spans="2:15">
      <c r="B36" s="3" t="s">
        <v>75</v>
      </c>
      <c r="C36" s="3" t="s">
        <v>28</v>
      </c>
      <c r="D36" s="3" t="s">
        <v>28</v>
      </c>
      <c r="E36" s="3" t="s">
        <v>28</v>
      </c>
      <c r="F36" s="3" t="s">
        <v>77</v>
      </c>
      <c r="G36" s="3" t="s">
        <v>28</v>
      </c>
      <c r="H36" s="3" t="s">
        <v>28</v>
      </c>
      <c r="L36">
        <f t="shared" si="11"/>
        <v>10</v>
      </c>
      <c r="M36" s="5">
        <f t="shared" si="12"/>
        <v>0.05</v>
      </c>
      <c r="N36">
        <f>SUM(N9:O9:P9)</f>
        <v>37</v>
      </c>
      <c r="O36" s="5">
        <f t="shared" si="13"/>
        <v>0.12457912457912458</v>
      </c>
    </row>
    <row r="37" spans="2:15">
      <c r="B37" s="3" t="s">
        <v>28</v>
      </c>
      <c r="C37" s="3" t="s">
        <v>28</v>
      </c>
      <c r="D37" s="3" t="s">
        <v>59</v>
      </c>
      <c r="E37" s="3" t="s">
        <v>28</v>
      </c>
      <c r="F37" s="3" t="s">
        <v>77</v>
      </c>
      <c r="G37" s="3" t="s">
        <v>28</v>
      </c>
      <c r="H37" s="3" t="s">
        <v>45</v>
      </c>
      <c r="L37">
        <f t="shared" si="11"/>
        <v>6</v>
      </c>
      <c r="M37" s="5">
        <f t="shared" si="12"/>
        <v>0.03</v>
      </c>
      <c r="N37">
        <f>SUM(N10:O10:P10)</f>
        <v>15</v>
      </c>
      <c r="O37" s="5">
        <f t="shared" si="13"/>
        <v>5.0505050505050504E-2</v>
      </c>
    </row>
    <row r="38" spans="2:15">
      <c r="B38" s="3" t="s">
        <v>28</v>
      </c>
      <c r="C38" s="3" t="s">
        <v>27</v>
      </c>
      <c r="D38" s="3" t="s">
        <v>12</v>
      </c>
      <c r="E38" s="3" t="s">
        <v>78</v>
      </c>
      <c r="F38" s="3" t="s">
        <v>77</v>
      </c>
      <c r="G38" s="3" t="s">
        <v>56</v>
      </c>
      <c r="H38" s="3" t="s">
        <v>45</v>
      </c>
      <c r="L38">
        <f t="shared" si="11"/>
        <v>12</v>
      </c>
      <c r="M38" s="5">
        <f t="shared" si="12"/>
        <v>0.06</v>
      </c>
      <c r="N38">
        <f>SUM(N11:O11:P11)</f>
        <v>15</v>
      </c>
      <c r="O38" s="5">
        <f t="shared" si="13"/>
        <v>5.0505050505050504E-2</v>
      </c>
    </row>
    <row r="39" spans="2:15">
      <c r="B39" s="3" t="s">
        <v>56</v>
      </c>
      <c r="C39" s="3" t="s">
        <v>56</v>
      </c>
      <c r="D39" s="3" t="s">
        <v>56</v>
      </c>
      <c r="E39" s="3" t="s">
        <v>32</v>
      </c>
      <c r="F39" s="3" t="s">
        <v>77</v>
      </c>
      <c r="G39" s="3" t="s">
        <v>56</v>
      </c>
      <c r="H39" s="3" t="s">
        <v>45</v>
      </c>
      <c r="L39">
        <f t="shared" si="11"/>
        <v>5</v>
      </c>
      <c r="M39" s="5">
        <f t="shared" si="12"/>
        <v>2.5000000000000001E-2</v>
      </c>
      <c r="N39">
        <f>SUM(N12:O12:P12)</f>
        <v>3</v>
      </c>
      <c r="O39" s="5">
        <f t="shared" si="13"/>
        <v>1.0101010101010102E-2</v>
      </c>
    </row>
    <row r="40" spans="2:15">
      <c r="B40" s="3" t="s">
        <v>79</v>
      </c>
      <c r="C40" s="3" t="s">
        <v>56</v>
      </c>
      <c r="D40" s="3" t="s">
        <v>79</v>
      </c>
      <c r="E40" s="3" t="s">
        <v>56</v>
      </c>
      <c r="F40" s="3" t="s">
        <v>77</v>
      </c>
      <c r="G40" s="3" t="s">
        <v>56</v>
      </c>
      <c r="H40" s="3" t="s">
        <v>32</v>
      </c>
      <c r="L40">
        <f t="shared" si="11"/>
        <v>1</v>
      </c>
      <c r="M40" s="5">
        <f t="shared" si="12"/>
        <v>5.0000000000000001E-3</v>
      </c>
      <c r="N40">
        <f>SUM(N13:O13:P13)</f>
        <v>3</v>
      </c>
      <c r="O40" s="5">
        <f t="shared" si="13"/>
        <v>1.0101010101010102E-2</v>
      </c>
    </row>
    <row r="41" spans="2:15">
      <c r="B41" s="3" t="s">
        <v>56</v>
      </c>
      <c r="C41" s="3" t="s">
        <v>79</v>
      </c>
      <c r="D41" s="3" t="s">
        <v>28</v>
      </c>
      <c r="E41" s="3" t="s">
        <v>59</v>
      </c>
      <c r="F41" s="3" t="s">
        <v>77</v>
      </c>
      <c r="G41" s="3" t="s">
        <v>59</v>
      </c>
      <c r="H41" s="3" t="s">
        <v>29</v>
      </c>
      <c r="L41">
        <f t="shared" si="11"/>
        <v>0</v>
      </c>
      <c r="M41" s="5">
        <f t="shared" si="12"/>
        <v>0</v>
      </c>
      <c r="N41">
        <f>SUM(N14:O14:P14)</f>
        <v>3</v>
      </c>
      <c r="O41" s="5">
        <f t="shared" si="13"/>
        <v>1.0101010101010102E-2</v>
      </c>
    </row>
    <row r="42" spans="2:15">
      <c r="B42" s="3" t="s">
        <v>79</v>
      </c>
      <c r="C42" s="3" t="s">
        <v>28</v>
      </c>
      <c r="D42" s="3" t="s">
        <v>28</v>
      </c>
      <c r="E42" s="3" t="s">
        <v>35</v>
      </c>
      <c r="F42" s="3" t="s">
        <v>28</v>
      </c>
      <c r="G42" s="3" t="s">
        <v>28</v>
      </c>
      <c r="H42" s="3" t="s">
        <v>29</v>
      </c>
      <c r="L42">
        <f t="shared" si="11"/>
        <v>2</v>
      </c>
      <c r="M42" s="5">
        <f t="shared" si="12"/>
        <v>0.01</v>
      </c>
      <c r="N42">
        <f>SUM(N15:O15:P15)</f>
        <v>4</v>
      </c>
      <c r="O42" s="5">
        <f t="shared" si="13"/>
        <v>1.3468013468013467E-2</v>
      </c>
    </row>
    <row r="43" spans="2:15">
      <c r="B43" s="3" t="s">
        <v>28</v>
      </c>
      <c r="C43" s="3" t="s">
        <v>28</v>
      </c>
      <c r="D43" s="3" t="s">
        <v>28</v>
      </c>
      <c r="E43" s="3" t="s">
        <v>28</v>
      </c>
      <c r="F43" s="3" t="s">
        <v>80</v>
      </c>
      <c r="G43" s="3" t="s">
        <v>28</v>
      </c>
      <c r="H43" s="3" t="s">
        <v>28</v>
      </c>
      <c r="L43">
        <f t="shared" si="11"/>
        <v>3</v>
      </c>
      <c r="M43" s="5">
        <f t="shared" si="12"/>
        <v>1.4999999999999999E-2</v>
      </c>
      <c r="N43">
        <f>SUM(N16:O16:P16)</f>
        <v>0</v>
      </c>
      <c r="O43" s="5">
        <f t="shared" si="13"/>
        <v>0</v>
      </c>
    </row>
    <row r="44" spans="2:15">
      <c r="B44" s="3" t="s">
        <v>28</v>
      </c>
      <c r="C44" s="3" t="s">
        <v>28</v>
      </c>
      <c r="D44" s="3" t="s">
        <v>81</v>
      </c>
      <c r="E44" s="3" t="s">
        <v>28</v>
      </c>
      <c r="F44" s="3" t="s">
        <v>80</v>
      </c>
      <c r="G44" s="3" t="s">
        <v>28</v>
      </c>
      <c r="H44" s="3" t="s">
        <v>19</v>
      </c>
      <c r="L44">
        <f t="shared" si="11"/>
        <v>1</v>
      </c>
      <c r="M44" s="5">
        <f t="shared" si="12"/>
        <v>5.0000000000000001E-3</v>
      </c>
      <c r="N44">
        <f>SUM(N17:O17:P17)</f>
        <v>0</v>
      </c>
      <c r="O44" s="5">
        <f t="shared" si="13"/>
        <v>0</v>
      </c>
    </row>
    <row r="45" spans="2:15">
      <c r="B45" s="3" t="s">
        <v>28</v>
      </c>
      <c r="C45" s="3" t="s">
        <v>82</v>
      </c>
      <c r="D45" s="3" t="s">
        <v>39</v>
      </c>
      <c r="E45" s="3" t="s">
        <v>83</v>
      </c>
      <c r="F45" s="3" t="s">
        <v>20</v>
      </c>
      <c r="G45" s="3" t="s">
        <v>28</v>
      </c>
      <c r="H45" s="3" t="s">
        <v>28</v>
      </c>
      <c r="L45">
        <f t="shared" si="11"/>
        <v>2</v>
      </c>
      <c r="M45" s="5">
        <f t="shared" si="12"/>
        <v>0.01</v>
      </c>
      <c r="N45">
        <f>SUM(N18:O18:P18)</f>
        <v>0</v>
      </c>
      <c r="O45" s="5">
        <f t="shared" si="13"/>
        <v>0</v>
      </c>
    </row>
    <row r="46" spans="2:15">
      <c r="B46" s="3" t="s">
        <v>84</v>
      </c>
      <c r="C46" s="3" t="s">
        <v>81</v>
      </c>
      <c r="D46" s="3" t="s">
        <v>28</v>
      </c>
      <c r="E46" s="3" t="s">
        <v>85</v>
      </c>
      <c r="F46" s="3" t="s">
        <v>68</v>
      </c>
      <c r="G46" s="3" t="s">
        <v>28</v>
      </c>
      <c r="H46" s="3" t="s">
        <v>28</v>
      </c>
      <c r="L46">
        <f t="shared" si="11"/>
        <v>2</v>
      </c>
      <c r="M46" s="5">
        <f t="shared" si="12"/>
        <v>0.01</v>
      </c>
      <c r="N46">
        <f>SUM(N19:O19:P19)</f>
        <v>3</v>
      </c>
      <c r="O46" s="5">
        <f t="shared" si="13"/>
        <v>1.0101010101010102E-2</v>
      </c>
    </row>
    <row r="47" spans="2:15">
      <c r="B47" s="3" t="s">
        <v>62</v>
      </c>
      <c r="C47" s="3" t="s">
        <v>28</v>
      </c>
      <c r="D47" s="3" t="s">
        <v>19</v>
      </c>
      <c r="E47" s="3" t="s">
        <v>14</v>
      </c>
      <c r="F47" s="3" t="s">
        <v>68</v>
      </c>
      <c r="G47" s="3" t="s">
        <v>28</v>
      </c>
      <c r="H47" s="3" t="s">
        <v>28</v>
      </c>
      <c r="L47">
        <f t="shared" si="11"/>
        <v>0</v>
      </c>
      <c r="M47" s="5">
        <f t="shared" si="12"/>
        <v>0</v>
      </c>
      <c r="N47">
        <f>SUM(N20:O20:P20)</f>
        <v>1</v>
      </c>
      <c r="O47" s="5">
        <f t="shared" si="13"/>
        <v>3.3670033670033669E-3</v>
      </c>
    </row>
    <row r="48" spans="2:15">
      <c r="B48" s="3" t="s">
        <v>62</v>
      </c>
      <c r="C48" s="3" t="s">
        <v>19</v>
      </c>
      <c r="D48" s="3" t="s">
        <v>19</v>
      </c>
      <c r="E48" s="3" t="s">
        <v>14</v>
      </c>
      <c r="F48" s="3" t="s">
        <v>86</v>
      </c>
      <c r="G48" s="3" t="s">
        <v>59</v>
      </c>
      <c r="H48" s="3" t="s">
        <v>80</v>
      </c>
      <c r="L48">
        <f t="shared" si="11"/>
        <v>0</v>
      </c>
      <c r="M48" s="5">
        <f t="shared" si="12"/>
        <v>0</v>
      </c>
      <c r="N48">
        <f>SUM(N21:O21:P21)</f>
        <v>3</v>
      </c>
      <c r="O48" s="5">
        <f t="shared" si="13"/>
        <v>1.0101010101010102E-2</v>
      </c>
    </row>
    <row r="49" spans="2:15">
      <c r="B49" s="3" t="s">
        <v>62</v>
      </c>
      <c r="C49" s="3" t="s">
        <v>19</v>
      </c>
      <c r="D49" s="3" t="s">
        <v>12</v>
      </c>
      <c r="E49" s="3" t="s">
        <v>14</v>
      </c>
      <c r="F49" s="3" t="s">
        <v>86</v>
      </c>
      <c r="G49" s="3" t="s">
        <v>87</v>
      </c>
      <c r="H49" s="3" t="s">
        <v>56</v>
      </c>
      <c r="L49">
        <f t="shared" si="11"/>
        <v>0</v>
      </c>
      <c r="M49" s="5">
        <f t="shared" si="12"/>
        <v>0</v>
      </c>
      <c r="N49">
        <f>SUM(N22:O22:P22)</f>
        <v>8</v>
      </c>
      <c r="O49" s="5">
        <f t="shared" si="13"/>
        <v>2.6936026936026935E-2</v>
      </c>
    </row>
    <row r="50" spans="2:15">
      <c r="B50" s="3" t="s">
        <v>19</v>
      </c>
      <c r="C50" s="3" t="s">
        <v>19</v>
      </c>
      <c r="D50" s="3" t="s">
        <v>88</v>
      </c>
      <c r="E50" s="3" t="s">
        <v>14</v>
      </c>
      <c r="F50" s="3"/>
      <c r="G50" s="3" t="s">
        <v>87</v>
      </c>
      <c r="H50" s="3" t="s">
        <v>28</v>
      </c>
      <c r="L50">
        <f t="shared" si="11"/>
        <v>0</v>
      </c>
      <c r="M50" s="5">
        <f t="shared" si="12"/>
        <v>0</v>
      </c>
      <c r="N50">
        <f>SUM(N23:O23:P23)</f>
        <v>2</v>
      </c>
      <c r="O50" s="5">
        <f t="shared" si="13"/>
        <v>6.7340067340067337E-3</v>
      </c>
    </row>
    <row r="51" spans="2:15">
      <c r="B51" s="3" t="s">
        <v>88</v>
      </c>
      <c r="C51" s="3" t="s">
        <v>19</v>
      </c>
      <c r="D51" s="3" t="s">
        <v>89</v>
      </c>
      <c r="E51" s="3" t="s">
        <v>90</v>
      </c>
      <c r="F51" s="3"/>
      <c r="G51" s="3" t="s">
        <v>88</v>
      </c>
      <c r="H51" s="3" t="s">
        <v>28</v>
      </c>
      <c r="L51">
        <f t="shared" si="11"/>
        <v>0</v>
      </c>
      <c r="M51" s="5">
        <f t="shared" si="12"/>
        <v>0</v>
      </c>
      <c r="N51">
        <f>SUM(N24:O24:P24)</f>
        <v>0</v>
      </c>
      <c r="O51" s="5">
        <f t="shared" si="13"/>
        <v>0</v>
      </c>
    </row>
    <row r="52" spans="2:15">
      <c r="B52" s="3" t="s">
        <v>88</v>
      </c>
      <c r="C52" s="3" t="s">
        <v>89</v>
      </c>
      <c r="D52" s="3" t="s">
        <v>80</v>
      </c>
      <c r="E52" s="3" t="s">
        <v>90</v>
      </c>
      <c r="F52" s="3"/>
      <c r="G52" s="3" t="s">
        <v>80</v>
      </c>
      <c r="H52" s="3" t="s">
        <v>28</v>
      </c>
      <c r="L52">
        <f t="shared" si="11"/>
        <v>0</v>
      </c>
      <c r="M52" s="5">
        <f t="shared" si="12"/>
        <v>0</v>
      </c>
      <c r="N52">
        <f>SUM(N25:O25:P25)</f>
        <v>0</v>
      </c>
      <c r="O52" s="5">
        <f t="shared" si="13"/>
        <v>0</v>
      </c>
    </row>
    <row r="53" spans="2:15">
      <c r="B53" s="3" t="s">
        <v>43</v>
      </c>
      <c r="C53" s="3" t="s">
        <v>19</v>
      </c>
      <c r="D53" s="3"/>
      <c r="E53" s="3" t="s">
        <v>19</v>
      </c>
      <c r="F53" s="3"/>
      <c r="G53" s="3" t="s">
        <v>19</v>
      </c>
      <c r="H53" s="3"/>
      <c r="L53">
        <f t="shared" si="11"/>
        <v>0</v>
      </c>
      <c r="M53" s="5">
        <f t="shared" si="12"/>
        <v>0</v>
      </c>
      <c r="N53">
        <f>SUM(N26:O26:P26)</f>
        <v>0</v>
      </c>
      <c r="O53" s="5">
        <f t="shared" si="13"/>
        <v>0</v>
      </c>
    </row>
    <row r="54" spans="2:15">
      <c r="B54" s="3" t="s">
        <v>79</v>
      </c>
      <c r="C54" s="3"/>
      <c r="D54" s="3"/>
      <c r="E54" s="3"/>
      <c r="F54" s="3"/>
      <c r="G54" s="3"/>
      <c r="H54" s="3"/>
      <c r="L54">
        <f t="shared" si="11"/>
        <v>200</v>
      </c>
      <c r="M54" s="5">
        <f t="shared" si="12"/>
        <v>1</v>
      </c>
      <c r="N54">
        <f>SUM(N27:O27:P27)</f>
        <v>297</v>
      </c>
      <c r="O54" s="5">
        <f t="shared" si="13"/>
        <v>1</v>
      </c>
    </row>
    <row r="55" spans="2:15">
      <c r="B55" s="3"/>
      <c r="C55" s="3"/>
      <c r="D55" s="3"/>
      <c r="E55" s="3"/>
      <c r="F55" s="3"/>
      <c r="G55" s="3"/>
      <c r="H55" s="3"/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B681-4E4B-45C4-927F-656B13C31275}">
  <dimension ref="A1:F11"/>
  <sheetViews>
    <sheetView workbookViewId="0">
      <selection activeCell="C2" sqref="C2"/>
    </sheetView>
  </sheetViews>
  <sheetFormatPr defaultRowHeight="15"/>
  <cols>
    <col min="1" max="1" width="19.140625" customWidth="1"/>
    <col min="2" max="2" width="16.140625" customWidth="1"/>
    <col min="3" max="3" width="22.85546875" customWidth="1"/>
    <col min="4" max="4" width="17.85546875" customWidth="1"/>
    <col min="5" max="5" width="27" customWidth="1"/>
    <col min="6" max="6" width="26.85546875" customWidth="1"/>
  </cols>
  <sheetData>
    <row r="1" spans="1:6">
      <c r="A1" t="s">
        <v>163</v>
      </c>
      <c r="B1" s="1" t="s">
        <v>164</v>
      </c>
      <c r="C1" s="1" t="s">
        <v>165</v>
      </c>
      <c r="D1" s="1" t="s">
        <v>166</v>
      </c>
      <c r="E1" t="s">
        <v>167</v>
      </c>
      <c r="F1" t="s">
        <v>168</v>
      </c>
    </row>
    <row r="2" spans="1:6">
      <c r="A2" t="s">
        <v>127</v>
      </c>
      <c r="B2">
        <v>8.4</v>
      </c>
      <c r="C2" s="3" t="s">
        <v>128</v>
      </c>
      <c r="D2" t="s">
        <v>143</v>
      </c>
      <c r="E2">
        <v>2.7</v>
      </c>
      <c r="F2" s="3">
        <v>20675710</v>
      </c>
    </row>
    <row r="3" spans="1:6">
      <c r="A3" t="s">
        <v>132</v>
      </c>
      <c r="B3">
        <v>6.9</v>
      </c>
      <c r="C3" s="27" t="s">
        <v>133</v>
      </c>
      <c r="D3" t="s">
        <v>144</v>
      </c>
      <c r="E3">
        <v>4.5999999999999996</v>
      </c>
      <c r="F3" s="3">
        <v>5461478</v>
      </c>
    </row>
    <row r="4" spans="1:6">
      <c r="A4" t="s">
        <v>141</v>
      </c>
      <c r="B4">
        <v>6.7</v>
      </c>
      <c r="C4" s="3">
        <v>103043510</v>
      </c>
      <c r="D4" t="s">
        <v>145</v>
      </c>
      <c r="E4">
        <v>3.2</v>
      </c>
      <c r="F4" s="3">
        <v>399416</v>
      </c>
    </row>
    <row r="5" spans="1:6">
      <c r="A5" t="s">
        <v>99</v>
      </c>
      <c r="B5">
        <v>6.9</v>
      </c>
      <c r="C5" s="3">
        <v>245481218</v>
      </c>
      <c r="D5" t="s">
        <v>158</v>
      </c>
      <c r="E5">
        <v>5.4</v>
      </c>
      <c r="F5" s="3">
        <v>4704353</v>
      </c>
    </row>
    <row r="6" spans="1:6">
      <c r="A6" t="s">
        <v>106</v>
      </c>
      <c r="B6">
        <v>7.8</v>
      </c>
      <c r="C6" s="3">
        <v>147484656</v>
      </c>
      <c r="D6" t="s">
        <v>149</v>
      </c>
      <c r="E6">
        <v>5</v>
      </c>
      <c r="F6" s="3">
        <v>3584346</v>
      </c>
    </row>
    <row r="7" spans="1:6">
      <c r="A7" t="s">
        <v>102</v>
      </c>
      <c r="B7">
        <v>6.9</v>
      </c>
      <c r="C7" s="3" t="s">
        <v>146</v>
      </c>
      <c r="D7" t="s">
        <v>156</v>
      </c>
      <c r="E7">
        <v>5.4</v>
      </c>
      <c r="F7" s="3">
        <v>502000</v>
      </c>
    </row>
    <row r="8" spans="1:6">
      <c r="A8" t="s">
        <v>148</v>
      </c>
      <c r="B8">
        <v>7.5</v>
      </c>
      <c r="C8" s="3">
        <v>110461346</v>
      </c>
      <c r="D8" t="s">
        <v>153</v>
      </c>
      <c r="E8">
        <v>5.2</v>
      </c>
      <c r="F8" s="3">
        <v>4188679</v>
      </c>
    </row>
    <row r="9" spans="1:6">
      <c r="A9" t="s">
        <v>150</v>
      </c>
      <c r="B9">
        <v>7</v>
      </c>
      <c r="C9" s="3">
        <v>136922023</v>
      </c>
      <c r="D9" t="s">
        <v>154</v>
      </c>
      <c r="E9">
        <v>5.2</v>
      </c>
      <c r="F9" s="3" t="s">
        <v>160</v>
      </c>
    </row>
    <row r="10" spans="1:6">
      <c r="A10" t="s">
        <v>152</v>
      </c>
      <c r="B10">
        <v>8.5</v>
      </c>
      <c r="C10" s="3">
        <v>112300000</v>
      </c>
      <c r="D10" t="s">
        <v>155</v>
      </c>
      <c r="E10">
        <v>5.3</v>
      </c>
      <c r="F10" s="3">
        <v>0</v>
      </c>
    </row>
    <row r="11" spans="1:6">
      <c r="A11" t="s">
        <v>108</v>
      </c>
      <c r="B11">
        <v>6.7</v>
      </c>
      <c r="C11" s="3">
        <v>47560149</v>
      </c>
      <c r="D11" s="23" t="s">
        <v>161</v>
      </c>
      <c r="E11">
        <v>5.7</v>
      </c>
      <c r="F11" s="3" t="s">
        <v>162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F8FF-8D3E-4B4F-A8D8-025165B34AA9}">
  <dimension ref="A1:F11"/>
  <sheetViews>
    <sheetView workbookViewId="0">
      <selection activeCell="F11" sqref="F9:F11"/>
    </sheetView>
  </sheetViews>
  <sheetFormatPr defaultRowHeight="15"/>
  <cols>
    <col min="1" max="1" width="21.28515625" customWidth="1"/>
    <col min="2" max="2" width="16.42578125" customWidth="1"/>
    <col min="3" max="3" width="19.42578125" customWidth="1"/>
    <col min="4" max="4" width="16" customWidth="1"/>
    <col min="5" max="5" width="15.140625" customWidth="1"/>
    <col min="6" max="6" width="23.85546875" customWidth="1"/>
  </cols>
  <sheetData>
    <row r="1" spans="1:6">
      <c r="A1" t="s">
        <v>163</v>
      </c>
      <c r="B1" s="1" t="s">
        <v>164</v>
      </c>
      <c r="C1" s="1" t="s">
        <v>165</v>
      </c>
      <c r="D1" s="1" t="s">
        <v>166</v>
      </c>
      <c r="E1" t="s">
        <v>167</v>
      </c>
      <c r="F1" t="s">
        <v>168</v>
      </c>
    </row>
    <row r="2" spans="1:6">
      <c r="A2" t="s">
        <v>127</v>
      </c>
      <c r="B2">
        <v>8.4</v>
      </c>
      <c r="C2" s="19">
        <v>614316021</v>
      </c>
      <c r="D2" t="s">
        <v>143</v>
      </c>
      <c r="E2">
        <v>2.7</v>
      </c>
      <c r="F2" s="19">
        <v>0</v>
      </c>
    </row>
    <row r="3" spans="1:6">
      <c r="A3" t="s">
        <v>132</v>
      </c>
      <c r="B3">
        <v>6.9</v>
      </c>
      <c r="C3" s="19">
        <v>120446631</v>
      </c>
      <c r="D3" t="s">
        <v>144</v>
      </c>
      <c r="E3">
        <v>4.5999999999999996</v>
      </c>
      <c r="F3" s="19">
        <v>10800219</v>
      </c>
    </row>
    <row r="4" spans="1:6">
      <c r="A4" t="s">
        <v>141</v>
      </c>
      <c r="B4">
        <v>6.7</v>
      </c>
      <c r="C4" s="19">
        <v>20549419</v>
      </c>
      <c r="D4" t="s">
        <v>145</v>
      </c>
      <c r="E4">
        <v>3.2</v>
      </c>
      <c r="F4">
        <v>0</v>
      </c>
    </row>
    <row r="5" spans="1:6">
      <c r="A5" t="s">
        <v>99</v>
      </c>
      <c r="B5">
        <v>6.9</v>
      </c>
      <c r="C5" s="19">
        <v>122319598</v>
      </c>
      <c r="D5" t="s">
        <v>158</v>
      </c>
      <c r="E5">
        <v>5.4</v>
      </c>
      <c r="F5">
        <v>0</v>
      </c>
    </row>
    <row r="6" spans="1:6">
      <c r="A6" t="s">
        <v>106</v>
      </c>
      <c r="B6">
        <v>7.8</v>
      </c>
      <c r="C6" s="19">
        <v>29103284</v>
      </c>
      <c r="D6" t="s">
        <v>149</v>
      </c>
      <c r="E6">
        <v>5</v>
      </c>
      <c r="F6" s="19">
        <v>6776205</v>
      </c>
    </row>
    <row r="7" spans="1:6">
      <c r="A7" t="s">
        <v>102</v>
      </c>
      <c r="B7">
        <v>6.9</v>
      </c>
      <c r="C7" s="19">
        <v>154070663</v>
      </c>
      <c r="D7" t="s">
        <v>156</v>
      </c>
      <c r="E7">
        <v>5.4</v>
      </c>
      <c r="F7">
        <v>0</v>
      </c>
    </row>
    <row r="8" spans="1:6">
      <c r="A8" t="s">
        <v>148</v>
      </c>
      <c r="B8">
        <v>7.5</v>
      </c>
      <c r="C8" s="19">
        <v>198999549</v>
      </c>
      <c r="D8" t="s">
        <v>153</v>
      </c>
      <c r="E8">
        <v>5.2</v>
      </c>
      <c r="F8">
        <v>0</v>
      </c>
    </row>
    <row r="9" spans="1:6">
      <c r="A9" t="s">
        <v>150</v>
      </c>
      <c r="B9">
        <v>7</v>
      </c>
      <c r="C9" s="19">
        <v>53481575</v>
      </c>
      <c r="D9" t="s">
        <v>154</v>
      </c>
      <c r="E9">
        <v>5.2</v>
      </c>
      <c r="F9">
        <v>0</v>
      </c>
    </row>
    <row r="10" spans="1:6">
      <c r="A10" t="s">
        <v>152</v>
      </c>
      <c r="B10">
        <v>8.5</v>
      </c>
      <c r="C10" s="19">
        <v>0</v>
      </c>
      <c r="D10" t="s">
        <v>155</v>
      </c>
      <c r="E10">
        <v>5.3</v>
      </c>
      <c r="F10" s="19">
        <v>67209</v>
      </c>
    </row>
    <row r="11" spans="1:6">
      <c r="A11" t="s">
        <v>108</v>
      </c>
      <c r="B11">
        <v>6.7</v>
      </c>
      <c r="C11" s="19">
        <v>31654676</v>
      </c>
      <c r="D11" s="23" t="s">
        <v>161</v>
      </c>
      <c r="E11">
        <v>5.7</v>
      </c>
      <c r="F11" s="19">
        <v>44474756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9D8B-E168-4ADF-AD1C-49AAAF927B13}">
  <dimension ref="B1:O27"/>
  <sheetViews>
    <sheetView topLeftCell="A6" workbookViewId="0">
      <selection activeCell="K1" sqref="K1:O26"/>
    </sheetView>
  </sheetViews>
  <sheetFormatPr defaultRowHeight="15"/>
  <sheetData>
    <row r="1" spans="2:15">
      <c r="B1" s="1" t="s">
        <v>7</v>
      </c>
      <c r="C1" s="1" t="s">
        <v>1</v>
      </c>
      <c r="D1" s="1" t="s">
        <v>2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10</v>
      </c>
      <c r="K1" s="1" t="s">
        <v>10</v>
      </c>
      <c r="L1" s="1" t="s">
        <v>91</v>
      </c>
      <c r="M1" s="1" t="s">
        <v>92</v>
      </c>
      <c r="N1" s="1" t="s">
        <v>93</v>
      </c>
      <c r="O1" s="1" t="s">
        <v>6</v>
      </c>
    </row>
    <row r="2" spans="2:15">
      <c r="B2" s="4">
        <v>6.7961165048543687E-2</v>
      </c>
      <c r="C2" s="4">
        <v>9.7087378640776698E-2</v>
      </c>
      <c r="D2" s="4">
        <v>0.1134020618556701</v>
      </c>
      <c r="E2" s="4">
        <v>6.0606060606060608E-2</v>
      </c>
      <c r="F2" s="4">
        <v>0.1276595744680851</v>
      </c>
      <c r="G2" s="4">
        <v>0.11538461538461539</v>
      </c>
      <c r="H2" s="4">
        <v>0.10784313725490197</v>
      </c>
      <c r="I2" s="3" t="s">
        <v>16</v>
      </c>
      <c r="K2" s="3" t="s">
        <v>16</v>
      </c>
      <c r="L2" s="4">
        <v>6.7961165048543687E-2</v>
      </c>
      <c r="M2" s="5">
        <v>0.105</v>
      </c>
      <c r="N2" s="5">
        <v>0.10101010101010101</v>
      </c>
      <c r="O2" s="4">
        <v>0.10784313725490197</v>
      </c>
    </row>
    <row r="3" spans="2:15">
      <c r="B3" s="4">
        <v>1.9417475728155338E-2</v>
      </c>
      <c r="C3" s="4">
        <v>8.7378640776699032E-2</v>
      </c>
      <c r="D3" s="4">
        <v>7.2164948453608241E-2</v>
      </c>
      <c r="E3" s="4">
        <v>1.0101010101010102E-2</v>
      </c>
      <c r="F3" s="4">
        <v>5.3191489361702128E-2</v>
      </c>
      <c r="G3" s="4">
        <v>1.9230769230769232E-2</v>
      </c>
      <c r="H3" s="4">
        <v>2.9411764705882353E-2</v>
      </c>
      <c r="I3" s="3" t="s">
        <v>17</v>
      </c>
      <c r="K3" s="3" t="s">
        <v>17</v>
      </c>
      <c r="L3" s="4">
        <v>1.9417475728155338E-2</v>
      </c>
      <c r="M3" s="5">
        <v>0.08</v>
      </c>
      <c r="N3" s="5">
        <v>2.6936026936026935E-2</v>
      </c>
      <c r="O3" s="4">
        <v>2.9411764705882353E-2</v>
      </c>
    </row>
    <row r="4" spans="2:15">
      <c r="B4" s="4">
        <v>0.1650485436893204</v>
      </c>
      <c r="C4" s="4">
        <v>8.7378640776699032E-2</v>
      </c>
      <c r="D4" s="4">
        <v>0.12371134020618557</v>
      </c>
      <c r="E4" s="4">
        <v>0.17171717171717171</v>
      </c>
      <c r="F4" s="4">
        <v>5.3191489361702128E-2</v>
      </c>
      <c r="G4" s="4">
        <v>0.125</v>
      </c>
      <c r="H4" s="4">
        <v>0.10784313725490197</v>
      </c>
      <c r="I4" s="3" t="s">
        <v>12</v>
      </c>
      <c r="K4" s="3" t="s">
        <v>12</v>
      </c>
      <c r="L4" s="4">
        <v>0.1650485436893204</v>
      </c>
      <c r="M4" s="5">
        <v>0.105</v>
      </c>
      <c r="N4" s="5">
        <v>0.11784511784511785</v>
      </c>
      <c r="O4" s="4">
        <v>0.10784313725490197</v>
      </c>
    </row>
    <row r="5" spans="2:15">
      <c r="B5" s="4">
        <v>0.12621359223300971</v>
      </c>
      <c r="C5" s="4">
        <v>0.13592233009708737</v>
      </c>
      <c r="D5" s="4">
        <v>0.18556701030927836</v>
      </c>
      <c r="E5" s="4">
        <v>0.23232323232323232</v>
      </c>
      <c r="F5" s="4">
        <v>7.4468085106382975E-2</v>
      </c>
      <c r="G5" s="4">
        <v>0.19230769230769232</v>
      </c>
      <c r="H5" s="4">
        <v>0.22549019607843138</v>
      </c>
      <c r="I5" s="3" t="s">
        <v>22</v>
      </c>
      <c r="K5" s="3" t="s">
        <v>22</v>
      </c>
      <c r="L5" s="4">
        <v>0.12621359223300971</v>
      </c>
      <c r="M5" s="5">
        <v>0.16</v>
      </c>
      <c r="N5" s="5">
        <v>0.16835016835016836</v>
      </c>
      <c r="O5" s="4">
        <v>0.22549019607843138</v>
      </c>
    </row>
    <row r="6" spans="2:15">
      <c r="B6" s="4">
        <v>6.7961165048543687E-2</v>
      </c>
      <c r="C6" s="4">
        <v>9.7087378640776698E-2</v>
      </c>
      <c r="D6" s="4">
        <v>9.2783505154639179E-2</v>
      </c>
      <c r="E6" s="4">
        <v>7.0707070707070704E-2</v>
      </c>
      <c r="F6" s="4">
        <v>0.13829787234042554</v>
      </c>
      <c r="G6" s="4">
        <v>6.7307692307692304E-2</v>
      </c>
      <c r="H6" s="4">
        <v>8.8235294117647065E-2</v>
      </c>
      <c r="I6" s="3" t="s">
        <v>24</v>
      </c>
      <c r="K6" s="3" t="s">
        <v>24</v>
      </c>
      <c r="L6" s="4">
        <v>6.7961165048543687E-2</v>
      </c>
      <c r="M6" s="5">
        <v>9.5000000000000001E-2</v>
      </c>
      <c r="N6" s="5">
        <v>9.0909090909090912E-2</v>
      </c>
      <c r="O6" s="4">
        <v>8.8235294117647065E-2</v>
      </c>
    </row>
    <row r="7" spans="2:15">
      <c r="B7" s="4">
        <v>0.1941747572815534</v>
      </c>
      <c r="C7" s="4">
        <v>0.22330097087378642</v>
      </c>
      <c r="D7" s="4">
        <v>0.17525773195876287</v>
      </c>
      <c r="E7" s="4">
        <v>0.12121212121212122</v>
      </c>
      <c r="F7" s="4">
        <v>0.13829787234042554</v>
      </c>
      <c r="G7" s="4">
        <v>0.11538461538461539</v>
      </c>
      <c r="H7" s="4">
        <v>6.8627450980392163E-2</v>
      </c>
      <c r="I7" s="3" t="s">
        <v>26</v>
      </c>
      <c r="K7" s="3" t="s">
        <v>26</v>
      </c>
      <c r="L7" s="4">
        <v>0.1941747572815534</v>
      </c>
      <c r="M7" s="5">
        <v>0.2</v>
      </c>
      <c r="N7" s="5">
        <v>0.12457912457912458</v>
      </c>
      <c r="O7" s="4">
        <v>6.8627450980392163E-2</v>
      </c>
    </row>
    <row r="8" spans="2:15">
      <c r="B8" s="4">
        <v>5.8252427184466021E-2</v>
      </c>
      <c r="C8" s="4">
        <v>4.8543689320388349E-2</v>
      </c>
      <c r="D8" s="4">
        <v>2.0618556701030927E-2</v>
      </c>
      <c r="E8" s="4">
        <v>4.0404040404040407E-2</v>
      </c>
      <c r="F8" s="4">
        <v>5.3191489361702128E-2</v>
      </c>
      <c r="G8" s="4">
        <v>3.8461538461538464E-2</v>
      </c>
      <c r="H8" s="4">
        <v>5.8823529411764705E-2</v>
      </c>
      <c r="I8" s="3" t="s">
        <v>30</v>
      </c>
      <c r="K8" s="3" t="s">
        <v>30</v>
      </c>
      <c r="L8" s="4">
        <v>5.8252427184466021E-2</v>
      </c>
      <c r="M8" s="5">
        <v>3.5000000000000003E-2</v>
      </c>
      <c r="N8" s="5">
        <v>4.3771043771043773E-2</v>
      </c>
      <c r="O8" s="4">
        <v>5.8823529411764705E-2</v>
      </c>
    </row>
    <row r="9" spans="2:15">
      <c r="B9" s="4">
        <v>0.13592233009708737</v>
      </c>
      <c r="C9" s="4">
        <v>5.8252427184466021E-2</v>
      </c>
      <c r="D9" s="4">
        <v>4.1237113402061855E-2</v>
      </c>
      <c r="E9" s="4">
        <v>0.1111111111111111</v>
      </c>
      <c r="F9" s="4">
        <v>0.11702127659574468</v>
      </c>
      <c r="G9" s="4">
        <v>0.14423076923076922</v>
      </c>
      <c r="H9" s="4">
        <v>0.13725490196078433</v>
      </c>
      <c r="I9" s="3" t="s">
        <v>32</v>
      </c>
      <c r="K9" s="3" t="s">
        <v>32</v>
      </c>
      <c r="L9" s="4">
        <v>0.13592233009708737</v>
      </c>
      <c r="M9" s="5">
        <v>0.05</v>
      </c>
      <c r="N9" s="5">
        <v>0.12457912457912458</v>
      </c>
      <c r="O9" s="4">
        <v>0.13725490196078433</v>
      </c>
    </row>
    <row r="10" spans="2:15">
      <c r="B10" s="4">
        <v>5.8252427184466021E-2</v>
      </c>
      <c r="C10" s="4">
        <v>3.8834951456310676E-2</v>
      </c>
      <c r="D10" s="4">
        <v>2.0618556701030927E-2</v>
      </c>
      <c r="E10" s="4">
        <v>6.0606060606060608E-2</v>
      </c>
      <c r="F10" s="4">
        <v>3.1914893617021274E-2</v>
      </c>
      <c r="G10" s="4">
        <v>5.7692307692307696E-2</v>
      </c>
      <c r="H10" s="4">
        <v>5.8823529411764705E-2</v>
      </c>
      <c r="I10" s="3" t="s">
        <v>34</v>
      </c>
      <c r="K10" s="3" t="s">
        <v>34</v>
      </c>
      <c r="L10" s="4">
        <v>5.8252427184466021E-2</v>
      </c>
      <c r="M10" s="5">
        <v>0.03</v>
      </c>
      <c r="N10" s="5">
        <v>5.0505050505050504E-2</v>
      </c>
      <c r="O10" s="4">
        <v>5.8823529411764705E-2</v>
      </c>
    </row>
    <row r="11" spans="2:15">
      <c r="B11" s="4">
        <v>4.8543689320388349E-2</v>
      </c>
      <c r="C11" s="4">
        <v>3.8834951456310676E-2</v>
      </c>
      <c r="D11" s="4">
        <v>8.247422680412371E-2</v>
      </c>
      <c r="E11" s="4">
        <v>7.0707070707070704E-2</v>
      </c>
      <c r="F11" s="4">
        <v>3.1914893617021274E-2</v>
      </c>
      <c r="G11" s="4">
        <v>4.807692307692308E-2</v>
      </c>
      <c r="H11" s="4">
        <v>9.8039215686274508E-3</v>
      </c>
      <c r="I11" s="3" t="s">
        <v>35</v>
      </c>
      <c r="K11" s="3" t="s">
        <v>35</v>
      </c>
      <c r="L11" s="4">
        <v>4.8543689320388349E-2</v>
      </c>
      <c r="M11" s="5">
        <v>0.06</v>
      </c>
      <c r="N11" s="5">
        <v>5.0505050505050504E-2</v>
      </c>
      <c r="O11" s="4">
        <v>9.8039215686274508E-3</v>
      </c>
    </row>
    <row r="12" spans="2:15">
      <c r="B12" s="4">
        <v>9.7087378640776691E-3</v>
      </c>
      <c r="C12" s="4">
        <v>2.9126213592233011E-2</v>
      </c>
      <c r="D12" s="4">
        <v>2.0618556701030927E-2</v>
      </c>
      <c r="E12" s="4">
        <v>1.0101010101010102E-2</v>
      </c>
      <c r="F12" s="4">
        <v>1.0638297872340425E-2</v>
      </c>
      <c r="G12" s="4">
        <v>9.6153846153846159E-3</v>
      </c>
      <c r="H12" s="4">
        <v>0</v>
      </c>
      <c r="I12" s="3" t="s">
        <v>36</v>
      </c>
      <c r="K12" s="3" t="s">
        <v>36</v>
      </c>
      <c r="L12" s="4">
        <v>9.7087378640776691E-3</v>
      </c>
      <c r="M12" s="5">
        <v>2.5000000000000001E-2</v>
      </c>
      <c r="N12" s="5">
        <v>1.0101010101010102E-2</v>
      </c>
      <c r="O12" s="4">
        <v>0</v>
      </c>
    </row>
    <row r="13" spans="2:15">
      <c r="B13" s="4">
        <v>9.7087378640776691E-3</v>
      </c>
      <c r="C13" s="4">
        <v>0</v>
      </c>
      <c r="D13" s="4">
        <v>1.0309278350515464E-2</v>
      </c>
      <c r="E13" s="4">
        <v>1.0101010101010102E-2</v>
      </c>
      <c r="F13" s="4">
        <v>2.1276595744680851E-2</v>
      </c>
      <c r="G13" s="4">
        <v>0</v>
      </c>
      <c r="H13" s="4">
        <v>2.9411764705882353E-2</v>
      </c>
      <c r="I13" s="3" t="s">
        <v>38</v>
      </c>
      <c r="K13" s="3" t="s">
        <v>38</v>
      </c>
      <c r="L13" s="4">
        <v>9.7087378640776691E-3</v>
      </c>
      <c r="M13" s="5">
        <v>5.0000000000000001E-3</v>
      </c>
      <c r="N13" s="5">
        <v>1.0101010101010102E-2</v>
      </c>
      <c r="O13" s="4">
        <v>2.9411764705882353E-2</v>
      </c>
    </row>
    <row r="14" spans="2:15">
      <c r="B14" s="4">
        <v>9.7087378640776691E-3</v>
      </c>
      <c r="C14" s="4">
        <v>0</v>
      </c>
      <c r="D14" s="4">
        <v>0</v>
      </c>
      <c r="E14" s="4">
        <v>0</v>
      </c>
      <c r="F14" s="4">
        <v>0</v>
      </c>
      <c r="G14" s="4">
        <v>2.8846153846153848E-2</v>
      </c>
      <c r="H14" s="4">
        <v>0</v>
      </c>
      <c r="I14" s="3" t="s">
        <v>40</v>
      </c>
      <c r="K14" s="3" t="s">
        <v>40</v>
      </c>
      <c r="L14" s="4">
        <v>9.7087378640776691E-3</v>
      </c>
      <c r="M14" s="5">
        <v>0</v>
      </c>
      <c r="N14" s="5">
        <v>1.0101010101010102E-2</v>
      </c>
      <c r="O14" s="4">
        <v>0</v>
      </c>
    </row>
    <row r="15" spans="2:15">
      <c r="B15" s="4">
        <v>2.9126213592233011E-2</v>
      </c>
      <c r="C15" s="4">
        <v>9.7087378640776691E-3</v>
      </c>
      <c r="D15" s="4">
        <v>1.0309278350515464E-2</v>
      </c>
      <c r="E15" s="4">
        <v>0</v>
      </c>
      <c r="F15" s="4">
        <v>4.2553191489361701E-2</v>
      </c>
      <c r="G15" s="4">
        <v>0</v>
      </c>
      <c r="H15" s="4">
        <v>1.9607843137254902E-2</v>
      </c>
      <c r="I15" s="3" t="s">
        <v>44</v>
      </c>
      <c r="K15" s="3" t="s">
        <v>44</v>
      </c>
      <c r="L15" s="4">
        <v>2.9126213592233011E-2</v>
      </c>
      <c r="M15" s="5">
        <v>0.01</v>
      </c>
      <c r="N15" s="5">
        <v>1.3468013468013467E-2</v>
      </c>
      <c r="O15" s="4">
        <v>1.9607843137254902E-2</v>
      </c>
    </row>
    <row r="16" spans="2:15">
      <c r="B16" s="4">
        <v>0</v>
      </c>
      <c r="C16" s="4">
        <v>2.9126213592233011E-2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3" t="s">
        <v>48</v>
      </c>
      <c r="K16" s="3" t="s">
        <v>48</v>
      </c>
      <c r="L16" s="4">
        <v>0</v>
      </c>
      <c r="M16" s="5">
        <v>1.4999999999999999E-2</v>
      </c>
      <c r="N16" s="5">
        <v>0</v>
      </c>
      <c r="O16" s="4">
        <v>0</v>
      </c>
    </row>
    <row r="17" spans="2:15">
      <c r="B17" s="4">
        <v>0</v>
      </c>
      <c r="C17" s="4">
        <v>9.7087378640776691E-3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3" t="s">
        <v>50</v>
      </c>
      <c r="K17" s="3" t="s">
        <v>50</v>
      </c>
      <c r="L17" s="4">
        <v>0</v>
      </c>
      <c r="M17" s="5">
        <v>5.0000000000000001E-3</v>
      </c>
      <c r="N17" s="5">
        <v>0</v>
      </c>
      <c r="O17" s="4">
        <v>0</v>
      </c>
    </row>
    <row r="18" spans="2:15">
      <c r="B18" s="4">
        <v>0</v>
      </c>
      <c r="C18" s="4">
        <v>9.7087378640776691E-3</v>
      </c>
      <c r="D18" s="4">
        <v>1.0309278350515464E-2</v>
      </c>
      <c r="E18" s="4">
        <v>0</v>
      </c>
      <c r="F18" s="4">
        <v>0</v>
      </c>
      <c r="G18" s="4">
        <v>0</v>
      </c>
      <c r="H18" s="4">
        <v>0</v>
      </c>
      <c r="I18" s="3" t="s">
        <v>53</v>
      </c>
      <c r="K18" s="3" t="s">
        <v>53</v>
      </c>
      <c r="L18" s="4">
        <v>0</v>
      </c>
      <c r="M18" s="5">
        <v>0.01</v>
      </c>
      <c r="N18" s="5">
        <v>0</v>
      </c>
      <c r="O18" s="4">
        <v>0</v>
      </c>
    </row>
    <row r="19" spans="2:15">
      <c r="B19" s="4">
        <v>0</v>
      </c>
      <c r="C19" s="4">
        <v>0</v>
      </c>
      <c r="D19" s="4">
        <v>2.0618556701030927E-2</v>
      </c>
      <c r="E19" s="4">
        <v>1.0101010101010102E-2</v>
      </c>
      <c r="F19" s="4">
        <v>0</v>
      </c>
      <c r="G19" s="4">
        <v>1.9230769230769232E-2</v>
      </c>
      <c r="H19" s="4">
        <v>0</v>
      </c>
      <c r="I19" s="3" t="s">
        <v>57</v>
      </c>
      <c r="K19" s="3" t="s">
        <v>57</v>
      </c>
      <c r="L19" s="4">
        <v>0</v>
      </c>
      <c r="M19" s="5">
        <v>0.01</v>
      </c>
      <c r="N19" s="5">
        <v>1.0101010101010102E-2</v>
      </c>
      <c r="O19" s="4">
        <v>0</v>
      </c>
    </row>
    <row r="20" spans="2:15">
      <c r="B20" s="4">
        <v>0</v>
      </c>
      <c r="C20" s="4">
        <v>0</v>
      </c>
      <c r="D20" s="4">
        <v>0</v>
      </c>
      <c r="E20" s="4">
        <v>1.0101010101010102E-2</v>
      </c>
      <c r="F20" s="4">
        <v>0</v>
      </c>
      <c r="G20" s="4">
        <v>0</v>
      </c>
      <c r="H20" s="4">
        <v>0</v>
      </c>
      <c r="I20" s="3" t="s">
        <v>58</v>
      </c>
      <c r="K20" s="3" t="s">
        <v>58</v>
      </c>
      <c r="L20" s="4">
        <v>0</v>
      </c>
      <c r="M20" s="5">
        <v>0</v>
      </c>
      <c r="N20" s="5">
        <v>3.3670033670033669E-3</v>
      </c>
      <c r="O20" s="4">
        <v>0</v>
      </c>
    </row>
    <row r="21" spans="2:15">
      <c r="B21" s="4">
        <v>0</v>
      </c>
      <c r="C21" s="4">
        <v>0</v>
      </c>
      <c r="D21" s="4">
        <v>0</v>
      </c>
      <c r="E21" s="4">
        <v>1.0101010101010102E-2</v>
      </c>
      <c r="F21" s="4">
        <v>0</v>
      </c>
      <c r="G21" s="4">
        <v>1.9230769230769232E-2</v>
      </c>
      <c r="H21" s="4">
        <v>0</v>
      </c>
      <c r="I21" s="3" t="s">
        <v>61</v>
      </c>
      <c r="K21" s="3" t="s">
        <v>61</v>
      </c>
      <c r="L21" s="4">
        <v>0</v>
      </c>
      <c r="M21" s="5">
        <v>0</v>
      </c>
      <c r="N21" s="5">
        <v>1.0101010101010102E-2</v>
      </c>
      <c r="O21" s="4">
        <v>0</v>
      </c>
    </row>
    <row r="22" spans="2:15">
      <c r="B22" s="4">
        <v>0</v>
      </c>
      <c r="C22" s="4">
        <v>0</v>
      </c>
      <c r="D22" s="4">
        <v>0</v>
      </c>
      <c r="E22" s="4">
        <v>0</v>
      </c>
      <c r="F22" s="4">
        <v>8.5106382978723402E-2</v>
      </c>
      <c r="G22" s="4">
        <v>0</v>
      </c>
      <c r="H22" s="4">
        <v>0</v>
      </c>
      <c r="I22" s="3" t="s">
        <v>64</v>
      </c>
      <c r="K22" s="3" t="s">
        <v>64</v>
      </c>
      <c r="L22" s="4">
        <v>0</v>
      </c>
      <c r="M22" s="5">
        <v>0</v>
      </c>
      <c r="N22" s="5">
        <v>2.6936026936026935E-2</v>
      </c>
      <c r="O22" s="4">
        <v>0</v>
      </c>
    </row>
    <row r="23" spans="2:15">
      <c r="B23" s="4">
        <v>0</v>
      </c>
      <c r="C23" s="4">
        <v>0</v>
      </c>
      <c r="D23" s="4">
        <v>0</v>
      </c>
      <c r="E23" s="4">
        <v>0</v>
      </c>
      <c r="F23" s="4">
        <v>2.1276595744680851E-2</v>
      </c>
      <c r="G23" s="4">
        <v>0</v>
      </c>
      <c r="H23" s="4">
        <v>0</v>
      </c>
      <c r="I23" s="3" t="s">
        <v>65</v>
      </c>
      <c r="K23" s="3" t="s">
        <v>65</v>
      </c>
      <c r="L23" s="4">
        <v>0</v>
      </c>
      <c r="M23" s="5">
        <v>0</v>
      </c>
      <c r="N23" s="5">
        <v>6.7340067340067337E-3</v>
      </c>
      <c r="O23" s="4">
        <v>0</v>
      </c>
    </row>
    <row r="24" spans="2:15"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1.9607843137254902E-2</v>
      </c>
      <c r="I24" s="3" t="s">
        <v>66</v>
      </c>
      <c r="K24" s="3" t="s">
        <v>66</v>
      </c>
      <c r="L24" s="4">
        <v>0</v>
      </c>
      <c r="M24" s="5">
        <v>0</v>
      </c>
      <c r="N24" s="5">
        <v>0</v>
      </c>
      <c r="O24" s="4">
        <v>1.9599999999999999E-2</v>
      </c>
    </row>
    <row r="25" spans="2:15"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2.9411764705882353E-2</v>
      </c>
      <c r="I25" s="3" t="s">
        <v>69</v>
      </c>
      <c r="K25" s="3" t="s">
        <v>69</v>
      </c>
      <c r="L25" s="4">
        <v>0</v>
      </c>
      <c r="M25" s="5">
        <v>0</v>
      </c>
      <c r="N25" s="5">
        <v>0</v>
      </c>
      <c r="O25" s="4">
        <v>2.9399999999999999E-2</v>
      </c>
    </row>
    <row r="26" spans="2:15"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9.8039215686274508E-3</v>
      </c>
      <c r="I26" s="3" t="s">
        <v>70</v>
      </c>
      <c r="K26" s="3" t="s">
        <v>70</v>
      </c>
      <c r="L26" s="4">
        <v>0</v>
      </c>
      <c r="M26" s="5">
        <v>0</v>
      </c>
      <c r="N26" s="5">
        <v>0</v>
      </c>
      <c r="O26" s="4">
        <v>9.7999999999999997E-3</v>
      </c>
    </row>
    <row r="27" spans="2:15"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3" t="s">
        <v>72</v>
      </c>
      <c r="N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5E08-2204-4B29-A2AA-B009FE8BA722}">
  <dimension ref="A1:E26"/>
  <sheetViews>
    <sheetView workbookViewId="0">
      <selection activeCell="E13" sqref="E13"/>
    </sheetView>
  </sheetViews>
  <sheetFormatPr defaultRowHeight="15"/>
  <sheetData>
    <row r="1" spans="1:5">
      <c r="A1" s="1" t="s">
        <v>10</v>
      </c>
      <c r="B1" s="1" t="s">
        <v>91</v>
      </c>
      <c r="C1" s="1" t="s">
        <v>92</v>
      </c>
      <c r="D1" s="1" t="s">
        <v>93</v>
      </c>
      <c r="E1" s="1" t="s">
        <v>6</v>
      </c>
    </row>
    <row r="2" spans="1:5">
      <c r="A2" s="3" t="s">
        <v>16</v>
      </c>
      <c r="B2" s="5">
        <v>6.7961165048543687E-2</v>
      </c>
      <c r="C2" s="5">
        <v>0.105</v>
      </c>
      <c r="D2" s="5">
        <v>0.10101010101010101</v>
      </c>
      <c r="E2" s="9">
        <v>0.10784313725490197</v>
      </c>
    </row>
    <row r="3" spans="1:5">
      <c r="A3" s="3" t="s">
        <v>17</v>
      </c>
      <c r="B3" s="5">
        <v>1.9417475728155338E-2</v>
      </c>
      <c r="C3" s="5">
        <v>0.08</v>
      </c>
      <c r="D3" s="5">
        <v>2.6936026936026935E-2</v>
      </c>
      <c r="E3" s="5">
        <v>2.9411764705882353E-2</v>
      </c>
    </row>
    <row r="4" spans="1:5">
      <c r="A4" s="3" t="s">
        <v>12</v>
      </c>
      <c r="B4" s="8">
        <v>0.1650485436893204</v>
      </c>
      <c r="C4" s="9">
        <v>0.105</v>
      </c>
      <c r="D4" s="5">
        <v>0.11784511784511785</v>
      </c>
      <c r="E4" s="5">
        <v>0.10784313725490197</v>
      </c>
    </row>
    <row r="5" spans="1:5">
      <c r="A5" s="3" t="s">
        <v>22</v>
      </c>
      <c r="B5" s="5">
        <v>0.12621359223300971</v>
      </c>
      <c r="C5" s="9">
        <v>0.16</v>
      </c>
      <c r="D5" s="9">
        <v>0.16835016835016836</v>
      </c>
      <c r="E5" s="9">
        <v>0.22549019607843138</v>
      </c>
    </row>
    <row r="6" spans="1:5">
      <c r="A6" s="3" t="s">
        <v>24</v>
      </c>
      <c r="B6" s="5">
        <v>6.7961165048543687E-2</v>
      </c>
      <c r="C6" s="5">
        <v>9.5000000000000001E-2</v>
      </c>
      <c r="D6" s="5">
        <v>9.0909090909090912E-2</v>
      </c>
      <c r="E6" s="5">
        <v>8.8235294117647065E-2</v>
      </c>
    </row>
    <row r="7" spans="1:5">
      <c r="A7" s="3" t="s">
        <v>26</v>
      </c>
      <c r="B7" s="9">
        <v>0.1941747572815534</v>
      </c>
      <c r="C7" s="9">
        <v>0.2</v>
      </c>
      <c r="D7" s="9">
        <v>0.12457912457912458</v>
      </c>
      <c r="E7" s="5">
        <v>6.8627450980392163E-2</v>
      </c>
    </row>
    <row r="8" spans="1:5">
      <c r="A8" s="3" t="s">
        <v>30</v>
      </c>
      <c r="B8" s="5">
        <v>5.8252427184466021E-2</v>
      </c>
      <c r="C8" s="5">
        <v>3.5000000000000003E-2</v>
      </c>
      <c r="D8" s="5">
        <v>4.3771043771043773E-2</v>
      </c>
      <c r="E8" s="5">
        <v>5.8823529411764705E-2</v>
      </c>
    </row>
    <row r="9" spans="1:5">
      <c r="A9" s="3" t="s">
        <v>32</v>
      </c>
      <c r="B9" s="9">
        <v>0.13592233009708737</v>
      </c>
      <c r="C9" s="5">
        <v>0.05</v>
      </c>
      <c r="D9" s="9">
        <v>0.12457912457912458</v>
      </c>
      <c r="E9" s="10">
        <v>0.13725490196078433</v>
      </c>
    </row>
    <row r="10" spans="1:5">
      <c r="A10" s="3" t="s">
        <v>34</v>
      </c>
      <c r="B10" s="5">
        <v>5.8252427184466021E-2</v>
      </c>
      <c r="C10" s="5">
        <v>0.03</v>
      </c>
      <c r="D10" s="5">
        <v>5.0505050505050504E-2</v>
      </c>
      <c r="E10" s="5">
        <v>5.8823529411764705E-2</v>
      </c>
    </row>
    <row r="11" spans="1:5">
      <c r="A11" s="3" t="s">
        <v>35</v>
      </c>
      <c r="B11" s="5">
        <v>4.8543689320388349E-2</v>
      </c>
      <c r="C11" s="5">
        <v>0.06</v>
      </c>
      <c r="D11" s="5">
        <v>5.0505050505050504E-2</v>
      </c>
      <c r="E11" s="7">
        <v>9.8039215686274508E-3</v>
      </c>
    </row>
    <row r="12" spans="1:5">
      <c r="A12" s="3" t="s">
        <v>36</v>
      </c>
      <c r="B12" s="7">
        <v>9.7087378640776691E-3</v>
      </c>
      <c r="C12" s="5">
        <v>2.5000000000000001E-2</v>
      </c>
      <c r="D12" s="7">
        <v>1.0101010101010102E-2</v>
      </c>
      <c r="E12" s="5">
        <v>0</v>
      </c>
    </row>
    <row r="13" spans="1:5">
      <c r="A13" s="3" t="s">
        <v>38</v>
      </c>
      <c r="B13" s="7">
        <v>9.7087378640776691E-3</v>
      </c>
      <c r="C13" s="7">
        <v>5.0000000000000001E-3</v>
      </c>
      <c r="D13" s="7">
        <v>1.0101010101010102E-2</v>
      </c>
      <c r="E13" s="7">
        <v>2.9411764705882353E-2</v>
      </c>
    </row>
    <row r="14" spans="1:5">
      <c r="A14" s="3" t="s">
        <v>40</v>
      </c>
      <c r="B14" s="7">
        <v>9.7087378640776691E-3</v>
      </c>
      <c r="C14" s="5">
        <v>0</v>
      </c>
      <c r="D14" s="7">
        <v>1.0101010101010102E-2</v>
      </c>
      <c r="E14" s="5">
        <v>0</v>
      </c>
    </row>
    <row r="15" spans="1:5">
      <c r="A15" s="3" t="s">
        <v>44</v>
      </c>
      <c r="B15" s="5">
        <v>2.9126213592233011E-2</v>
      </c>
      <c r="C15" s="7">
        <v>0.01</v>
      </c>
      <c r="D15" s="5">
        <v>1.3468013468013467E-2</v>
      </c>
      <c r="E15" s="7">
        <v>1.9607843137254902E-2</v>
      </c>
    </row>
    <row r="16" spans="1:5">
      <c r="A16" s="3" t="s">
        <v>48</v>
      </c>
      <c r="B16" s="5">
        <v>0</v>
      </c>
      <c r="C16" s="5">
        <v>1.4999999999999999E-2</v>
      </c>
      <c r="D16" s="5">
        <v>0</v>
      </c>
      <c r="E16" s="5">
        <v>0</v>
      </c>
    </row>
    <row r="17" spans="1:5">
      <c r="A17" s="3" t="s">
        <v>50</v>
      </c>
      <c r="B17" s="5">
        <v>0</v>
      </c>
      <c r="C17" s="7">
        <v>5.0000000000000001E-3</v>
      </c>
      <c r="D17" s="5">
        <v>0</v>
      </c>
      <c r="E17" s="5">
        <v>0</v>
      </c>
    </row>
    <row r="18" spans="1:5">
      <c r="A18" s="3" t="s">
        <v>53</v>
      </c>
      <c r="B18" s="5">
        <v>0</v>
      </c>
      <c r="C18" s="7">
        <v>0.01</v>
      </c>
      <c r="D18" s="5">
        <v>0</v>
      </c>
      <c r="E18" s="5">
        <v>0</v>
      </c>
    </row>
    <row r="19" spans="1:5">
      <c r="A19" s="3" t="s">
        <v>57</v>
      </c>
      <c r="B19" s="5">
        <v>0</v>
      </c>
      <c r="C19" s="7">
        <v>0.01</v>
      </c>
      <c r="D19" s="5">
        <v>1.0101010101010102E-2</v>
      </c>
      <c r="E19" s="5">
        <v>0</v>
      </c>
    </row>
    <row r="20" spans="1:5">
      <c r="A20" s="3" t="s">
        <v>58</v>
      </c>
      <c r="B20" s="5">
        <v>0</v>
      </c>
      <c r="C20" s="5">
        <v>0</v>
      </c>
      <c r="D20" s="7">
        <v>3.3670033670033669E-3</v>
      </c>
      <c r="E20" s="5">
        <v>0</v>
      </c>
    </row>
    <row r="21" spans="1:5">
      <c r="A21" s="3" t="s">
        <v>61</v>
      </c>
      <c r="B21" s="5">
        <v>0</v>
      </c>
      <c r="C21" s="5">
        <v>0</v>
      </c>
      <c r="D21" s="11">
        <v>1.0101010101010102E-2</v>
      </c>
      <c r="E21" s="5">
        <v>0</v>
      </c>
    </row>
    <row r="22" spans="1:5">
      <c r="A22" s="3" t="s">
        <v>64</v>
      </c>
      <c r="B22" s="5">
        <v>0</v>
      </c>
      <c r="C22" s="5">
        <v>0</v>
      </c>
      <c r="D22" s="5">
        <v>2.6936026936026935E-2</v>
      </c>
      <c r="E22" s="5">
        <v>0</v>
      </c>
    </row>
    <row r="23" spans="1:5">
      <c r="A23" s="3" t="s">
        <v>65</v>
      </c>
      <c r="B23" s="5">
        <v>0</v>
      </c>
      <c r="C23" s="5">
        <v>0</v>
      </c>
      <c r="D23" s="7">
        <v>6.7340067340067337E-3</v>
      </c>
      <c r="E23" s="5">
        <v>0</v>
      </c>
    </row>
    <row r="24" spans="1:5">
      <c r="A24" s="3" t="s">
        <v>66</v>
      </c>
      <c r="B24" s="5">
        <v>0</v>
      </c>
      <c r="C24" s="5">
        <v>0</v>
      </c>
      <c r="D24" s="5">
        <v>0</v>
      </c>
      <c r="E24" s="7">
        <v>1.9599999999999999E-2</v>
      </c>
    </row>
    <row r="25" spans="1:5">
      <c r="A25" s="3" t="s">
        <v>69</v>
      </c>
      <c r="B25" s="5">
        <v>0</v>
      </c>
      <c r="C25" s="5">
        <v>0</v>
      </c>
      <c r="D25" s="5">
        <v>0</v>
      </c>
      <c r="E25" s="12">
        <v>2.9399999999999999E-2</v>
      </c>
    </row>
    <row r="26" spans="1:5">
      <c r="A26" s="3" t="s">
        <v>70</v>
      </c>
      <c r="B26" s="5">
        <v>0</v>
      </c>
      <c r="C26" s="5">
        <v>0</v>
      </c>
      <c r="D26" s="5">
        <v>0</v>
      </c>
      <c r="E26" s="7">
        <v>9.7999999999999997E-3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FAD1-48BA-4EEE-8972-766DC986C3B6}">
  <dimension ref="A1:E26"/>
  <sheetViews>
    <sheetView workbookViewId="0">
      <selection activeCell="H16" sqref="H16"/>
    </sheetView>
  </sheetViews>
  <sheetFormatPr defaultRowHeight="15"/>
  <sheetData>
    <row r="1" spans="1:5">
      <c r="A1" s="1" t="s">
        <v>10</v>
      </c>
      <c r="B1" s="1" t="s">
        <v>91</v>
      </c>
      <c r="C1" s="1" t="s">
        <v>92</v>
      </c>
      <c r="D1" s="1" t="s">
        <v>93</v>
      </c>
      <c r="E1" s="1" t="s">
        <v>6</v>
      </c>
    </row>
    <row r="2" spans="1:5">
      <c r="A2" s="3" t="s">
        <v>16</v>
      </c>
      <c r="B2" s="6">
        <v>6.7961165048543701E-2</v>
      </c>
      <c r="C2" s="6">
        <v>0.105</v>
      </c>
      <c r="D2" s="6">
        <v>0.10101010101010101</v>
      </c>
      <c r="E2" s="6">
        <v>0.10784313725490197</v>
      </c>
    </row>
    <row r="3" spans="1:5">
      <c r="A3" s="3" t="s">
        <v>17</v>
      </c>
      <c r="B3" s="6">
        <v>1.9417475728155338E-2</v>
      </c>
      <c r="C3" s="6">
        <v>0.08</v>
      </c>
      <c r="D3" s="6">
        <v>2.6936026936026935E-2</v>
      </c>
      <c r="E3" s="6">
        <v>2.9411764705882353E-2</v>
      </c>
    </row>
    <row r="4" spans="1:5">
      <c r="A4" s="3" t="s">
        <v>12</v>
      </c>
      <c r="B4" s="6">
        <v>0.1650485436893204</v>
      </c>
      <c r="C4" s="6">
        <v>0.105</v>
      </c>
      <c r="D4" s="6">
        <v>0.11784511784511785</v>
      </c>
      <c r="E4" s="6">
        <v>0.10784313725490197</v>
      </c>
    </row>
    <row r="5" spans="1:5">
      <c r="A5" s="3" t="s">
        <v>22</v>
      </c>
      <c r="B5" s="6">
        <v>0.12621359223300971</v>
      </c>
      <c r="C5" s="6">
        <v>0.16</v>
      </c>
      <c r="D5" s="6">
        <v>0.16835016835016836</v>
      </c>
      <c r="E5" s="6">
        <v>0.22549019607843138</v>
      </c>
    </row>
    <row r="6" spans="1:5">
      <c r="A6" s="3" t="s">
        <v>24</v>
      </c>
      <c r="B6" s="6">
        <v>6.7961165048543687E-2</v>
      </c>
      <c r="C6" s="6">
        <v>9.5000000000000001E-2</v>
      </c>
      <c r="D6" s="6">
        <v>9.0909090909090912E-2</v>
      </c>
      <c r="E6" s="6">
        <v>8.8235294117647065E-2</v>
      </c>
    </row>
    <row r="7" spans="1:5">
      <c r="A7" s="3" t="s">
        <v>26</v>
      </c>
      <c r="B7" s="6">
        <v>0.1941747572815534</v>
      </c>
      <c r="C7" s="6">
        <v>0.2</v>
      </c>
      <c r="D7" s="6">
        <v>0.12457912457912458</v>
      </c>
      <c r="E7" s="6">
        <v>6.8627450980392163E-2</v>
      </c>
    </row>
    <row r="8" spans="1:5">
      <c r="A8" s="3" t="s">
        <v>30</v>
      </c>
      <c r="B8" s="6">
        <v>5.8252427184466021E-2</v>
      </c>
      <c r="C8" s="6">
        <v>3.5000000000000003E-2</v>
      </c>
      <c r="D8" s="6">
        <v>4.3771043771043773E-2</v>
      </c>
      <c r="E8" s="6">
        <v>5.8823529411764705E-2</v>
      </c>
    </row>
    <row r="9" spans="1:5">
      <c r="A9" s="3" t="s">
        <v>32</v>
      </c>
      <c r="B9" s="6">
        <v>0.13592233009708737</v>
      </c>
      <c r="C9" s="6">
        <v>0.05</v>
      </c>
      <c r="D9" s="6">
        <v>0.12457912457912458</v>
      </c>
      <c r="E9" s="6">
        <v>0.13725490196078433</v>
      </c>
    </row>
    <row r="10" spans="1:5">
      <c r="A10" s="3" t="s">
        <v>34</v>
      </c>
      <c r="B10" s="6">
        <v>5.8252427184466021E-2</v>
      </c>
      <c r="C10" s="6">
        <v>0.03</v>
      </c>
      <c r="D10" s="6">
        <v>5.0505050505050504E-2</v>
      </c>
      <c r="E10" s="6">
        <v>5.8823529411764705E-2</v>
      </c>
    </row>
    <row r="11" spans="1:5">
      <c r="A11" s="3" t="s">
        <v>35</v>
      </c>
      <c r="B11" s="6">
        <v>4.8543689320388349E-2</v>
      </c>
      <c r="C11" s="6">
        <v>0.06</v>
      </c>
      <c r="D11" s="6">
        <v>5.0505050505050504E-2</v>
      </c>
      <c r="E11" s="6">
        <v>9.8039215686274508E-3</v>
      </c>
    </row>
    <row r="12" spans="1:5">
      <c r="A12" s="3" t="s">
        <v>36</v>
      </c>
      <c r="B12" s="6">
        <v>9.7087378640776691E-3</v>
      </c>
      <c r="C12" s="6">
        <v>2.5000000000000001E-2</v>
      </c>
      <c r="D12" s="6">
        <v>1.0101010101010102E-2</v>
      </c>
      <c r="E12" s="6">
        <v>0</v>
      </c>
    </row>
    <row r="13" spans="1:5">
      <c r="A13" s="3" t="s">
        <v>38</v>
      </c>
      <c r="B13" s="6">
        <v>9.7087378640776691E-3</v>
      </c>
      <c r="C13" s="6">
        <v>5.0000000000000001E-3</v>
      </c>
      <c r="D13" s="6">
        <v>1.0101010101010102E-2</v>
      </c>
      <c r="E13" s="6">
        <v>2.9411764705882353E-2</v>
      </c>
    </row>
    <row r="14" spans="1:5">
      <c r="A14" s="3" t="s">
        <v>40</v>
      </c>
      <c r="B14" s="6">
        <v>9.7087378640776691E-3</v>
      </c>
      <c r="C14" s="6">
        <v>0</v>
      </c>
      <c r="D14" s="6">
        <v>1.0101010101010102E-2</v>
      </c>
      <c r="E14" s="6">
        <v>0</v>
      </c>
    </row>
    <row r="15" spans="1:5">
      <c r="A15" s="3" t="s">
        <v>44</v>
      </c>
      <c r="B15" s="6">
        <v>2.9126213592233011E-2</v>
      </c>
      <c r="C15" s="6">
        <v>0.01</v>
      </c>
      <c r="D15" s="6">
        <v>1.3468013468013467E-2</v>
      </c>
      <c r="E15" s="6">
        <v>1.9607843137254902E-2</v>
      </c>
    </row>
    <row r="16" spans="1:5">
      <c r="A16" s="3" t="s">
        <v>48</v>
      </c>
      <c r="B16" s="6">
        <v>0</v>
      </c>
      <c r="C16" s="6">
        <v>1.4999999999999999E-2</v>
      </c>
      <c r="D16" s="6">
        <v>0</v>
      </c>
      <c r="E16" s="6">
        <v>0</v>
      </c>
    </row>
    <row r="17" spans="1:5">
      <c r="A17" s="3" t="s">
        <v>50</v>
      </c>
      <c r="B17" s="6">
        <v>0</v>
      </c>
      <c r="C17" s="6">
        <v>5.0000000000000001E-3</v>
      </c>
      <c r="D17" s="6">
        <v>0</v>
      </c>
      <c r="E17" s="6">
        <v>0</v>
      </c>
    </row>
    <row r="18" spans="1:5">
      <c r="A18" s="3" t="s">
        <v>53</v>
      </c>
      <c r="B18" s="6">
        <v>0</v>
      </c>
      <c r="C18" s="6">
        <v>0.01</v>
      </c>
      <c r="D18" s="6">
        <v>0</v>
      </c>
      <c r="E18" s="6">
        <v>0</v>
      </c>
    </row>
    <row r="19" spans="1:5">
      <c r="A19" s="3" t="s">
        <v>57</v>
      </c>
      <c r="B19" s="6">
        <v>0</v>
      </c>
      <c r="C19" s="6">
        <v>0.01</v>
      </c>
      <c r="D19" s="6">
        <v>1.0101010101010102E-2</v>
      </c>
      <c r="E19" s="6">
        <v>0</v>
      </c>
    </row>
    <row r="20" spans="1:5">
      <c r="A20" s="3" t="s">
        <v>58</v>
      </c>
      <c r="B20" s="6">
        <v>0</v>
      </c>
      <c r="C20" s="6">
        <v>0</v>
      </c>
      <c r="D20" s="6">
        <v>3.3670033670033669E-3</v>
      </c>
      <c r="E20" s="6">
        <v>0</v>
      </c>
    </row>
    <row r="21" spans="1:5">
      <c r="A21" s="3" t="s">
        <v>61</v>
      </c>
      <c r="B21" s="6">
        <v>0</v>
      </c>
      <c r="C21" s="6">
        <v>0</v>
      </c>
      <c r="D21" s="6">
        <v>1.0101010101010102E-2</v>
      </c>
      <c r="E21" s="6">
        <v>0</v>
      </c>
    </row>
    <row r="22" spans="1:5">
      <c r="A22" s="3" t="s">
        <v>64</v>
      </c>
      <c r="B22" s="6">
        <v>0</v>
      </c>
      <c r="C22" s="6">
        <v>0</v>
      </c>
      <c r="D22" s="6">
        <v>2.6936026936026935E-2</v>
      </c>
      <c r="E22" s="6">
        <v>0</v>
      </c>
    </row>
    <row r="23" spans="1:5">
      <c r="A23" s="3" t="s">
        <v>65</v>
      </c>
      <c r="B23" s="6">
        <v>0</v>
      </c>
      <c r="C23" s="6">
        <v>0</v>
      </c>
      <c r="D23" s="6">
        <v>6.7340067340067337E-3</v>
      </c>
      <c r="E23" s="6">
        <v>0</v>
      </c>
    </row>
    <row r="24" spans="1:5">
      <c r="A24" s="3" t="s">
        <v>66</v>
      </c>
      <c r="B24" s="6">
        <v>0</v>
      </c>
      <c r="C24" s="6">
        <v>0</v>
      </c>
      <c r="D24" s="6">
        <v>0</v>
      </c>
      <c r="E24" s="6">
        <v>1.9599999999999999E-2</v>
      </c>
    </row>
    <row r="25" spans="1:5">
      <c r="A25" s="3" t="s">
        <v>69</v>
      </c>
      <c r="B25" s="6">
        <v>0</v>
      </c>
      <c r="C25" s="6">
        <v>0</v>
      </c>
      <c r="D25" s="6">
        <v>0</v>
      </c>
      <c r="E25" s="6">
        <v>2.9399999999999999E-2</v>
      </c>
    </row>
    <row r="26" spans="1:5">
      <c r="A26" s="3" t="s">
        <v>70</v>
      </c>
      <c r="B26" s="6">
        <v>0</v>
      </c>
      <c r="C26" s="6">
        <v>0</v>
      </c>
      <c r="D26" s="6">
        <v>0</v>
      </c>
      <c r="E26" s="6">
        <v>9.7999999999999997E-3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870C-3E81-459F-B5AC-328169FF9DDA}">
  <dimension ref="A1:H23"/>
  <sheetViews>
    <sheetView topLeftCell="A7" workbookViewId="0">
      <selection activeCell="H22" sqref="H22"/>
    </sheetView>
  </sheetViews>
  <sheetFormatPr defaultRowHeight="15"/>
  <sheetData>
    <row r="1" spans="1:8">
      <c r="A1" t="s">
        <v>94</v>
      </c>
      <c r="B1" t="s">
        <v>7</v>
      </c>
      <c r="C1" t="s">
        <v>1</v>
      </c>
      <c r="D1" t="s">
        <v>2</v>
      </c>
      <c r="E1" t="s">
        <v>95</v>
      </c>
      <c r="F1" t="s">
        <v>4</v>
      </c>
      <c r="G1" t="s">
        <v>5</v>
      </c>
      <c r="H1" t="s">
        <v>6</v>
      </c>
    </row>
    <row r="2" spans="1:8">
      <c r="A2" t="s">
        <v>96</v>
      </c>
      <c r="B2" s="16" t="s">
        <v>97</v>
      </c>
      <c r="C2" s="15" t="s">
        <v>97</v>
      </c>
      <c r="D2" s="15" t="s">
        <v>97</v>
      </c>
      <c r="E2" s="14" t="s">
        <v>97</v>
      </c>
      <c r="F2" s="14" t="s">
        <v>97</v>
      </c>
      <c r="G2" s="14" t="s">
        <v>97</v>
      </c>
      <c r="H2" s="17" t="s">
        <v>97</v>
      </c>
    </row>
    <row r="3" spans="1:8">
      <c r="A3" t="s">
        <v>98</v>
      </c>
      <c r="B3" s="16" t="s">
        <v>97</v>
      </c>
      <c r="C3" s="15" t="s">
        <v>97</v>
      </c>
      <c r="D3" s="15" t="s">
        <v>97</v>
      </c>
      <c r="E3" s="14" t="s">
        <v>97</v>
      </c>
      <c r="F3" s="14" t="s">
        <v>97</v>
      </c>
      <c r="G3" s="14" t="s">
        <v>97</v>
      </c>
      <c r="H3" s="17" t="s">
        <v>97</v>
      </c>
    </row>
    <row r="4" spans="1:8">
      <c r="A4" t="s">
        <v>99</v>
      </c>
      <c r="B4" s="16" t="s">
        <v>97</v>
      </c>
      <c r="C4" s="15" t="s">
        <v>100</v>
      </c>
      <c r="D4" s="15" t="s">
        <v>97</v>
      </c>
      <c r="E4" s="14" t="s">
        <v>97</v>
      </c>
      <c r="F4" s="14" t="s">
        <v>97</v>
      </c>
      <c r="G4" s="14" t="s">
        <v>97</v>
      </c>
      <c r="H4" s="17" t="s">
        <v>97</v>
      </c>
    </row>
    <row r="5" spans="1:8">
      <c r="A5" t="s">
        <v>101</v>
      </c>
      <c r="B5" s="16" t="s">
        <v>97</v>
      </c>
      <c r="C5" s="15" t="s">
        <v>97</v>
      </c>
      <c r="D5" s="15" t="s">
        <v>97</v>
      </c>
      <c r="E5" s="14" t="s">
        <v>97</v>
      </c>
      <c r="F5" s="14" t="s">
        <v>100</v>
      </c>
      <c r="G5" s="14" t="s">
        <v>97</v>
      </c>
      <c r="H5" s="17" t="s">
        <v>100</v>
      </c>
    </row>
    <row r="6" spans="1:8">
      <c r="A6" t="s">
        <v>102</v>
      </c>
      <c r="B6" s="16" t="s">
        <v>97</v>
      </c>
      <c r="C6" s="15" t="s">
        <v>97</v>
      </c>
      <c r="D6" s="15" t="s">
        <v>97</v>
      </c>
      <c r="E6" s="14" t="s">
        <v>97</v>
      </c>
      <c r="F6" s="14" t="s">
        <v>100</v>
      </c>
      <c r="G6" s="14" t="s">
        <v>97</v>
      </c>
      <c r="H6" s="17" t="s">
        <v>97</v>
      </c>
    </row>
    <row r="7" spans="1:8">
      <c r="A7" t="s">
        <v>103</v>
      </c>
      <c r="B7" s="16" t="s">
        <v>97</v>
      </c>
      <c r="C7" s="15" t="s">
        <v>97</v>
      </c>
      <c r="D7" s="15" t="s">
        <v>97</v>
      </c>
      <c r="E7" s="14" t="s">
        <v>97</v>
      </c>
      <c r="F7" s="14" t="s">
        <v>97</v>
      </c>
      <c r="G7" s="14" t="s">
        <v>97</v>
      </c>
      <c r="H7" s="17" t="s">
        <v>104</v>
      </c>
    </row>
    <row r="8" spans="1:8">
      <c r="A8" t="s">
        <v>105</v>
      </c>
      <c r="B8" s="16" t="s">
        <v>97</v>
      </c>
      <c r="C8" s="15" t="s">
        <v>97</v>
      </c>
      <c r="D8" s="15" t="s">
        <v>97</v>
      </c>
      <c r="E8" s="14" t="s">
        <v>100</v>
      </c>
      <c r="F8" s="14" t="s">
        <v>97</v>
      </c>
      <c r="G8" s="14" t="s">
        <v>97</v>
      </c>
      <c r="H8" s="17" t="s">
        <v>100</v>
      </c>
    </row>
    <row r="9" spans="1:8">
      <c r="A9" t="s">
        <v>106</v>
      </c>
      <c r="B9" s="16" t="s">
        <v>97</v>
      </c>
      <c r="C9" s="15" t="s">
        <v>97</v>
      </c>
      <c r="D9" s="15" t="s">
        <v>97</v>
      </c>
      <c r="E9" s="14" t="s">
        <v>97</v>
      </c>
      <c r="F9" s="14" t="s">
        <v>97</v>
      </c>
      <c r="G9" s="14" t="s">
        <v>97</v>
      </c>
      <c r="H9" s="17" t="s">
        <v>100</v>
      </c>
    </row>
    <row r="10" spans="1:8">
      <c r="A10" t="s">
        <v>107</v>
      </c>
      <c r="B10" s="16" t="s">
        <v>97</v>
      </c>
      <c r="C10" s="15" t="s">
        <v>97</v>
      </c>
      <c r="D10" s="15" t="s">
        <v>97</v>
      </c>
      <c r="E10" s="14" t="s">
        <v>97</v>
      </c>
      <c r="F10" s="14" t="s">
        <v>97</v>
      </c>
      <c r="G10" s="14" t="s">
        <v>97</v>
      </c>
      <c r="H10" s="17" t="s">
        <v>97</v>
      </c>
    </row>
    <row r="11" spans="1:8">
      <c r="A11" t="s">
        <v>108</v>
      </c>
      <c r="B11" s="16" t="s">
        <v>97</v>
      </c>
      <c r="C11" s="15" t="s">
        <v>100</v>
      </c>
      <c r="D11" s="15" t="s">
        <v>97</v>
      </c>
      <c r="E11" s="14" t="s">
        <v>100</v>
      </c>
      <c r="F11" s="14" t="s">
        <v>100</v>
      </c>
      <c r="G11" s="14" t="s">
        <v>97</v>
      </c>
      <c r="H11" s="17" t="s">
        <v>97</v>
      </c>
    </row>
    <row r="13" spans="1:8">
      <c r="A13" t="s">
        <v>109</v>
      </c>
      <c r="B13" t="s">
        <v>110</v>
      </c>
      <c r="C13" t="s">
        <v>111</v>
      </c>
      <c r="D13" t="s">
        <v>112</v>
      </c>
      <c r="E13" t="s">
        <v>6</v>
      </c>
    </row>
    <row r="14" spans="1:8">
      <c r="A14" t="s">
        <v>96</v>
      </c>
      <c r="B14" t="s">
        <v>97</v>
      </c>
      <c r="C14" t="s">
        <v>97</v>
      </c>
      <c r="D14" t="s">
        <v>97</v>
      </c>
      <c r="E14" s="18" t="s">
        <v>97</v>
      </c>
    </row>
    <row r="15" spans="1:8">
      <c r="A15" t="s">
        <v>98</v>
      </c>
      <c r="B15" t="s">
        <v>97</v>
      </c>
      <c r="C15" t="s">
        <v>97</v>
      </c>
      <c r="D15" t="s">
        <v>97</v>
      </c>
      <c r="E15" t="s">
        <v>97</v>
      </c>
    </row>
    <row r="16" spans="1:8">
      <c r="A16" t="s">
        <v>99</v>
      </c>
      <c r="B16" t="s">
        <v>97</v>
      </c>
      <c r="C16" s="13" t="s">
        <v>113</v>
      </c>
      <c r="D16" t="s">
        <v>97</v>
      </c>
      <c r="E16" t="s">
        <v>97</v>
      </c>
    </row>
    <row r="17" spans="1:5">
      <c r="A17" t="s">
        <v>101</v>
      </c>
      <c r="B17" t="s">
        <v>97</v>
      </c>
      <c r="C17" t="s">
        <v>97</v>
      </c>
      <c r="D17" t="s">
        <v>114</v>
      </c>
      <c r="E17" t="s">
        <v>100</v>
      </c>
    </row>
    <row r="18" spans="1:5">
      <c r="A18" t="s">
        <v>102</v>
      </c>
      <c r="B18" t="s">
        <v>97</v>
      </c>
      <c r="C18" t="s">
        <v>97</v>
      </c>
      <c r="D18" t="s">
        <v>114</v>
      </c>
      <c r="E18" t="s">
        <v>97</v>
      </c>
    </row>
    <row r="19" spans="1:5">
      <c r="A19" t="s">
        <v>103</v>
      </c>
      <c r="B19" t="s">
        <v>97</v>
      </c>
      <c r="C19" t="s">
        <v>97</v>
      </c>
      <c r="D19" t="s">
        <v>97</v>
      </c>
      <c r="E19" t="s">
        <v>104</v>
      </c>
    </row>
    <row r="20" spans="1:5">
      <c r="A20" t="s">
        <v>105</v>
      </c>
      <c r="B20" t="s">
        <v>97</v>
      </c>
      <c r="C20" t="s">
        <v>97</v>
      </c>
      <c r="D20" t="s">
        <v>115</v>
      </c>
      <c r="E20" t="s">
        <v>100</v>
      </c>
    </row>
    <row r="21" spans="1:5">
      <c r="A21" t="s">
        <v>106</v>
      </c>
      <c r="B21" t="s">
        <v>97</v>
      </c>
      <c r="C21" t="s">
        <v>97</v>
      </c>
      <c r="D21" t="s">
        <v>97</v>
      </c>
      <c r="E21" t="s">
        <v>100</v>
      </c>
    </row>
    <row r="22" spans="1:5">
      <c r="A22" t="s">
        <v>107</v>
      </c>
      <c r="B22" t="s">
        <v>97</v>
      </c>
      <c r="C22" t="s">
        <v>97</v>
      </c>
      <c r="D22" t="s">
        <v>97</v>
      </c>
      <c r="E22" t="s">
        <v>97</v>
      </c>
    </row>
    <row r="23" spans="1:5">
      <c r="A23" t="s">
        <v>108</v>
      </c>
      <c r="B23" t="s">
        <v>97</v>
      </c>
      <c r="C23" t="s">
        <v>113</v>
      </c>
      <c r="D23" t="s">
        <v>116</v>
      </c>
      <c r="E23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B84B-35B4-40AC-BD1D-44D0007B7209}">
  <dimension ref="A1:E11"/>
  <sheetViews>
    <sheetView workbookViewId="0">
      <selection activeCell="E16" sqref="E16"/>
    </sheetView>
  </sheetViews>
  <sheetFormatPr defaultRowHeight="15"/>
  <sheetData>
    <row r="1" spans="1:5">
      <c r="A1" t="s">
        <v>109</v>
      </c>
      <c r="B1" t="s">
        <v>110</v>
      </c>
      <c r="C1" t="s">
        <v>111</v>
      </c>
      <c r="D1" t="s">
        <v>112</v>
      </c>
      <c r="E1" t="s">
        <v>6</v>
      </c>
    </row>
    <row r="2" spans="1:5">
      <c r="A2" t="s">
        <v>96</v>
      </c>
      <c r="B2" t="s">
        <v>97</v>
      </c>
      <c r="C2" t="s">
        <v>97</v>
      </c>
      <c r="D2" t="s">
        <v>97</v>
      </c>
      <c r="E2" s="18" t="s">
        <v>97</v>
      </c>
    </row>
    <row r="3" spans="1:5">
      <c r="A3" t="s">
        <v>98</v>
      </c>
      <c r="B3" t="s">
        <v>97</v>
      </c>
      <c r="C3" t="s">
        <v>97</v>
      </c>
      <c r="D3" t="s">
        <v>97</v>
      </c>
      <c r="E3" t="s">
        <v>97</v>
      </c>
    </row>
    <row r="4" spans="1:5">
      <c r="A4" t="s">
        <v>99</v>
      </c>
      <c r="B4" t="s">
        <v>97</v>
      </c>
      <c r="C4" s="13" t="s">
        <v>113</v>
      </c>
      <c r="D4" t="s">
        <v>97</v>
      </c>
      <c r="E4" t="s">
        <v>97</v>
      </c>
    </row>
    <row r="5" spans="1:5">
      <c r="A5" t="s">
        <v>101</v>
      </c>
      <c r="B5" t="s">
        <v>97</v>
      </c>
      <c r="C5" t="s">
        <v>97</v>
      </c>
      <c r="D5" t="s">
        <v>114</v>
      </c>
      <c r="E5" t="s">
        <v>100</v>
      </c>
    </row>
    <row r="6" spans="1:5">
      <c r="A6" t="s">
        <v>102</v>
      </c>
      <c r="B6" t="s">
        <v>97</v>
      </c>
      <c r="C6" t="s">
        <v>97</v>
      </c>
      <c r="D6" t="s">
        <v>114</v>
      </c>
      <c r="E6" t="s">
        <v>97</v>
      </c>
    </row>
    <row r="7" spans="1:5">
      <c r="A7" t="s">
        <v>103</v>
      </c>
      <c r="B7" t="s">
        <v>97</v>
      </c>
      <c r="C7" t="s">
        <v>97</v>
      </c>
      <c r="D7" t="s">
        <v>97</v>
      </c>
      <c r="E7" t="s">
        <v>104</v>
      </c>
    </row>
    <row r="8" spans="1:5">
      <c r="A8" t="s">
        <v>105</v>
      </c>
      <c r="B8" t="s">
        <v>97</v>
      </c>
      <c r="C8" t="s">
        <v>97</v>
      </c>
      <c r="D8" t="s">
        <v>115</v>
      </c>
      <c r="E8" t="s">
        <v>100</v>
      </c>
    </row>
    <row r="9" spans="1:5">
      <c r="A9" t="s">
        <v>106</v>
      </c>
      <c r="B9" t="s">
        <v>97</v>
      </c>
      <c r="C9" t="s">
        <v>97</v>
      </c>
      <c r="D9" t="s">
        <v>97</v>
      </c>
      <c r="E9" t="s">
        <v>100</v>
      </c>
    </row>
    <row r="10" spans="1:5">
      <c r="A10" t="s">
        <v>107</v>
      </c>
      <c r="B10" t="s">
        <v>97</v>
      </c>
      <c r="C10" t="s">
        <v>97</v>
      </c>
      <c r="D10" t="s">
        <v>97</v>
      </c>
      <c r="E10" t="s">
        <v>97</v>
      </c>
    </row>
    <row r="11" spans="1:5">
      <c r="A11" t="s">
        <v>108</v>
      </c>
      <c r="B11" t="s">
        <v>97</v>
      </c>
      <c r="C11" t="s">
        <v>113</v>
      </c>
      <c r="D11" t="s">
        <v>116</v>
      </c>
      <c r="E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986E-125D-4058-A850-FF36FFA97C0C}">
  <dimension ref="A1:S21"/>
  <sheetViews>
    <sheetView workbookViewId="0">
      <selection activeCell="E12" sqref="E12:E21"/>
    </sheetView>
  </sheetViews>
  <sheetFormatPr defaultRowHeight="15"/>
  <cols>
    <col min="1" max="1" width="13.85546875" customWidth="1"/>
    <col min="2" max="2" width="15.85546875" customWidth="1"/>
    <col min="3" max="3" width="16.5703125" customWidth="1"/>
    <col min="4" max="4" width="15.5703125" customWidth="1"/>
    <col min="5" max="5" width="27.7109375" customWidth="1"/>
    <col min="6" max="6" width="19.140625" customWidth="1"/>
    <col min="7" max="7" width="15.42578125" customWidth="1"/>
    <col min="14" max="14" width="41.5703125" customWidth="1"/>
    <col min="15" max="15" width="20" customWidth="1"/>
    <col min="16" max="16" width="14.140625" customWidth="1"/>
    <col min="17" max="17" width="24.42578125" customWidth="1"/>
    <col min="18" max="18" width="15.85546875" customWidth="1"/>
    <col min="19" max="19" width="11.28515625" bestFit="1" customWidth="1"/>
  </cols>
  <sheetData>
    <row r="1" spans="1:19">
      <c r="A1" s="3" t="s">
        <v>117</v>
      </c>
      <c r="B1" s="2" t="s">
        <v>118</v>
      </c>
      <c r="C1" s="2" t="s">
        <v>119</v>
      </c>
      <c r="D1" s="1" t="s">
        <v>120</v>
      </c>
      <c r="E1" s="2" t="s">
        <v>121</v>
      </c>
      <c r="F1" s="2" t="s">
        <v>122</v>
      </c>
      <c r="G1" s="2" t="s">
        <v>123</v>
      </c>
      <c r="J1" t="s">
        <v>124</v>
      </c>
      <c r="K1" t="s">
        <v>125</v>
      </c>
      <c r="L1" t="s">
        <v>7</v>
      </c>
      <c r="N1" s="22" t="s">
        <v>126</v>
      </c>
      <c r="O1" s="22"/>
      <c r="P1" s="22"/>
      <c r="Q1" s="22"/>
      <c r="R1" s="22"/>
      <c r="S1" s="22"/>
    </row>
    <row r="2" spans="1:19">
      <c r="A2" s="3" t="s">
        <v>127</v>
      </c>
      <c r="B2" s="3">
        <v>8.4</v>
      </c>
      <c r="C2" s="26">
        <v>858373000</v>
      </c>
      <c r="D2" s="26">
        <v>114995529</v>
      </c>
      <c r="E2" s="26">
        <v>163262098</v>
      </c>
      <c r="F2" s="26" t="s">
        <v>128</v>
      </c>
      <c r="G2" s="26">
        <v>614316021</v>
      </c>
      <c r="J2" t="s">
        <v>129</v>
      </c>
      <c r="K2" t="s">
        <v>130</v>
      </c>
      <c r="L2" t="s">
        <v>131</v>
      </c>
      <c r="N2" s="22"/>
      <c r="O2" s="22"/>
      <c r="P2" s="22"/>
      <c r="Q2" s="22"/>
      <c r="R2" s="22"/>
      <c r="S2" s="22"/>
    </row>
    <row r="3" spans="1:19">
      <c r="A3" s="3" t="s">
        <v>132</v>
      </c>
      <c r="B3" s="3">
        <v>6.9</v>
      </c>
      <c r="C3" s="26">
        <v>543638043</v>
      </c>
      <c r="D3" s="26">
        <v>98483669</v>
      </c>
      <c r="E3" s="26">
        <v>74650033</v>
      </c>
      <c r="F3" s="27" t="s">
        <v>133</v>
      </c>
      <c r="G3" s="26">
        <v>120446631</v>
      </c>
      <c r="J3" t="s">
        <v>134</v>
      </c>
      <c r="K3" t="s">
        <v>135</v>
      </c>
      <c r="N3" t="s">
        <v>117</v>
      </c>
      <c r="O3" s="1" t="s">
        <v>136</v>
      </c>
      <c r="P3" s="1" t="s">
        <v>137</v>
      </c>
      <c r="Q3" s="1" t="s">
        <v>138</v>
      </c>
      <c r="R3" t="s">
        <v>139</v>
      </c>
      <c r="S3" t="s">
        <v>140</v>
      </c>
    </row>
    <row r="4" spans="1:19">
      <c r="A4" s="3" t="s">
        <v>141</v>
      </c>
      <c r="B4" s="3">
        <v>6.7</v>
      </c>
      <c r="C4" s="26">
        <v>515202542</v>
      </c>
      <c r="D4" s="26">
        <v>75922920</v>
      </c>
      <c r="E4" s="26">
        <v>29679772</v>
      </c>
      <c r="F4" s="26">
        <v>103043510</v>
      </c>
      <c r="G4" s="26">
        <v>20549419</v>
      </c>
      <c r="J4" t="s">
        <v>142</v>
      </c>
      <c r="N4" t="s">
        <v>127</v>
      </c>
      <c r="O4">
        <v>8.4</v>
      </c>
      <c r="P4" s="19">
        <v>858373000</v>
      </c>
      <c r="Q4" t="s">
        <v>143</v>
      </c>
      <c r="R4">
        <v>2.7</v>
      </c>
      <c r="S4" s="3">
        <v>27166770</v>
      </c>
    </row>
    <row r="5" spans="1:19">
      <c r="A5" s="3" t="s">
        <v>99</v>
      </c>
      <c r="B5" s="3">
        <v>6.9</v>
      </c>
      <c r="C5" s="26">
        <v>477373578</v>
      </c>
      <c r="D5" s="26">
        <v>69784965</v>
      </c>
      <c r="E5" s="26">
        <v>59089245</v>
      </c>
      <c r="F5" s="26">
        <v>245481218</v>
      </c>
      <c r="G5" s="26">
        <v>122319598</v>
      </c>
      <c r="N5" t="s">
        <v>132</v>
      </c>
      <c r="O5">
        <v>6.9</v>
      </c>
      <c r="P5" s="19">
        <v>543638043</v>
      </c>
      <c r="Q5" t="s">
        <v>144</v>
      </c>
      <c r="R5">
        <v>4.5999999999999996</v>
      </c>
      <c r="S5" s="3">
        <v>17803007</v>
      </c>
    </row>
    <row r="6" spans="1:19">
      <c r="A6" s="3" t="s">
        <v>106</v>
      </c>
      <c r="B6" s="3">
        <v>7.8</v>
      </c>
      <c r="C6" s="26">
        <v>434038008</v>
      </c>
      <c r="D6" s="26">
        <v>82805689</v>
      </c>
      <c r="E6" s="26">
        <v>104542174</v>
      </c>
      <c r="F6" s="26">
        <v>147484656</v>
      </c>
      <c r="G6" s="26">
        <v>29103284</v>
      </c>
      <c r="N6" t="s">
        <v>141</v>
      </c>
      <c r="O6">
        <v>6.7</v>
      </c>
      <c r="P6" s="19">
        <v>515202542</v>
      </c>
      <c r="Q6" t="s">
        <v>145</v>
      </c>
      <c r="R6">
        <v>3.2</v>
      </c>
      <c r="S6" s="3">
        <v>10429730</v>
      </c>
    </row>
    <row r="7" spans="1:19">
      <c r="A7" s="3" t="s">
        <v>102</v>
      </c>
      <c r="B7" s="3">
        <v>6.9</v>
      </c>
      <c r="C7" s="26">
        <v>426829839</v>
      </c>
      <c r="D7" s="26">
        <v>51792440</v>
      </c>
      <c r="E7" s="26">
        <v>71466905</v>
      </c>
      <c r="F7" s="26" t="s">
        <v>146</v>
      </c>
      <c r="G7" s="26">
        <v>154070663</v>
      </c>
      <c r="N7" t="s">
        <v>99</v>
      </c>
      <c r="O7">
        <v>6.9</v>
      </c>
      <c r="P7" s="19">
        <v>477373578</v>
      </c>
      <c r="Q7" t="s">
        <v>147</v>
      </c>
      <c r="R7">
        <v>5</v>
      </c>
      <c r="S7" s="3">
        <v>354417.038</v>
      </c>
    </row>
    <row r="8" spans="1:19">
      <c r="A8" s="3" t="s">
        <v>148</v>
      </c>
      <c r="B8" s="3">
        <v>7.5</v>
      </c>
      <c r="C8" s="26">
        <v>390532085</v>
      </c>
      <c r="D8" s="26">
        <v>48390600</v>
      </c>
      <c r="E8" s="26">
        <v>60615698</v>
      </c>
      <c r="F8" s="26">
        <v>110461346</v>
      </c>
      <c r="G8" s="26">
        <v>198999549</v>
      </c>
      <c r="N8" t="s">
        <v>106</v>
      </c>
      <c r="O8">
        <v>7.8</v>
      </c>
      <c r="P8" s="19">
        <v>434038008</v>
      </c>
      <c r="Q8" t="s">
        <v>149</v>
      </c>
      <c r="R8">
        <v>5</v>
      </c>
      <c r="S8" s="3">
        <v>22260203</v>
      </c>
    </row>
    <row r="9" spans="1:19">
      <c r="A9" s="3" t="s">
        <v>150</v>
      </c>
      <c r="B9" s="3">
        <v>7</v>
      </c>
      <c r="C9" s="26">
        <v>355559216</v>
      </c>
      <c r="D9" s="26">
        <v>47530874</v>
      </c>
      <c r="E9" s="26">
        <v>52932305</v>
      </c>
      <c r="F9" s="26">
        <v>136922023</v>
      </c>
      <c r="G9" s="26">
        <v>53481575</v>
      </c>
      <c r="N9" t="s">
        <v>102</v>
      </c>
      <c r="O9">
        <v>6.9</v>
      </c>
      <c r="P9" s="19">
        <v>426829839</v>
      </c>
      <c r="Q9" t="s">
        <v>151</v>
      </c>
      <c r="R9">
        <v>5.0999999999999996</v>
      </c>
      <c r="S9" s="3">
        <v>35417038</v>
      </c>
    </row>
    <row r="10" spans="1:19">
      <c r="A10" s="3" t="s">
        <v>152</v>
      </c>
      <c r="B10" s="3">
        <v>8.5</v>
      </c>
      <c r="C10" s="26">
        <v>335451311</v>
      </c>
      <c r="D10" s="26">
        <v>72700000</v>
      </c>
      <c r="E10" s="26">
        <v>82200000</v>
      </c>
      <c r="F10" s="26">
        <v>112300000</v>
      </c>
      <c r="G10" s="26">
        <v>0</v>
      </c>
      <c r="N10" t="s">
        <v>148</v>
      </c>
      <c r="O10">
        <v>7.5</v>
      </c>
      <c r="P10" s="19">
        <v>390532085</v>
      </c>
      <c r="Q10" t="s">
        <v>153</v>
      </c>
      <c r="R10">
        <v>5.2</v>
      </c>
      <c r="S10" s="3">
        <v>54611903</v>
      </c>
    </row>
    <row r="11" spans="1:19">
      <c r="A11" s="3" t="s">
        <v>108</v>
      </c>
      <c r="B11" s="3">
        <v>6.7</v>
      </c>
      <c r="C11" s="26">
        <v>316831246</v>
      </c>
      <c r="D11" s="26">
        <v>47672978</v>
      </c>
      <c r="E11" s="26">
        <v>33929635</v>
      </c>
      <c r="F11" s="26">
        <v>47560149</v>
      </c>
      <c r="G11" s="26">
        <v>31654676</v>
      </c>
      <c r="N11" t="s">
        <v>150</v>
      </c>
      <c r="O11">
        <v>7</v>
      </c>
      <c r="P11" s="19">
        <v>355559216</v>
      </c>
      <c r="Q11" t="s">
        <v>154</v>
      </c>
      <c r="R11">
        <v>5.2</v>
      </c>
      <c r="S11" s="3">
        <v>21903748</v>
      </c>
    </row>
    <row r="12" spans="1:19">
      <c r="A12" s="3" t="s">
        <v>143</v>
      </c>
      <c r="B12" s="3">
        <v>2.7</v>
      </c>
      <c r="C12" s="26">
        <v>27166770</v>
      </c>
      <c r="D12" s="26">
        <v>14715433</v>
      </c>
      <c r="E12" s="26">
        <v>1370801</v>
      </c>
      <c r="F12" s="26">
        <v>20675710</v>
      </c>
      <c r="G12" s="26">
        <v>0</v>
      </c>
      <c r="I12" s="19">
        <v>350414</v>
      </c>
      <c r="N12" t="s">
        <v>152</v>
      </c>
      <c r="O12">
        <v>8.5</v>
      </c>
      <c r="P12" s="19">
        <v>335451311</v>
      </c>
      <c r="Q12" t="s">
        <v>155</v>
      </c>
      <c r="R12">
        <v>5.3</v>
      </c>
      <c r="S12" s="3">
        <v>8547577</v>
      </c>
    </row>
    <row r="13" spans="1:19">
      <c r="A13" s="3" t="s">
        <v>144</v>
      </c>
      <c r="B13" s="3">
        <v>4.5999999999999996</v>
      </c>
      <c r="C13" s="26">
        <v>17803007</v>
      </c>
      <c r="D13" s="26">
        <v>1483398</v>
      </c>
      <c r="E13" s="26">
        <v>5817731</v>
      </c>
      <c r="F13" s="26">
        <v>5461478</v>
      </c>
      <c r="G13" s="26">
        <v>10800219</v>
      </c>
      <c r="N13" t="s">
        <v>108</v>
      </c>
      <c r="O13">
        <v>6.7</v>
      </c>
      <c r="P13" s="19">
        <v>316831246</v>
      </c>
      <c r="Q13" t="s">
        <v>156</v>
      </c>
      <c r="R13">
        <v>5.4</v>
      </c>
      <c r="S13" s="3">
        <v>80001807</v>
      </c>
    </row>
    <row r="14" spans="1:19">
      <c r="A14" s="3" t="s">
        <v>157</v>
      </c>
      <c r="B14" s="3">
        <v>4.7</v>
      </c>
      <c r="C14" s="26">
        <v>10429730</v>
      </c>
      <c r="D14" s="26">
        <v>618327</v>
      </c>
      <c r="E14" s="26">
        <v>0</v>
      </c>
      <c r="F14" s="26">
        <v>399416</v>
      </c>
      <c r="G14" s="26">
        <v>0</v>
      </c>
    </row>
    <row r="15" spans="1:19">
      <c r="A15" s="3" t="s">
        <v>158</v>
      </c>
      <c r="B15" s="3">
        <v>5.4</v>
      </c>
      <c r="C15" s="26">
        <v>354417.038</v>
      </c>
      <c r="D15" s="26">
        <v>4325155</v>
      </c>
      <c r="E15" s="26">
        <v>5449399</v>
      </c>
      <c r="F15" s="26">
        <v>4704353</v>
      </c>
      <c r="G15" s="26">
        <v>0</v>
      </c>
    </row>
    <row r="16" spans="1:19">
      <c r="A16" s="3" t="s">
        <v>149</v>
      </c>
      <c r="B16" s="3">
        <v>5</v>
      </c>
      <c r="C16" s="26">
        <v>22260203</v>
      </c>
      <c r="D16" s="26">
        <v>0</v>
      </c>
      <c r="E16" s="26">
        <v>1106959</v>
      </c>
      <c r="F16" s="26">
        <v>3584346</v>
      </c>
      <c r="G16" s="26">
        <v>6776205</v>
      </c>
    </row>
    <row r="17" spans="1:7">
      <c r="A17" s="24" t="s">
        <v>156</v>
      </c>
      <c r="B17" s="24">
        <v>5.4</v>
      </c>
      <c r="C17" s="26">
        <v>35417038</v>
      </c>
      <c r="D17" s="26">
        <v>302000</v>
      </c>
      <c r="E17" s="26">
        <v>186000</v>
      </c>
      <c r="F17" s="26">
        <v>502000</v>
      </c>
      <c r="G17" s="26">
        <v>0</v>
      </c>
    </row>
    <row r="18" spans="1:7">
      <c r="A18" s="3" t="s">
        <v>153</v>
      </c>
      <c r="B18" s="3">
        <v>5.2</v>
      </c>
      <c r="C18" s="26">
        <v>54611903</v>
      </c>
      <c r="D18" s="26">
        <v>3956390</v>
      </c>
      <c r="E18" s="26">
        <v>0</v>
      </c>
      <c r="F18" s="26">
        <v>4188679</v>
      </c>
      <c r="G18" s="26">
        <v>0</v>
      </c>
    </row>
    <row r="19" spans="1:7">
      <c r="A19" s="3" t="s">
        <v>154</v>
      </c>
      <c r="B19" s="3">
        <v>5.2</v>
      </c>
      <c r="C19" s="26">
        <v>21903748</v>
      </c>
      <c r="D19" s="26">
        <v>2472655</v>
      </c>
      <c r="E19" s="26" t="s">
        <v>159</v>
      </c>
      <c r="F19" s="26" t="s">
        <v>160</v>
      </c>
      <c r="G19" s="26">
        <v>0</v>
      </c>
    </row>
    <row r="20" spans="1:7">
      <c r="A20" s="3" t="s">
        <v>155</v>
      </c>
      <c r="B20" s="3">
        <v>5.3</v>
      </c>
      <c r="C20" s="26">
        <v>8547577</v>
      </c>
      <c r="D20" s="26">
        <v>0</v>
      </c>
      <c r="E20" s="26">
        <v>964474</v>
      </c>
      <c r="F20" s="26">
        <v>0</v>
      </c>
      <c r="G20" s="26">
        <v>67209</v>
      </c>
    </row>
    <row r="21" spans="1:7">
      <c r="A21" s="25" t="s">
        <v>161</v>
      </c>
      <c r="B21" s="25">
        <v>5.7</v>
      </c>
      <c r="C21" s="26">
        <v>80001807</v>
      </c>
      <c r="D21" s="26">
        <v>8446134</v>
      </c>
      <c r="E21" s="26">
        <v>13315517</v>
      </c>
      <c r="F21" s="26" t="s">
        <v>162</v>
      </c>
      <c r="G21" s="26">
        <v>44474756</v>
      </c>
    </row>
  </sheetData>
  <mergeCells count="1">
    <mergeCell ref="N1:S2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766A-E9A5-455A-8CC7-12E04EEB9B4D}">
  <dimension ref="A1:F11"/>
  <sheetViews>
    <sheetView workbookViewId="0">
      <selection activeCell="D11" sqref="D11"/>
    </sheetView>
  </sheetViews>
  <sheetFormatPr defaultRowHeight="15"/>
  <cols>
    <col min="1" max="1" width="19.85546875" customWidth="1"/>
    <col min="2" max="2" width="36.7109375" customWidth="1"/>
    <col min="3" max="3" width="20.85546875" customWidth="1"/>
    <col min="4" max="4" width="31.42578125" customWidth="1"/>
    <col min="5" max="5" width="15.5703125" customWidth="1"/>
    <col min="6" max="6" width="13.140625" customWidth="1"/>
  </cols>
  <sheetData>
    <row r="1" spans="1:6">
      <c r="A1" t="s">
        <v>163</v>
      </c>
      <c r="B1" s="1" t="s">
        <v>164</v>
      </c>
      <c r="C1" s="1" t="s">
        <v>165</v>
      </c>
      <c r="D1" s="1" t="s">
        <v>166</v>
      </c>
      <c r="E1" t="s">
        <v>167</v>
      </c>
      <c r="F1" t="s">
        <v>168</v>
      </c>
    </row>
    <row r="2" spans="1:6">
      <c r="A2" t="s">
        <v>127</v>
      </c>
      <c r="B2">
        <v>8.4</v>
      </c>
      <c r="C2" s="20">
        <v>114995529</v>
      </c>
      <c r="D2" t="s">
        <v>143</v>
      </c>
      <c r="E2">
        <v>2.7</v>
      </c>
      <c r="F2" s="3">
        <v>14715433</v>
      </c>
    </row>
    <row r="3" spans="1:6">
      <c r="A3" t="s">
        <v>132</v>
      </c>
      <c r="B3">
        <v>6.9</v>
      </c>
      <c r="C3" s="20">
        <v>98483669</v>
      </c>
      <c r="D3" t="s">
        <v>144</v>
      </c>
      <c r="E3">
        <v>4.5999999999999996</v>
      </c>
      <c r="F3" s="3">
        <v>1483398</v>
      </c>
    </row>
    <row r="4" spans="1:6">
      <c r="A4" t="s">
        <v>141</v>
      </c>
      <c r="B4">
        <v>6.7</v>
      </c>
      <c r="C4" s="20">
        <v>75922920</v>
      </c>
      <c r="D4" t="s">
        <v>145</v>
      </c>
      <c r="E4">
        <v>3.2</v>
      </c>
      <c r="F4" s="3">
        <v>618327</v>
      </c>
    </row>
    <row r="5" spans="1:6">
      <c r="A5" t="s">
        <v>99</v>
      </c>
      <c r="B5">
        <v>6.9</v>
      </c>
      <c r="C5" s="20">
        <v>69784965</v>
      </c>
      <c r="D5" t="s">
        <v>158</v>
      </c>
      <c r="E5">
        <v>5.4</v>
      </c>
      <c r="F5" s="3">
        <v>4325155</v>
      </c>
    </row>
    <row r="6" spans="1:6">
      <c r="A6" t="s">
        <v>106</v>
      </c>
      <c r="B6">
        <v>7.8</v>
      </c>
      <c r="C6" s="20">
        <v>82805689</v>
      </c>
      <c r="D6" t="s">
        <v>149</v>
      </c>
      <c r="E6">
        <v>5</v>
      </c>
      <c r="F6" s="3">
        <v>0</v>
      </c>
    </row>
    <row r="7" spans="1:6">
      <c r="A7" t="s">
        <v>102</v>
      </c>
      <c r="B7">
        <v>6.9</v>
      </c>
      <c r="C7" s="20">
        <v>51792440</v>
      </c>
      <c r="D7" t="s">
        <v>156</v>
      </c>
      <c r="E7">
        <v>5.4</v>
      </c>
      <c r="F7" s="3">
        <v>302000</v>
      </c>
    </row>
    <row r="8" spans="1:6">
      <c r="A8" t="s">
        <v>148</v>
      </c>
      <c r="B8">
        <v>7.5</v>
      </c>
      <c r="C8" s="20">
        <v>48390600</v>
      </c>
      <c r="D8" t="s">
        <v>153</v>
      </c>
      <c r="E8">
        <v>5.2</v>
      </c>
      <c r="F8" s="3">
        <v>3956390</v>
      </c>
    </row>
    <row r="9" spans="1:6">
      <c r="A9" t="s">
        <v>150</v>
      </c>
      <c r="B9">
        <v>7</v>
      </c>
      <c r="C9" s="20">
        <v>47530874</v>
      </c>
      <c r="D9" t="s">
        <v>154</v>
      </c>
      <c r="E9">
        <v>5.2</v>
      </c>
      <c r="F9" s="3">
        <v>2472655</v>
      </c>
    </row>
    <row r="10" spans="1:6">
      <c r="A10" t="s">
        <v>152</v>
      </c>
      <c r="B10">
        <v>8.5</v>
      </c>
      <c r="C10" s="21" t="s">
        <v>169</v>
      </c>
      <c r="D10" t="s">
        <v>155</v>
      </c>
      <c r="E10">
        <v>5.3</v>
      </c>
      <c r="F10" s="3">
        <v>0</v>
      </c>
    </row>
    <row r="11" spans="1:6">
      <c r="A11" t="s">
        <v>108</v>
      </c>
      <c r="B11">
        <v>6.7</v>
      </c>
      <c r="C11" s="20">
        <v>47672978</v>
      </c>
      <c r="D11" s="23" t="s">
        <v>161</v>
      </c>
      <c r="E11">
        <v>5.7</v>
      </c>
      <c r="F11" s="3">
        <v>8446134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85F9-27D7-4F02-9028-9DEDB8555336}">
  <dimension ref="A1:F11"/>
  <sheetViews>
    <sheetView tabSelected="1" workbookViewId="0">
      <selection activeCell="F2" sqref="F2"/>
    </sheetView>
  </sheetViews>
  <sheetFormatPr defaultRowHeight="15"/>
  <cols>
    <col min="1" max="1" width="21.7109375" customWidth="1"/>
    <col min="2" max="2" width="9.85546875" customWidth="1"/>
    <col min="3" max="3" width="24.7109375" customWidth="1"/>
    <col min="5" max="5" width="16.85546875" customWidth="1"/>
    <col min="6" max="6" width="22.7109375" customWidth="1"/>
  </cols>
  <sheetData>
    <row r="1" spans="1:6">
      <c r="A1" t="s">
        <v>163</v>
      </c>
      <c r="B1" s="1" t="s">
        <v>164</v>
      </c>
      <c r="C1" s="1" t="s">
        <v>165</v>
      </c>
      <c r="D1" s="1" t="s">
        <v>166</v>
      </c>
      <c r="E1" t="s">
        <v>167</v>
      </c>
      <c r="F1" t="s">
        <v>168</v>
      </c>
    </row>
    <row r="2" spans="1:6">
      <c r="A2" t="s">
        <v>127</v>
      </c>
      <c r="B2">
        <v>8.4</v>
      </c>
      <c r="C2" s="26">
        <v>163262098</v>
      </c>
      <c r="D2" t="s">
        <v>143</v>
      </c>
      <c r="E2">
        <v>2.7</v>
      </c>
      <c r="F2" s="26">
        <v>1370801</v>
      </c>
    </row>
    <row r="3" spans="1:6">
      <c r="A3" t="s">
        <v>132</v>
      </c>
      <c r="B3">
        <v>6.9</v>
      </c>
      <c r="C3" s="26">
        <v>74650033</v>
      </c>
      <c r="D3" t="s">
        <v>144</v>
      </c>
      <c r="E3">
        <v>4.5999999999999996</v>
      </c>
      <c r="F3" s="26">
        <v>5817731</v>
      </c>
    </row>
    <row r="4" spans="1:6">
      <c r="A4" t="s">
        <v>141</v>
      </c>
      <c r="B4">
        <v>6.7</v>
      </c>
      <c r="C4" s="26">
        <v>29679772</v>
      </c>
      <c r="D4" t="s">
        <v>145</v>
      </c>
      <c r="E4">
        <v>3.2</v>
      </c>
      <c r="F4" s="26">
        <v>0</v>
      </c>
    </row>
    <row r="5" spans="1:6">
      <c r="A5" t="s">
        <v>99</v>
      </c>
      <c r="B5">
        <v>6.9</v>
      </c>
      <c r="C5" s="26">
        <v>59089245</v>
      </c>
      <c r="D5" t="s">
        <v>158</v>
      </c>
      <c r="E5">
        <v>5.4</v>
      </c>
      <c r="F5" s="26">
        <v>5449399</v>
      </c>
    </row>
    <row r="6" spans="1:6">
      <c r="A6" t="s">
        <v>106</v>
      </c>
      <c r="B6">
        <v>7.8</v>
      </c>
      <c r="C6" s="26">
        <v>104542174</v>
      </c>
      <c r="D6" t="s">
        <v>149</v>
      </c>
      <c r="E6">
        <v>5</v>
      </c>
      <c r="F6" s="26">
        <v>1106959</v>
      </c>
    </row>
    <row r="7" spans="1:6">
      <c r="A7" t="s">
        <v>102</v>
      </c>
      <c r="B7">
        <v>6.9</v>
      </c>
      <c r="C7" s="26">
        <v>71466905</v>
      </c>
      <c r="D7" t="s">
        <v>156</v>
      </c>
      <c r="E7">
        <v>5.4</v>
      </c>
      <c r="F7" s="26">
        <v>186000</v>
      </c>
    </row>
    <row r="8" spans="1:6">
      <c r="A8" t="s">
        <v>148</v>
      </c>
      <c r="B8">
        <v>7.5</v>
      </c>
      <c r="C8" s="26">
        <v>60615698</v>
      </c>
      <c r="D8" t="s">
        <v>153</v>
      </c>
      <c r="E8">
        <v>5.2</v>
      </c>
      <c r="F8" s="26">
        <v>0</v>
      </c>
    </row>
    <row r="9" spans="1:6">
      <c r="A9" t="s">
        <v>150</v>
      </c>
      <c r="B9">
        <v>7</v>
      </c>
      <c r="C9" s="26">
        <v>52932305</v>
      </c>
      <c r="D9" t="s">
        <v>154</v>
      </c>
      <c r="E9">
        <v>5.2</v>
      </c>
      <c r="F9" s="26" t="s">
        <v>159</v>
      </c>
    </row>
    <row r="10" spans="1:6">
      <c r="A10" t="s">
        <v>152</v>
      </c>
      <c r="B10">
        <v>8.5</v>
      </c>
      <c r="C10" s="26">
        <v>82200000</v>
      </c>
      <c r="D10" t="s">
        <v>155</v>
      </c>
      <c r="E10">
        <v>5.3</v>
      </c>
      <c r="F10" s="26">
        <v>964474</v>
      </c>
    </row>
    <row r="11" spans="1:6">
      <c r="A11" t="s">
        <v>108</v>
      </c>
      <c r="B11">
        <v>6.7</v>
      </c>
      <c r="C11" s="26">
        <v>33929635</v>
      </c>
      <c r="D11" s="23" t="s">
        <v>161</v>
      </c>
      <c r="E11">
        <v>5.7</v>
      </c>
      <c r="F11" s="26">
        <v>13315517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8537FA8CCEC44DA5BCCECD1994949A" ma:contentTypeVersion="7" ma:contentTypeDescription="Create a new document." ma:contentTypeScope="" ma:versionID="390fd0691e369a1004a5c55f1bf94794">
  <xsd:schema xmlns:xsd="http://www.w3.org/2001/XMLSchema" xmlns:xs="http://www.w3.org/2001/XMLSchema" xmlns:p="http://schemas.microsoft.com/office/2006/metadata/properties" xmlns:ns3="d4237daf-1dcf-4c84-af66-d7486a1f7f11" xmlns:ns4="3297ade0-7bd4-4fc4-adc6-b8f820f6b094" targetNamespace="http://schemas.microsoft.com/office/2006/metadata/properties" ma:root="true" ma:fieldsID="ccbb3465825c7e2a5107744f0de6e8bd" ns3:_="" ns4:_="">
    <xsd:import namespace="d4237daf-1dcf-4c84-af66-d7486a1f7f11"/>
    <xsd:import namespace="3297ade0-7bd4-4fc4-adc6-b8f820f6b09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237daf-1dcf-4c84-af66-d7486a1f7f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7ade0-7bd4-4fc4-adc6-b8f820f6b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145600-2306-4B65-8AC2-82CB2B9D47DF}"/>
</file>

<file path=customXml/itemProps2.xml><?xml version="1.0" encoding="utf-8"?>
<ds:datastoreItem xmlns:ds="http://schemas.openxmlformats.org/officeDocument/2006/customXml" ds:itemID="{EEAB8847-5CF3-43E4-9C44-B24B46EA5E7F}"/>
</file>

<file path=customXml/itemProps3.xml><?xml version="1.0" encoding="utf-8"?>
<ds:datastoreItem xmlns:ds="http://schemas.openxmlformats.org/officeDocument/2006/customXml" ds:itemID="{43350A6D-E0AA-4CA8-A493-7C750C9BFC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/>
  <cp:revision/>
  <dcterms:created xsi:type="dcterms:W3CDTF">2020-04-30T23:46:25Z</dcterms:created>
  <dcterms:modified xsi:type="dcterms:W3CDTF">2020-05-14T18:19:57Z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0x010100818537FA8CCEC44DA5BCCECD1994949A</vt:lpwstr>
  </property>
</Properties>
</file>