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<sst xmlns="http://schemas.openxmlformats.org/spreadsheetml/2006/main" count="88" uniqueCount="86">
  <si>
    <t>CÔNG TY CỔ PHẦN DỆT MAY HUẾ</t>
  </si>
  <si>
    <t>Địa chỉ: 122 Dương Thiệu Tước - P. Thủy Dương - TX Hương Thủy - TT. Huế</t>
  </si>
  <si>
    <t>ĐT: 0234.3.864.337 - Fax: 0234.3.864.338</t>
  </si>
  <si>
    <t>BÁO CÁO CÁC CHỈ SỐ ĐIỆN</t>
  </si>
  <si>
    <t>Ngày in báo cáo: Chủ nhật, 27/11/2022 19:40:57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</si>
  <si>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</si>
  <si>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</si>
  <si>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</si>
  <si>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</si>
  <si>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</si>
  <si>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</si>
  <si>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</si>
  <si>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</si>
  <si>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</si>
  <si>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</si>
  <si>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</si>
  <si>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</si>
  <si>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</si>
  <si>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</si>
  <si>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</si>
  <si>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</si>
  <si>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</si>
  <si>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</si>
  <si>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</si>
  <si>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</si>
  <si>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</si>
  <si>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</si>
  <si>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</si>
  <si>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</si>
  <si>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</si>
  <si>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</si>
  <si>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</si>
  <si>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</si>
  <si>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</si>
  <si>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</si>
  <si>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</si>
  <si>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</si>
  <si>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</si>
  <si>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</si>
  <si>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</si>
  <si>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</si>
  <si>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</si>
  <si>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</si>
  <si>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</si>
  <si>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</si>
  <si>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2022-11-22 15:15:02</t>
  </si>
  <si>
    <t>2022-11-22 15:15:22</t>
  </si>
  <si>
    <t>2022-11-22 15:15:41</t>
  </si>
  <si>
    <t>2022-11-22 15:16:00</t>
  </si>
  <si>
    <t>2022-11-22 15:16:19</t>
  </si>
  <si>
    <t>2022-11-22 15:16:38</t>
  </si>
  <si>
    <t>2022-11-22 15:16:56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</si>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</sst>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"/>
  <sheetFormatPr defaultRowHeight="20" outlineLevelRow="0" outlineLevelCol="0" x14ac:dyDescent="55" customHeight="1"/>
  <cols>
    <col min="1" max="1" width="12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5">
        <f>33</f>
      </c>
      <c r="B40" s="5" t="s">
        <v>45</v>
      </c>
      <c r="C40" s="5">
        <v>17.07</v>
      </c>
      <c r="D40" s="5">
        <v>384.597</v>
      </c>
      <c r="E40" s="5">
        <v>8.18807</v>
      </c>
      <c r="F40" s="5">
        <v>50.024</v>
      </c>
      <c r="G40" s="5">
        <v>0.781289</v>
      </c>
      <c r="H40" s="5"/>
    </row>
    <row r="41" spans="1:8" x14ac:dyDescent="0.25">
      <c r="A41" s="5">
        <f>34</f>
      </c>
      <c r="B41" s="5" t="s">
        <v>46</v>
      </c>
      <c r="C41" s="5">
        <v>16.9175</v>
      </c>
      <c r="D41" s="5">
        <v>384.813</v>
      </c>
      <c r="E41" s="5">
        <v>7.9695</v>
      </c>
      <c r="F41" s="5">
        <v>50.0759</v>
      </c>
      <c r="G41" s="5">
        <v>0.773254</v>
      </c>
      <c r="H41" s="5"/>
    </row>
    <row r="42" spans="1:8" x14ac:dyDescent="0.25">
      <c r="A42" s="5">
        <f>35</f>
      </c>
      <c r="B42" s="5" t="s">
        <v>47</v>
      </c>
      <c r="C42" s="5">
        <v>16.8406</v>
      </c>
      <c r="D42" s="5">
        <v>384.877</v>
      </c>
      <c r="E42" s="5">
        <v>7.93565</v>
      </c>
      <c r="F42" s="5">
        <v>50.0648</v>
      </c>
      <c r="G42" s="5">
        <v>0.773311</v>
      </c>
      <c r="H42" s="5"/>
    </row>
    <row r="43" spans="1:8" x14ac:dyDescent="0.25">
      <c r="A43" s="5">
        <f>36</f>
      </c>
      <c r="B43" s="5" t="s">
        <v>48</v>
      </c>
      <c r="C43" s="5">
        <v>16.4028</v>
      </c>
      <c r="D43" s="5">
        <v>384.703</v>
      </c>
      <c r="E43" s="5">
        <v>7.69055</v>
      </c>
      <c r="F43" s="5">
        <v>49.9821</v>
      </c>
      <c r="G43" s="5">
        <v>0.771385</v>
      </c>
      <c r="H43" s="5"/>
    </row>
    <row r="44" spans="1:8" x14ac:dyDescent="0.25">
      <c r="A44" s="5">
        <f>37</f>
      </c>
      <c r="B44" s="5" t="s">
        <v>49</v>
      </c>
      <c r="C44" s="5">
        <v>16.6713</v>
      </c>
      <c r="D44" s="5">
        <v>384.337</v>
      </c>
      <c r="E44" s="5">
        <v>7.81312</v>
      </c>
      <c r="F44" s="5">
        <v>49.9273</v>
      </c>
      <c r="G44" s="5">
        <v>0.771606</v>
      </c>
      <c r="H44" s="5"/>
    </row>
    <row r="45" spans="1:8" x14ac:dyDescent="0.25">
      <c r="A45" s="5">
        <f>38</f>
      </c>
      <c r="B45" s="5" t="s">
        <v>50</v>
      </c>
      <c r="C45" s="5">
        <v>17.0416</v>
      </c>
      <c r="D45" s="5">
        <v>384.123</v>
      </c>
      <c r="E45" s="5">
        <v>8.07595</v>
      </c>
      <c r="F45" s="5">
        <v>49.901</v>
      </c>
      <c r="G45" s="5">
        <v>0.776555</v>
      </c>
      <c r="H45" s="5"/>
    </row>
    <row r="46" spans="1:8" x14ac:dyDescent="0.25">
      <c r="A46" s="5">
        <f>39</f>
      </c>
      <c r="B46" s="5" t="s">
        <v>51</v>
      </c>
      <c r="C46" s="5">
        <v>16.7425</v>
      </c>
      <c r="D46" s="5">
        <v>384.461</v>
      </c>
      <c r="E46" s="5">
        <v>7.86494</v>
      </c>
      <c r="F46" s="5">
        <v>50.0434</v>
      </c>
      <c r="G46" s="5">
        <v>0.772456</v>
      </c>
      <c r="H46" s="5"/>
    </row>
    <row r="47" spans="1:8" x14ac:dyDescent="0.25">
      <c r="A47" s="5">
        <f>40</f>
      </c>
      <c r="B47" s="5" t="s">
        <v>52</v>
      </c>
      <c r="C47" s="5">
        <v>18.5522</v>
      </c>
      <c r="D47" s="5">
        <v>387.104</v>
      </c>
      <c r="E47" s="5">
        <v>8.53554</v>
      </c>
      <c r="F47" s="5">
        <v>50.0712</v>
      </c>
      <c r="G47" s="5">
        <v>0.761143</v>
      </c>
      <c r="H47" s="5"/>
    </row>
    <row r="48" spans="1:8" x14ac:dyDescent="0.25">
      <c r="A48" s="5">
        <f>41</f>
      </c>
      <c r="B48" s="5" t="s">
        <v>53</v>
      </c>
      <c r="C48" s="5">
        <v>17.6667</v>
      </c>
      <c r="D48" s="5">
        <v>387.057</v>
      </c>
      <c r="E48" s="5">
        <v>7.93518</v>
      </c>
      <c r="F48" s="5">
        <v>50.0713</v>
      </c>
      <c r="G48" s="5">
        <v>0.751866</v>
      </c>
      <c r="H48" s="5"/>
    </row>
    <row r="49" spans="1:8" x14ac:dyDescent="0.25">
      <c r="A49" s="5">
        <f>42</f>
      </c>
      <c r="B49" s="5" t="s">
        <v>54</v>
      </c>
      <c r="C49" s="5">
        <v>18.3362</v>
      </c>
      <c r="D49" s="5">
        <v>386.892</v>
      </c>
      <c r="E49" s="5">
        <v>8.53641</v>
      </c>
      <c r="F49" s="5">
        <v>49.9646</v>
      </c>
      <c r="G49" s="5">
        <v>0.76612</v>
      </c>
      <c r="H49" s="5"/>
    </row>
    <row r="50" spans="1:8" x14ac:dyDescent="0.25">
      <c r="A50" s="5">
        <f>43</f>
      </c>
      <c r="B50" s="5" t="s">
        <v>55</v>
      </c>
      <c r="C50" s="5">
        <v>18.3559</v>
      </c>
      <c r="D50" s="5">
        <v>386.844</v>
      </c>
      <c r="E50" s="5">
        <v>8.34056</v>
      </c>
      <c r="F50" s="5">
        <v>49.8433</v>
      </c>
      <c r="G50" s="5">
        <v>0.756509</v>
      </c>
      <c r="H50" s="5"/>
    </row>
    <row r="51" spans="1:8" x14ac:dyDescent="0.25">
      <c r="A51" s="5">
        <f>44</f>
      </c>
      <c r="B51" s="5" t="s">
        <v>56</v>
      </c>
      <c r="C51" s="5">
        <v>18.4529</v>
      </c>
      <c r="D51" s="5">
        <v>386.986</v>
      </c>
      <c r="E51" s="5">
        <v>8.2802</v>
      </c>
      <c r="F51" s="5">
        <v>49.9899</v>
      </c>
      <c r="G51" s="5">
        <v>0.751563</v>
      </c>
      <c r="H51" s="5"/>
    </row>
    <row r="52" spans="1:8" x14ac:dyDescent="0.25">
      <c r="A52" s="5">
        <f>45</f>
      </c>
      <c r="B52" s="5" t="s">
        <v>57</v>
      </c>
      <c r="C52" s="5">
        <v>18.1344</v>
      </c>
      <c r="D52" s="5">
        <v>386.574</v>
      </c>
      <c r="E52" s="5">
        <v>8.19678</v>
      </c>
      <c r="F52" s="5">
        <v>49.9219</v>
      </c>
      <c r="G52" s="5">
        <v>0.754744</v>
      </c>
      <c r="H52" s="5"/>
    </row>
    <row r="53" spans="1:8" x14ac:dyDescent="0.25">
      <c r="A53" s="5">
        <f>46</f>
      </c>
      <c r="B53" s="5" t="s">
        <v>58</v>
      </c>
      <c r="C53" s="5">
        <v>18.4642</v>
      </c>
      <c r="D53" s="5">
        <v>386.449</v>
      </c>
      <c r="E53" s="5">
        <v>8.2358</v>
      </c>
      <c r="F53" s="5">
        <v>49.8456</v>
      </c>
      <c r="G53" s="5">
        <v>0.749828</v>
      </c>
      <c r="H53" s="5"/>
    </row>
    <row r="54" spans="1:8" x14ac:dyDescent="0.25">
      <c r="A54" s="5">
        <f>47</f>
      </c>
      <c r="B54" s="5" t="s">
        <v>59</v>
      </c>
      <c r="C54" s="5">
        <v>18.5188</v>
      </c>
      <c r="D54" s="5">
        <v>386.43</v>
      </c>
      <c r="E54" s="5">
        <v>8.41607</v>
      </c>
      <c r="F54" s="5">
        <v>49.9441</v>
      </c>
      <c r="G54" s="5">
        <v>0.756987</v>
      </c>
      <c r="H54" s="5"/>
    </row>
    <row r="55" spans="1:8" x14ac:dyDescent="0.25">
      <c r="A55" s="5">
        <f>48</f>
      </c>
      <c r="B55" s="5" t="s">
        <v>60</v>
      </c>
      <c r="C55" s="5">
        <v>18.4386</v>
      </c>
      <c r="D55" s="5">
        <v>386.922</v>
      </c>
      <c r="E55" s="5">
        <v>8.36642</v>
      </c>
      <c r="F55" s="5">
        <v>50.0273</v>
      </c>
      <c r="G55" s="5">
        <v>0.755885</v>
      </c>
      <c r="H55" s="5"/>
    </row>
    <row r="56" spans="1:8" x14ac:dyDescent="0.25">
      <c r="A56" s="5">
        <f>49</f>
      </c>
      <c r="B56" s="5" t="s">
        <v>61</v>
      </c>
      <c r="C56" s="5">
        <v>18.5554</v>
      </c>
      <c r="D56" s="5">
        <v>387.197</v>
      </c>
      <c r="E56" s="5">
        <v>8.20899</v>
      </c>
      <c r="F56" s="5">
        <v>50.0428</v>
      </c>
      <c r="G56" s="5">
        <v>0.746074</v>
      </c>
      <c r="H56" s="5"/>
    </row>
    <row r="57" spans="1:8" x14ac:dyDescent="0.25">
      <c r="A57" s="5">
        <f>50</f>
      </c>
      <c r="B57" s="5" t="s">
        <v>62</v>
      </c>
      <c r="C57" s="5">
        <v>18.3257</v>
      </c>
      <c r="D57" s="5">
        <v>387.333</v>
      </c>
      <c r="E57" s="5">
        <v>8.33986</v>
      </c>
      <c r="F57" s="5">
        <v>50.0274</v>
      </c>
      <c r="G57" s="5">
        <v>0.756625</v>
      </c>
      <c r="H57" s="5"/>
    </row>
    <row r="58" spans="1:8" x14ac:dyDescent="0.25">
      <c r="A58" s="5">
        <f>51</f>
      </c>
      <c r="B58" s="5" t="s">
        <v>63</v>
      </c>
      <c r="C58" s="5">
        <v>18.1515</v>
      </c>
      <c r="D58" s="5">
        <v>385.982</v>
      </c>
      <c r="E58" s="5">
        <v>8.02684</v>
      </c>
      <c r="F58" s="5">
        <v>50.0181</v>
      </c>
      <c r="G58" s="5">
        <v>0.747074</v>
      </c>
      <c r="H58" s="5"/>
    </row>
    <row r="59" spans="1:8" x14ac:dyDescent="0.25">
      <c r="A59" s="5">
        <f>52</f>
      </c>
      <c r="B59" s="5" t="s">
        <v>64</v>
      </c>
      <c r="C59" s="5">
        <v>18.5065</v>
      </c>
      <c r="D59" s="5">
        <v>387.073</v>
      </c>
      <c r="E59" s="5">
        <v>8.09276</v>
      </c>
      <c r="F59" s="5">
        <v>50.0755</v>
      </c>
      <c r="G59" s="5">
        <v>0.741972</v>
      </c>
      <c r="H59" s="5"/>
    </row>
    <row r="60" spans="1:8" x14ac:dyDescent="0.25">
      <c r="A60" s="5">
        <f>53</f>
      </c>
      <c r="B60" s="5" t="s">
        <v>65</v>
      </c>
      <c r="C60" s="5">
        <v>18.4189</v>
      </c>
      <c r="D60" s="5">
        <v>387.064</v>
      </c>
      <c r="E60" s="5">
        <v>8.39666</v>
      </c>
      <c r="F60" s="5">
        <v>50.0592</v>
      </c>
      <c r="G60" s="5">
        <v>0.757562</v>
      </c>
      <c r="H60" s="5"/>
    </row>
    <row r="61" spans="1:8" x14ac:dyDescent="0.25">
      <c r="A61" s="5">
        <f>54</f>
      </c>
      <c r="B61" s="5" t="s">
        <v>66</v>
      </c>
      <c r="C61" s="5">
        <v>17.5225</v>
      </c>
      <c r="D61" s="5">
        <v>386.601</v>
      </c>
      <c r="E61" s="5">
        <v>7.80894</v>
      </c>
      <c r="F61" s="5">
        <v>49.9393</v>
      </c>
      <c r="G61" s="5">
        <v>0.749359</v>
      </c>
      <c r="H61" s="5"/>
    </row>
    <row r="62" spans="1:8" x14ac:dyDescent="0.25">
      <c r="A62" s="5">
        <f>55</f>
      </c>
      <c r="B62" s="5" t="s">
        <v>67</v>
      </c>
      <c r="C62" s="5">
        <v>18.2016</v>
      </c>
      <c r="D62" s="5">
        <v>386.304</v>
      </c>
      <c r="E62" s="5">
        <v>8.08124</v>
      </c>
      <c r="F62" s="5">
        <v>49.8726</v>
      </c>
      <c r="G62" s="5">
        <v>0.748247</v>
      </c>
      <c r="H62" s="5"/>
    </row>
    <row r="63" spans="1:8" x14ac:dyDescent="0.25">
      <c r="A63" s="5">
        <f>56</f>
      </c>
      <c r="B63" s="5" t="s">
        <v>68</v>
      </c>
      <c r="C63" s="5">
        <v>18.2811</v>
      </c>
      <c r="D63" s="5">
        <v>386.359</v>
      </c>
      <c r="E63" s="5">
        <v>8.31105</v>
      </c>
      <c r="F63" s="5">
        <v>49.9853</v>
      </c>
      <c r="G63" s="5">
        <v>0.757198</v>
      </c>
      <c r="H63" s="5"/>
    </row>
    <row r="64" spans="1:8" x14ac:dyDescent="0.25">
      <c r="A64" s="5">
        <f>57</f>
      </c>
      <c r="B64" s="5" t="s">
        <v>69</v>
      </c>
      <c r="C64" s="5">
        <v>18.2928</v>
      </c>
      <c r="D64" s="5">
        <v>386.93</v>
      </c>
      <c r="E64" s="5">
        <v>8.30166</v>
      </c>
      <c r="F64" s="5">
        <v>50.0899</v>
      </c>
      <c r="G64" s="5">
        <v>0.760504</v>
      </c>
      <c r="H64" s="5"/>
    </row>
    <row r="65" spans="1:8" x14ac:dyDescent="0.25">
      <c r="A65" s="5">
        <f>58</f>
      </c>
      <c r="B65" s="5" t="s">
        <v>70</v>
      </c>
      <c r="C65" s="5">
        <v>18.0783</v>
      </c>
      <c r="D65" s="5">
        <v>386.833</v>
      </c>
      <c r="E65" s="5">
        <v>8.35209</v>
      </c>
      <c r="F65" s="5">
        <v>50.0917</v>
      </c>
      <c r="G65" s="5">
        <v>0.763078</v>
      </c>
      <c r="H65" s="5"/>
    </row>
    <row r="66" spans="1:8" x14ac:dyDescent="0.25">
      <c r="A66" s="5">
        <f>59</f>
      </c>
      <c r="B66" s="5" t="s">
        <v>71</v>
      </c>
      <c r="C66" s="5">
        <v>17.9852</v>
      </c>
      <c r="D66" s="5">
        <v>386.714</v>
      </c>
      <c r="E66" s="5">
        <v>8.06415</v>
      </c>
      <c r="F66" s="5">
        <v>49.949</v>
      </c>
      <c r="G66" s="5">
        <v>0.751537</v>
      </c>
      <c r="H66" s="5"/>
    </row>
    <row r="67" spans="1:8" x14ac:dyDescent="0.25">
      <c r="A67" s="5">
        <f>60</f>
      </c>
      <c r="B67" s="5" t="s">
        <v>72</v>
      </c>
      <c r="C67" s="5">
        <v>17.0759</v>
      </c>
      <c r="D67" s="5">
        <v>386.312</v>
      </c>
      <c r="E67" s="5">
        <v>7.7927</v>
      </c>
      <c r="F67" s="5">
        <v>49.8701</v>
      </c>
      <c r="G67" s="5">
        <v>0.75874</v>
      </c>
      <c r="H67" s="5"/>
    </row>
    <row r="68" spans="1:8" x14ac:dyDescent="0.25">
      <c r="A68" s="5">
        <f>61</f>
      </c>
      <c r="B68" s="5" t="s">
        <v>73</v>
      </c>
      <c r="C68" s="5">
        <v>18.2367</v>
      </c>
      <c r="D68" s="5">
        <v>386.863</v>
      </c>
      <c r="E68" s="5">
        <v>8.23801</v>
      </c>
      <c r="F68" s="5">
        <v>49.9822</v>
      </c>
      <c r="G68" s="5">
        <v>0.754225</v>
      </c>
      <c r="H68" s="5"/>
    </row>
    <row r="69" spans="1:8" x14ac:dyDescent="0.25">
      <c r="A69" s="5">
        <f>62</f>
      </c>
      <c r="B69" s="5" t="s">
        <v>74</v>
      </c>
      <c r="C69" s="5">
        <v>18.1659</v>
      </c>
      <c r="D69" s="5">
        <v>386.547</v>
      </c>
      <c r="E69" s="5">
        <v>8.09144</v>
      </c>
      <c r="F69" s="5">
        <v>50.0939</v>
      </c>
      <c r="G69" s="5">
        <v>0.749214</v>
      </c>
      <c r="H69" s="5"/>
    </row>
    <row r="70" spans="1:8" x14ac:dyDescent="0.25">
      <c r="A70" s="5">
        <f>63</f>
      </c>
      <c r="B70" s="5" t="s">
        <v>75</v>
      </c>
      <c r="C70" s="5">
        <v>18.3156</v>
      </c>
      <c r="D70" s="5">
        <v>386.671</v>
      </c>
      <c r="E70" s="5">
        <v>8.37833</v>
      </c>
      <c r="F70" s="5">
        <v>50.0676</v>
      </c>
      <c r="G70" s="5">
        <v>0.759304</v>
      </c>
      <c r="H70" s="5"/>
    </row>
    <row r="71" spans="1:8" x14ac:dyDescent="0.25">
      <c r="A71" s="5">
        <f>64</f>
      </c>
      <c r="B71" s="5" t="s">
        <v>76</v>
      </c>
      <c r="C71" s="5">
        <v>17.4233</v>
      </c>
      <c r="D71" s="5">
        <v>386.232</v>
      </c>
      <c r="E71" s="5">
        <v>7.8302</v>
      </c>
      <c r="F71" s="5">
        <v>49.9093</v>
      </c>
      <c r="G71" s="5">
        <v>0.752886</v>
      </c>
      <c r="H71" s="5"/>
    </row>
    <row r="72" spans="1:8" x14ac:dyDescent="0.25">
      <c r="A72" s="5">
        <f>65</f>
      </c>
      <c r="B72" s="5" t="s">
        <v>77</v>
      </c>
      <c r="C72" s="5">
        <v>18.1061</v>
      </c>
      <c r="D72" s="5">
        <v>386.385</v>
      </c>
      <c r="E72" s="5">
        <v>8.31308</v>
      </c>
      <c r="F72" s="5">
        <v>49.8935</v>
      </c>
      <c r="G72" s="5">
        <v>0.761054</v>
      </c>
      <c r="H72" s="5"/>
    </row>
    <row r="73" spans="1:8" x14ac:dyDescent="0.25">
      <c r="A73" s="5">
        <f>66</f>
      </c>
      <c r="B73" s="5" t="s">
        <v>78</v>
      </c>
      <c r="C73" s="5">
        <v>18.1769</v>
      </c>
      <c r="D73" s="5">
        <v>386.415</v>
      </c>
      <c r="E73" s="5">
        <v>8.18718</v>
      </c>
      <c r="F73" s="5">
        <v>50.0101</v>
      </c>
      <c r="G73" s="5">
        <v>0.753555</v>
      </c>
      <c r="H73" s="5"/>
    </row>
    <row r="74" spans="1:8" x14ac:dyDescent="0.25">
      <c r="A74" s="6" t="s">
        <v>79</v>
      </c>
      <c r="B74" s="7" t="s">
        <v>80</v>
      </c>
      <c r="C74" s="7">
        <f>=round(average(C8:C73),2)</f>
      </c>
      <c r="D74" s="7">
        <f>=round(average(D8:D73),2)</f>
      </c>
      <c r="E74" s="7">
        <f>=round(average(E8:E73),2)</f>
      </c>
      <c r="F74" s="7">
        <f>=round(average(F8:F73),2)</f>
      </c>
      <c r="G74" s="7">
        <f>=round(average(G8:G73),2)</f>
      </c>
      <c r="H74" s="7"/>
    </row>
    <row r="75" spans="8:8" x14ac:dyDescent="0.25">
      <c r="H75" s="8" t="s">
        <v>81</v>
      </c>
    </row>
    <row r="76" spans="2:8" x14ac:dyDescent="0.25">
      <c r="B76" s="9" t="s">
        <v>82</v>
      </c>
      <c r="E76" s="9" t="s">
        <v>83</v>
      </c>
      <c r="H76" s="9" t="s">
        <v>84</v>
      </c>
    </row>
    <row r="77" spans="2:8" x14ac:dyDescent="0.25">
      <c r="B77" s="10" t="s">
        <v>85</v>
      </c>
      <c r="E77" s="10" t="s">
        <v>85</v>
      </c>
      <c r="H77" s="10" t="s">
        <v>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2022-11-27T12:40:57Z</dcterms:created>
  <dcterms:modified xsi:type="dcterms:W3CDTF">2022-11-27T12:40:57Z</dcterms:modified>
</cp:coreProperties>
</file>