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60" windowWidth="19200" windowHeight="1186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2" i="1"/>
  <c r="C16" s="1"/>
  <c r="C14"/>
  <c r="C15" s="1"/>
  <c r="C13"/>
  <c r="C9"/>
  <c r="C7"/>
</calcChain>
</file>

<file path=xl/sharedStrings.xml><?xml version="1.0" encoding="utf-8"?>
<sst xmlns="http://schemas.openxmlformats.org/spreadsheetml/2006/main" count="66" uniqueCount="32">
  <si>
    <t>견적단가</t>
    <phoneticPr fontId="3" type="noConversion"/>
  </si>
  <si>
    <t>관리비</t>
    <phoneticPr fontId="3" type="noConversion"/>
  </si>
  <si>
    <t>견적단가+관리비</t>
    <phoneticPr fontId="3" type="noConversion"/>
  </si>
  <si>
    <t>재료비 / 재료비율</t>
    <phoneticPr fontId="3" type="noConversion"/>
  </si>
  <si>
    <t>견적단가 * ( 1 + 관리비율 )</t>
    <phoneticPr fontId="3" type="noConversion"/>
  </si>
  <si>
    <t>이윤</t>
    <phoneticPr fontId="3" type="noConversion"/>
  </si>
  <si>
    <t>견적단가 + 관리비</t>
    <phoneticPr fontId="3" type="noConversion"/>
  </si>
  <si>
    <t>견적합계</t>
    <phoneticPr fontId="3" type="noConversion"/>
  </si>
  <si>
    <t>견적단가 + 관리비 + 이윤</t>
    <phoneticPr fontId="3" type="noConversion"/>
  </si>
  <si>
    <t>재료비</t>
    <phoneticPr fontId="3" type="noConversion"/>
  </si>
  <si>
    <t>(주)뉴엠텍</t>
  </si>
  <si>
    <t>싸이맥스</t>
  </si>
  <si>
    <t>(주)뉴파워프라즈마</t>
  </si>
  <si>
    <t>(주)코미코</t>
  </si>
  <si>
    <t>(주)씨알씨</t>
  </si>
  <si>
    <t>인텍시스템</t>
  </si>
  <si>
    <t>BY0154</t>
  </si>
  <si>
    <t>ES3828-REV1</t>
  </si>
  <si>
    <t>나노윈(주)</t>
  </si>
  <si>
    <t>주식회사제타</t>
  </si>
  <si>
    <t>플라즈마트</t>
  </si>
  <si>
    <t>(주)화인</t>
  </si>
  <si>
    <t>(주)원익큐엔씨 세라믹스사업부</t>
  </si>
  <si>
    <t>3260202056</t>
    <phoneticPr fontId="3" type="noConversion"/>
  </si>
  <si>
    <t>3242201202</t>
    <phoneticPr fontId="3" type="noConversion"/>
  </si>
  <si>
    <t>3250105005</t>
    <phoneticPr fontId="3" type="noConversion"/>
  </si>
  <si>
    <t>1298191801</t>
    <phoneticPr fontId="3" type="noConversion"/>
  </si>
  <si>
    <t>3241200114</t>
    <phoneticPr fontId="3" type="noConversion"/>
  </si>
  <si>
    <t>3241200165</t>
    <phoneticPr fontId="3" type="noConversion"/>
  </si>
  <si>
    <t>3221809701</t>
    <phoneticPr fontId="3" type="noConversion"/>
  </si>
  <si>
    <t>3221806501</t>
    <phoneticPr fontId="3" type="noConversion"/>
  </si>
  <si>
    <t>3251903028</t>
    <phoneticPr fontId="3" type="noConversion"/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</si>
</sst>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_-* #,##0.000_-;\-* #,##0.000_-;_-* &quot;-&quot;_-;_-@_-"/>
  </numFmts>
  <fonts count="7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49" fontId="2" fillId="0" borderId="0" xfId="0" applyNumberFormat="1" applyFont="1">
      <alignment vertical="center"/>
    </xf>
    <xf numFmtId="0" fontId="5" fillId="0" borderId="0" xfId="0" applyFont="1">
      <alignment vertical="center"/>
    </xf>
    <xf numFmtId="49" fontId="5" fillId="2" borderId="0" xfId="0" applyNumberFormat="1" applyFont="1" applyFill="1">
      <alignment vertical="center"/>
    </xf>
    <xf numFmtId="0" fontId="5" fillId="2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49" fontId="1" fillId="0" borderId="0" xfId="0" applyNumberFormat="1" applyFont="1">
      <alignment vertical="center"/>
    </xf>
    <xf numFmtId="49" fontId="1" fillId="3" borderId="0" xfId="0" applyNumberFormat="1" applyFont="1" applyFill="1">
      <alignment vertical="center"/>
    </xf>
    <xf numFmtId="49" fontId="6" fillId="3" borderId="0" xfId="0" applyNumberFormat="1" applyFont="1" applyFill="1">
      <alignment vertical="center"/>
    </xf>
    <xf numFmtId="0" fontId="6" fillId="3" borderId="0" xfId="0" applyFont="1" applyFill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D16"/>
  <sheetViews>
    <sheetView workbookViewId="0">
      <selection activeCell="D19" sqref="D19"/>
    </sheetView>
  </sheetViews>
  <sheetFormatPr defaultRowHeight="16.5"/>
  <cols>
    <col min="2" max="2" width="17.25" customWidth="1"/>
    <col min="3" max="3" width="24.125" style="1" customWidth="1"/>
    <col min="4" max="4" width="43.25" customWidth="1"/>
  </cols>
  <sheetData>
    <row r="4" spans="2:4">
      <c r="C4" s="1">
        <v>21000</v>
      </c>
    </row>
    <row r="5" spans="2:4">
      <c r="C5" s="1">
        <v>28000</v>
      </c>
    </row>
    <row r="6" spans="2:4">
      <c r="C6" s="1">
        <v>0.75</v>
      </c>
    </row>
    <row r="7" spans="2:4">
      <c r="C7" s="1">
        <f>C5*C6</f>
        <v>21000</v>
      </c>
    </row>
    <row r="9" spans="2:4">
      <c r="C9" s="1">
        <f>C4/C6</f>
        <v>28000</v>
      </c>
    </row>
    <row r="11" spans="2:4">
      <c r="B11" t="s">
        <v>9</v>
      </c>
      <c r="C11" s="1">
        <v>11007721</v>
      </c>
    </row>
    <row r="12" spans="2:4">
      <c r="B12" t="s">
        <v>0</v>
      </c>
      <c r="C12" s="1">
        <f>C11/0.75</f>
        <v>14676961.333333334</v>
      </c>
      <c r="D12" t="s">
        <v>3</v>
      </c>
    </row>
    <row r="13" spans="2:4">
      <c r="B13" t="s">
        <v>1</v>
      </c>
      <c r="C13" s="1">
        <f>C12*0.13</f>
        <v>1908004.9733333334</v>
      </c>
      <c r="D13" t="s">
        <v>4</v>
      </c>
    </row>
    <row r="14" spans="2:4">
      <c r="B14" t="s">
        <v>2</v>
      </c>
      <c r="C14" s="1">
        <f>C12+C13</f>
        <v>16584966.306666667</v>
      </c>
      <c r="D14" t="s">
        <v>6</v>
      </c>
    </row>
    <row r="15" spans="2:4">
      <c r="B15" t="s">
        <v>5</v>
      </c>
      <c r="C15" s="1">
        <f>C14*0.1</f>
        <v>1658496.6306666667</v>
      </c>
    </row>
    <row r="16" spans="2:4">
      <c r="B16" t="s">
        <v>7</v>
      </c>
      <c r="C16" s="1">
        <f>C12+C13+C15</f>
        <v>18243462.937333334</v>
      </c>
      <c r="D16" t="s">
        <v>8</v>
      </c>
    </row>
  </sheetData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1"/>
  <sheetViews>
    <sheetView tabSelected="1" workbookViewId="0">
      <selection activeCell="I14" sqref="I14"/>
    </sheetView>
  </sheetViews>
  <sheetFormatPr defaultColWidth="18.375" defaultRowHeight="13.5"/>
  <cols>
    <col min="1" max="1" width="11.625" style="2" bestFit="1" customWidth="1"/>
    <col min="2" max="2" width="12.875" style="2" bestFit="1" customWidth="1"/>
    <col min="3" max="3" width="4.5" style="2" bestFit="1" customWidth="1"/>
    <col min="4" max="4" width="29.625" style="2" bestFit="1" customWidth="1"/>
    <col min="5" max="5" width="6.5" style="3" bestFit="1" customWidth="1"/>
    <col min="6" max="7" width="7.5" style="3" bestFit="1" customWidth="1"/>
    <col min="8" max="16384" width="18.375" style="3"/>
  </cols>
  <sheetData>
    <row r="1" spans="1:7">
      <c r="A1" s="2">
        <v>11473</v>
      </c>
      <c r="B1" s="2">
        <v>3221806501</v>
      </c>
      <c r="C1" s="2">
        <v>109</v>
      </c>
      <c r="D1" s="2" t="s">
        <v>10</v>
      </c>
      <c r="E1" s="3">
        <v>0</v>
      </c>
      <c r="F1" s="3">
        <v>0</v>
      </c>
      <c r="G1" s="3">
        <v>0.1</v>
      </c>
    </row>
    <row r="2" spans="1:7">
      <c r="A2" s="2">
        <v>11473</v>
      </c>
      <c r="B2" s="8" t="s">
        <v>30</v>
      </c>
      <c r="C2" s="2">
        <v>180</v>
      </c>
      <c r="D2" s="2" t="s">
        <v>10</v>
      </c>
      <c r="E2" s="3">
        <v>0</v>
      </c>
      <c r="F2" s="3">
        <v>0</v>
      </c>
      <c r="G2" s="3">
        <v>0.1</v>
      </c>
    </row>
    <row r="3" spans="1:7">
      <c r="A3" s="2">
        <v>11473</v>
      </c>
      <c r="B3" s="8" t="s">
        <v>29</v>
      </c>
      <c r="C3" s="2">
        <v>109</v>
      </c>
      <c r="D3" s="2" t="s">
        <v>10</v>
      </c>
      <c r="E3" s="3">
        <v>0</v>
      </c>
      <c r="F3" s="3">
        <v>0</v>
      </c>
      <c r="G3" s="3">
        <v>0.1</v>
      </c>
    </row>
    <row r="4" spans="1:7">
      <c r="A4" s="2">
        <v>11473</v>
      </c>
      <c r="B4" s="2">
        <v>3221809701</v>
      </c>
      <c r="C4" s="2">
        <v>180</v>
      </c>
      <c r="D4" s="2" t="s">
        <v>10</v>
      </c>
      <c r="E4" s="3">
        <v>0</v>
      </c>
      <c r="F4" s="3">
        <v>0</v>
      </c>
      <c r="G4" s="3">
        <v>0.1</v>
      </c>
    </row>
    <row r="5" spans="1:7">
      <c r="A5" s="2">
        <v>11473</v>
      </c>
      <c r="B5" s="8" t="s">
        <v>27</v>
      </c>
      <c r="C5" s="2">
        <v>109</v>
      </c>
      <c r="D5" s="2" t="s">
        <v>10</v>
      </c>
      <c r="E5" s="3">
        <v>0</v>
      </c>
      <c r="F5" s="3">
        <v>0</v>
      </c>
      <c r="G5" s="3">
        <v>0.1</v>
      </c>
    </row>
    <row r="6" spans="1:7">
      <c r="A6" s="2">
        <v>11473</v>
      </c>
      <c r="B6" s="2">
        <v>3241200114</v>
      </c>
      <c r="C6" s="2">
        <v>180</v>
      </c>
      <c r="D6" s="2" t="s">
        <v>10</v>
      </c>
      <c r="E6" s="3">
        <v>0</v>
      </c>
      <c r="F6" s="3">
        <v>0</v>
      </c>
      <c r="G6" s="3">
        <v>0.1</v>
      </c>
    </row>
    <row r="7" spans="1:7">
      <c r="A7" s="2">
        <v>11473</v>
      </c>
      <c r="B7" s="8" t="s">
        <v>28</v>
      </c>
      <c r="C7" s="2">
        <v>109</v>
      </c>
      <c r="D7" s="2" t="s">
        <v>10</v>
      </c>
      <c r="E7" s="3">
        <v>0</v>
      </c>
      <c r="F7" s="3">
        <v>0</v>
      </c>
      <c r="G7" s="3">
        <v>0.1</v>
      </c>
    </row>
    <row r="8" spans="1:7">
      <c r="A8" s="2">
        <v>11473</v>
      </c>
      <c r="B8" s="2">
        <v>3241200165</v>
      </c>
      <c r="C8" s="2">
        <v>180</v>
      </c>
      <c r="D8" s="2" t="s">
        <v>10</v>
      </c>
      <c r="E8" s="3">
        <v>0</v>
      </c>
      <c r="F8" s="3">
        <v>0</v>
      </c>
      <c r="G8" s="3">
        <v>0.1</v>
      </c>
    </row>
    <row r="9" spans="1:7">
      <c r="A9" s="2">
        <v>11461</v>
      </c>
      <c r="B9" s="2">
        <v>3251902005</v>
      </c>
      <c r="C9" s="2">
        <v>113</v>
      </c>
      <c r="D9" s="2" t="s">
        <v>12</v>
      </c>
      <c r="E9" s="3">
        <v>0.3</v>
      </c>
      <c r="F9" s="3">
        <v>0</v>
      </c>
      <c r="G9" s="3">
        <v>0.3</v>
      </c>
    </row>
    <row r="10" spans="1:7">
      <c r="A10" s="2">
        <v>11461</v>
      </c>
      <c r="B10" s="2">
        <v>3251902013</v>
      </c>
      <c r="C10" s="2">
        <v>113</v>
      </c>
      <c r="D10" s="2" t="s">
        <v>12</v>
      </c>
      <c r="E10" s="3">
        <v>0.3</v>
      </c>
      <c r="F10" s="3">
        <v>0</v>
      </c>
      <c r="G10" s="3">
        <v>0.3</v>
      </c>
    </row>
    <row r="11" spans="1:7">
      <c r="A11" s="2">
        <v>11461</v>
      </c>
      <c r="B11" s="2">
        <v>3251902013</v>
      </c>
      <c r="C11" s="2">
        <v>111</v>
      </c>
      <c r="D11" s="2" t="s">
        <v>12</v>
      </c>
      <c r="E11" s="3">
        <v>1</v>
      </c>
      <c r="F11" s="3">
        <v>1.2</v>
      </c>
      <c r="G11" s="3">
        <v>0.8</v>
      </c>
    </row>
    <row r="12" spans="1:7">
      <c r="A12" s="2">
        <v>11461</v>
      </c>
      <c r="B12" s="2">
        <v>3251902005</v>
      </c>
      <c r="C12" s="2">
        <v>111</v>
      </c>
      <c r="D12" s="2" t="s">
        <v>12</v>
      </c>
      <c r="E12" s="3">
        <v>1</v>
      </c>
      <c r="F12" s="3">
        <v>1.2</v>
      </c>
      <c r="G12" s="3">
        <v>0.8</v>
      </c>
    </row>
    <row r="13" spans="1:7">
      <c r="A13" s="2">
        <v>11461</v>
      </c>
      <c r="B13" s="2">
        <v>3251902005</v>
      </c>
      <c r="C13" s="2">
        <v>112</v>
      </c>
      <c r="D13" s="2" t="s">
        <v>12</v>
      </c>
      <c r="E13" s="3">
        <v>1.5</v>
      </c>
      <c r="F13" s="3">
        <v>0</v>
      </c>
      <c r="G13" s="3">
        <v>1.5</v>
      </c>
    </row>
    <row r="14" spans="1:7">
      <c r="A14" s="2">
        <v>11461</v>
      </c>
      <c r="B14" s="2">
        <v>3251902013</v>
      </c>
      <c r="C14" s="2">
        <v>112</v>
      </c>
      <c r="D14" s="2" t="s">
        <v>12</v>
      </c>
      <c r="E14" s="3">
        <v>1.5</v>
      </c>
      <c r="F14" s="3">
        <v>0</v>
      </c>
      <c r="G14" s="3">
        <v>1.5</v>
      </c>
    </row>
    <row r="15" spans="1:7">
      <c r="A15" s="2">
        <v>11580</v>
      </c>
      <c r="B15" s="2">
        <v>3205000489</v>
      </c>
      <c r="C15" s="2">
        <v>102</v>
      </c>
      <c r="D15" s="2" t="s">
        <v>14</v>
      </c>
      <c r="E15" s="3">
        <v>2.35</v>
      </c>
      <c r="F15" s="3">
        <v>1.7</v>
      </c>
      <c r="G15" s="3">
        <v>3</v>
      </c>
    </row>
    <row r="16" spans="1:7">
      <c r="A16" s="9" t="s">
        <v>26</v>
      </c>
      <c r="B16" s="6" t="s">
        <v>23</v>
      </c>
      <c r="C16" s="6">
        <v>106</v>
      </c>
      <c r="D16" s="6" t="s">
        <v>11</v>
      </c>
      <c r="E16" s="7">
        <v>0</v>
      </c>
      <c r="F16" s="7">
        <v>0</v>
      </c>
      <c r="G16" s="7">
        <v>0.1</v>
      </c>
    </row>
    <row r="17" spans="1:7">
      <c r="A17" s="6">
        <v>1298191801</v>
      </c>
      <c r="B17" s="6">
        <v>3260202056</v>
      </c>
      <c r="C17" s="6">
        <v>161</v>
      </c>
      <c r="D17" s="6" t="s">
        <v>11</v>
      </c>
      <c r="E17" s="7">
        <v>3</v>
      </c>
      <c r="F17" s="7">
        <v>0</v>
      </c>
      <c r="G17" s="7">
        <v>0.1</v>
      </c>
    </row>
    <row r="18" spans="1:7">
      <c r="A18" s="6">
        <v>1298191801</v>
      </c>
      <c r="B18" s="6">
        <v>3260202056</v>
      </c>
      <c r="C18" s="6">
        <v>163</v>
      </c>
      <c r="D18" s="6" t="s">
        <v>11</v>
      </c>
      <c r="E18" s="7">
        <v>3</v>
      </c>
      <c r="F18" s="7">
        <v>0</v>
      </c>
      <c r="G18" s="7">
        <v>0.1</v>
      </c>
    </row>
    <row r="19" spans="1:7">
      <c r="A19" s="6">
        <v>1298191801</v>
      </c>
      <c r="B19" s="6">
        <v>3260202056</v>
      </c>
      <c r="C19" s="6">
        <v>165</v>
      </c>
      <c r="D19" s="6" t="s">
        <v>11</v>
      </c>
      <c r="E19" s="7">
        <v>3</v>
      </c>
      <c r="F19" s="7">
        <v>0</v>
      </c>
      <c r="G19" s="7">
        <v>0.1</v>
      </c>
    </row>
    <row r="20" spans="1:7">
      <c r="A20" s="6">
        <v>1298191801</v>
      </c>
      <c r="B20" s="6">
        <v>3260202056</v>
      </c>
      <c r="C20" s="6">
        <v>107</v>
      </c>
      <c r="D20" s="6" t="s">
        <v>11</v>
      </c>
      <c r="E20" s="7">
        <v>13</v>
      </c>
      <c r="F20" s="7">
        <v>12.5</v>
      </c>
      <c r="G20" s="7">
        <v>13.5</v>
      </c>
    </row>
    <row r="21" spans="1:7">
      <c r="A21" s="6">
        <v>1298191801</v>
      </c>
      <c r="B21" s="6">
        <v>3260202056</v>
      </c>
      <c r="C21" s="6">
        <v>108</v>
      </c>
      <c r="D21" s="6" t="s">
        <v>11</v>
      </c>
      <c r="E21" s="7">
        <v>165.5</v>
      </c>
      <c r="F21" s="7">
        <v>165</v>
      </c>
      <c r="G21" s="7">
        <v>166</v>
      </c>
    </row>
    <row r="22" spans="1:7">
      <c r="A22" s="4">
        <v>1243888402</v>
      </c>
      <c r="B22" s="4">
        <v>3242206112</v>
      </c>
      <c r="C22" s="4">
        <v>117</v>
      </c>
      <c r="D22" s="4" t="s">
        <v>15</v>
      </c>
      <c r="E22" s="5">
        <v>4.93</v>
      </c>
      <c r="F22" s="5">
        <v>4.88</v>
      </c>
      <c r="G22" s="5">
        <v>4.9800000000000004</v>
      </c>
    </row>
    <row r="23" spans="1:7">
      <c r="A23" s="4">
        <v>1243888402</v>
      </c>
      <c r="B23" s="4">
        <v>3242206113</v>
      </c>
      <c r="C23" s="4">
        <v>117</v>
      </c>
      <c r="D23" s="4" t="s">
        <v>15</v>
      </c>
      <c r="E23" s="5">
        <v>4.93</v>
      </c>
      <c r="F23" s="5">
        <v>4.88</v>
      </c>
      <c r="G23" s="5">
        <v>4.9800000000000004</v>
      </c>
    </row>
    <row r="24" spans="1:7">
      <c r="A24" s="2" t="s">
        <v>16</v>
      </c>
      <c r="B24" s="2" t="s">
        <v>17</v>
      </c>
      <c r="C24" s="2">
        <v>172</v>
      </c>
      <c r="D24" s="2" t="s">
        <v>18</v>
      </c>
      <c r="E24" s="3">
        <v>20</v>
      </c>
      <c r="F24" s="3">
        <v>18</v>
      </c>
      <c r="G24" s="3">
        <v>22</v>
      </c>
    </row>
    <row r="25" spans="1:7">
      <c r="A25" s="2">
        <v>11075</v>
      </c>
      <c r="B25" s="2">
        <v>3251703006</v>
      </c>
      <c r="C25" s="2">
        <v>103</v>
      </c>
      <c r="D25" s="2" t="s">
        <v>19</v>
      </c>
      <c r="E25" s="3">
        <v>24</v>
      </c>
      <c r="F25" s="3">
        <v>23.5</v>
      </c>
      <c r="G25" s="3">
        <v>24.5</v>
      </c>
    </row>
    <row r="26" spans="1:7">
      <c r="A26" s="4">
        <v>1243888402</v>
      </c>
      <c r="B26" s="4" t="s">
        <v>24</v>
      </c>
      <c r="C26" s="4">
        <v>117</v>
      </c>
      <c r="D26" s="4" t="s">
        <v>15</v>
      </c>
      <c r="E26" s="5">
        <v>24.14</v>
      </c>
      <c r="F26" s="5">
        <v>24.09</v>
      </c>
      <c r="G26" s="5">
        <v>24.19</v>
      </c>
    </row>
    <row r="27" spans="1:7">
      <c r="A27" s="2" t="s">
        <v>16</v>
      </c>
      <c r="B27" s="2" t="s">
        <v>17</v>
      </c>
      <c r="C27" s="2">
        <v>170</v>
      </c>
      <c r="D27" s="2" t="s">
        <v>18</v>
      </c>
      <c r="E27" s="3">
        <v>30</v>
      </c>
      <c r="F27" s="3">
        <v>27</v>
      </c>
      <c r="G27" s="3">
        <v>33</v>
      </c>
    </row>
    <row r="28" spans="1:7">
      <c r="A28" s="2" t="s">
        <v>16</v>
      </c>
      <c r="B28" s="2" t="s">
        <v>17</v>
      </c>
      <c r="C28" s="2">
        <v>171</v>
      </c>
      <c r="D28" s="2" t="s">
        <v>18</v>
      </c>
      <c r="E28" s="3">
        <v>30</v>
      </c>
      <c r="F28" s="3">
        <v>27</v>
      </c>
      <c r="G28" s="3">
        <v>33</v>
      </c>
    </row>
    <row r="29" spans="1:7">
      <c r="A29" s="4">
        <v>1243888402</v>
      </c>
      <c r="B29" s="4">
        <v>3242204212</v>
      </c>
      <c r="C29" s="4">
        <v>117</v>
      </c>
      <c r="D29" s="4" t="s">
        <v>15</v>
      </c>
      <c r="E29" s="5">
        <v>50</v>
      </c>
      <c r="F29" s="5">
        <v>49.9</v>
      </c>
      <c r="G29" s="5">
        <v>50</v>
      </c>
    </row>
    <row r="30" spans="1:7">
      <c r="A30" s="2">
        <v>42626</v>
      </c>
      <c r="B30" s="2">
        <v>3250105005</v>
      </c>
      <c r="C30" s="2">
        <v>104</v>
      </c>
      <c r="D30" s="2" t="s">
        <v>21</v>
      </c>
      <c r="E30" s="3">
        <v>150</v>
      </c>
      <c r="F30" s="3">
        <v>148</v>
      </c>
      <c r="G30" s="3">
        <v>152</v>
      </c>
    </row>
    <row r="31" spans="1:7">
      <c r="A31" s="2">
        <v>42626</v>
      </c>
      <c r="B31" s="2" t="s">
        <v>25</v>
      </c>
      <c r="C31" s="2">
        <v>105</v>
      </c>
      <c r="D31" s="2" t="s">
        <v>21</v>
      </c>
      <c r="E31" s="3">
        <v>178.6</v>
      </c>
      <c r="F31" s="3">
        <v>169.67</v>
      </c>
      <c r="G31" s="3">
        <v>187.53</v>
      </c>
    </row>
    <row r="32" spans="1:7">
      <c r="A32" s="4">
        <v>5138515103</v>
      </c>
      <c r="B32" s="4">
        <v>3241200219</v>
      </c>
      <c r="C32" s="4">
        <v>116</v>
      </c>
      <c r="D32" s="4" t="s">
        <v>22</v>
      </c>
      <c r="E32" s="5">
        <v>316.5</v>
      </c>
      <c r="F32" s="5">
        <v>316.5</v>
      </c>
      <c r="G32" s="5">
        <v>316.60000000000002</v>
      </c>
    </row>
    <row r="33" spans="1:7">
      <c r="A33" s="2">
        <v>5138515103</v>
      </c>
      <c r="B33" s="2">
        <v>3220200204</v>
      </c>
      <c r="C33" s="2">
        <v>116</v>
      </c>
      <c r="D33" s="2" t="s">
        <v>22</v>
      </c>
      <c r="E33" s="3">
        <v>351</v>
      </c>
      <c r="F33" s="3">
        <v>351</v>
      </c>
      <c r="G33" s="3">
        <v>351.05</v>
      </c>
    </row>
    <row r="34" spans="1:7">
      <c r="A34" s="4">
        <v>5138515103</v>
      </c>
      <c r="B34" s="4">
        <v>3241200220</v>
      </c>
      <c r="C34" s="4">
        <v>116</v>
      </c>
      <c r="D34" s="4" t="s">
        <v>22</v>
      </c>
      <c r="E34" s="5">
        <v>351.5</v>
      </c>
      <c r="F34" s="5">
        <v>351.5</v>
      </c>
      <c r="G34" s="5">
        <v>351.6</v>
      </c>
    </row>
    <row r="35" spans="1:7">
      <c r="A35" s="2">
        <v>5138515103</v>
      </c>
      <c r="B35" s="2">
        <v>3242200204</v>
      </c>
      <c r="C35" s="2">
        <v>116</v>
      </c>
      <c r="D35" s="2" t="s">
        <v>22</v>
      </c>
      <c r="E35" s="3">
        <v>352</v>
      </c>
      <c r="F35" s="3">
        <v>352</v>
      </c>
      <c r="G35" s="3">
        <v>352.05</v>
      </c>
    </row>
    <row r="36" spans="1:7">
      <c r="A36" s="4">
        <v>11461</v>
      </c>
      <c r="B36" s="4" t="s">
        <v>31</v>
      </c>
      <c r="C36" s="4">
        <v>110</v>
      </c>
      <c r="D36" s="4" t="s">
        <v>12</v>
      </c>
      <c r="E36" s="5">
        <v>400</v>
      </c>
      <c r="F36" s="5">
        <v>0</v>
      </c>
      <c r="G36" s="5">
        <v>400</v>
      </c>
    </row>
    <row r="37" spans="1:7">
      <c r="A37" s="4">
        <v>11461</v>
      </c>
      <c r="B37" s="4">
        <v>3251903028</v>
      </c>
      <c r="C37" s="4">
        <v>111</v>
      </c>
      <c r="D37" s="4" t="s">
        <v>12</v>
      </c>
      <c r="E37" s="5">
        <v>8000</v>
      </c>
      <c r="F37" s="5">
        <v>7600</v>
      </c>
      <c r="G37" s="5">
        <v>8400</v>
      </c>
    </row>
    <row r="38" spans="1:7">
      <c r="A38" s="10">
        <v>11495</v>
      </c>
      <c r="B38" s="10">
        <v>3205000582</v>
      </c>
      <c r="C38" s="10">
        <v>101</v>
      </c>
      <c r="D38" s="10" t="s">
        <v>13</v>
      </c>
      <c r="E38" s="11">
        <v>1.25</v>
      </c>
      <c r="F38" s="11">
        <v>1.2</v>
      </c>
      <c r="G38" s="11">
        <v>1.3</v>
      </c>
    </row>
    <row r="39" spans="1:7">
      <c r="A39" s="10">
        <v>11495</v>
      </c>
      <c r="B39" s="10">
        <v>3205000582</v>
      </c>
      <c r="C39" s="10">
        <v>102</v>
      </c>
      <c r="D39" s="10" t="s">
        <v>13</v>
      </c>
      <c r="E39" s="11">
        <v>1.9</v>
      </c>
      <c r="F39" s="11">
        <v>1.6</v>
      </c>
      <c r="G39" s="11">
        <v>2.2000000000000002</v>
      </c>
    </row>
    <row r="40" spans="1:7">
      <c r="A40" s="6">
        <v>3148132244</v>
      </c>
      <c r="B40" s="6">
        <v>3251902022</v>
      </c>
      <c r="C40" s="6">
        <v>115</v>
      </c>
      <c r="D40" s="6" t="s">
        <v>20</v>
      </c>
      <c r="E40" s="7">
        <v>38.9</v>
      </c>
      <c r="F40" s="7">
        <v>41.4</v>
      </c>
      <c r="G40" s="7">
        <v>36.4</v>
      </c>
    </row>
    <row r="41" spans="1:7">
      <c r="A41" s="6">
        <v>3148132244</v>
      </c>
      <c r="B41" s="6">
        <v>3251902022</v>
      </c>
      <c r="C41" s="6">
        <v>114</v>
      </c>
      <c r="D41" s="6" t="s">
        <v>20</v>
      </c>
      <c r="E41" s="7">
        <v>40.75</v>
      </c>
      <c r="F41" s="7">
        <v>43.25</v>
      </c>
      <c r="G41" s="7">
        <v>38.25</v>
      </c>
    </row>
  </sheetData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2012-06-10T23:52:18Z</dcterms:modified>
</cp:coreProperties>
</file>