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Fifth Year\Winter\SYSC 4805\Project\SYSC4805\Progress Report\"/>
    </mc:Choice>
  </mc:AlternateContent>
  <xr:revisionPtr revIDLastSave="0" documentId="13_ncr:1_{5EE3BDA6-5B28-4854-9C95-5BE6CF8F1964}" xr6:coauthVersionLast="47" xr6:coauthVersionMax="47" xr10:uidLastSave="{00000000-0000-0000-0000-000000000000}"/>
  <bookViews>
    <workbookView xWindow="18300" yWindow="390" windowWidth="18210" windowHeight="20220" xr2:uid="{8D004C25-59CC-4F99-8D52-274511709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J11" i="1"/>
  <c r="J6" i="1"/>
  <c r="I6" i="1"/>
  <c r="J5" i="1"/>
  <c r="J4" i="1"/>
  <c r="J3" i="1"/>
  <c r="J2" i="1"/>
  <c r="C2" i="1"/>
  <c r="D2" i="1"/>
  <c r="E2" i="1" s="1"/>
  <c r="E3" i="1" s="1"/>
  <c r="E4" i="1" s="1"/>
  <c r="E5" i="1" s="1"/>
  <c r="C3" i="1"/>
  <c r="D3" i="1"/>
  <c r="C4" i="1"/>
  <c r="D4" i="1"/>
  <c r="C5" i="1"/>
  <c r="D5" i="1"/>
  <c r="C6" i="1"/>
  <c r="D6" i="1"/>
  <c r="C7" i="1"/>
  <c r="D7" i="1" s="1"/>
  <c r="C8" i="1"/>
  <c r="D8" i="1" s="1"/>
  <c r="E6" i="1" l="1"/>
  <c r="E7" i="1"/>
  <c r="E8" i="1" s="1"/>
  <c r="C12" i="1" s="1"/>
  <c r="E12" i="1" s="1"/>
</calcChain>
</file>

<file path=xl/sharedStrings.xml><?xml version="1.0" encoding="utf-8"?>
<sst xmlns="http://schemas.openxmlformats.org/spreadsheetml/2006/main" count="26" uniqueCount="26">
  <si>
    <t>Total Costs</t>
  </si>
  <si>
    <t>Materials Costs</t>
  </si>
  <si>
    <t>Engineering Costs</t>
  </si>
  <si>
    <t>Cost per Engineering Hour</t>
  </si>
  <si>
    <t>Total Cost</t>
  </si>
  <si>
    <t>Unit Cost</t>
  </si>
  <si>
    <t>Number Required</t>
  </si>
  <si>
    <t>Components</t>
  </si>
  <si>
    <t>Cumulative Engineering Costs</t>
  </si>
  <si>
    <t>Engineering Cost per week</t>
  </si>
  <si>
    <t>Engineering Hours per week</t>
  </si>
  <si>
    <t>Lab Number</t>
  </si>
  <si>
    <t>Week Number</t>
  </si>
  <si>
    <t>Digikey Link</t>
  </si>
  <si>
    <t>https://www.digikey.ca/en/products/detail/sparkfun-electronics/KIT-16327/12715013</t>
  </si>
  <si>
    <t>Raspberry Pi 0 Kit (includes camera and two servos)</t>
  </si>
  <si>
    <t xml:space="preserve">https://www.sparkfun.com/products/10937 </t>
  </si>
  <si>
    <t>IMU</t>
  </si>
  <si>
    <t xml:space="preserve">https://www.sparkfun.com/products/15569 </t>
  </si>
  <si>
    <t>Proximity Sensor</t>
  </si>
  <si>
    <t>3D printer fillament</t>
  </si>
  <si>
    <t>Total Materials Cost</t>
  </si>
  <si>
    <t>Motors</t>
  </si>
  <si>
    <t xml:space="preserve">https://www.robotis.us/dynamixel-xm430-w210-t/ </t>
  </si>
  <si>
    <t>Total Projected Cost</t>
  </si>
  <si>
    <t>https://www.amazon.ca/DURAMIC-3D-Filament-1-75mm-Black-1/dp/B095HRG913/ref=sr_1_2_sspa?keywords=3d+printing+filament&amp;qid=1646089701&amp;sprefix=3d+printing+fil%2Caps%2C108&amp;sr=8-2-spons&amp;psc=1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</si>
</sst>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5569" TargetMode="External"/><Relationship Id="rId2" Type="http://schemas.openxmlformats.org/officeDocument/2006/relationships/hyperlink" Target="https://www.sparkfun.com/products/10937" TargetMode="External"/><Relationship Id="rId1" Type="http://schemas.openxmlformats.org/officeDocument/2006/relationships/hyperlink" Target="https://www.digikey.ca/en/products/detail/sparkfun-electronics/KIT-16327/1271501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is.us/dynamixel-xm430-w210-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1329-9C45-4A3B-9A57-04555DEDFED7}">
  <dimension ref="A1:K12"/>
  <sheetViews>
    <sheetView tabSelected="1" topLeftCell="A4" workbookViewId="0">
      <selection activeCell="G23" sqref="G23"/>
    </sheetView>
  </sheetViews>
  <sheetFormatPr defaultRowHeight="15" x14ac:dyDescent="0.25"/>
  <cols>
    <col min="3" max="3" width="15.85546875" customWidth="1"/>
    <col min="4" max="4" width="13.85546875" customWidth="1"/>
    <col min="5" max="5" width="17.85546875" customWidth="1"/>
    <col min="7" max="7" width="32.42578125" customWidth="1"/>
    <col min="8" max="8" width="17.140625" customWidth="1"/>
    <col min="10" max="10" width="11.5703125" customWidth="1"/>
    <col min="11" max="11" width="12.140625" customWidth="1"/>
    <col min="13" max="13" width="15" customWidth="1"/>
  </cols>
  <sheetData>
    <row r="1" spans="1:11" ht="31.5" customHeight="1" x14ac:dyDescent="0.25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1"/>
      <c r="G1" s="1" t="s">
        <v>7</v>
      </c>
      <c r="H1" s="1" t="s">
        <v>6</v>
      </c>
      <c r="I1" s="1" t="s">
        <v>5</v>
      </c>
      <c r="J1" s="1" t="s">
        <v>4</v>
      </c>
      <c r="K1" s="1" t="s">
        <v>13</v>
      </c>
    </row>
    <row r="2" spans="1:11" x14ac:dyDescent="0.25">
      <c r="A2">
        <v>1</v>
      </c>
      <c r="B2">
        <v>4</v>
      </c>
      <c r="C2">
        <f t="shared" ref="C2:C8" si="0">4*4</f>
        <v>16</v>
      </c>
      <c r="D2">
        <f>C2*G12</f>
        <v>400</v>
      </c>
      <c r="E2">
        <f>D2</f>
        <v>400</v>
      </c>
      <c r="G2" t="s">
        <v>15</v>
      </c>
      <c r="H2">
        <v>1</v>
      </c>
      <c r="I2">
        <v>117</v>
      </c>
      <c r="J2">
        <f>I2*H2</f>
        <v>117</v>
      </c>
      <c r="K2" s="2" t="s">
        <v>14</v>
      </c>
    </row>
    <row r="3" spans="1:11" x14ac:dyDescent="0.25">
      <c r="A3">
        <v>2</v>
      </c>
      <c r="B3">
        <v>5</v>
      </c>
      <c r="C3">
        <f t="shared" si="0"/>
        <v>16</v>
      </c>
      <c r="D3">
        <f>C3*G12</f>
        <v>400</v>
      </c>
      <c r="E3">
        <f t="shared" ref="E3:E8" si="1">E2+D3</f>
        <v>800</v>
      </c>
      <c r="G3" t="s">
        <v>17</v>
      </c>
      <c r="H3">
        <v>1</v>
      </c>
      <c r="I3">
        <v>14</v>
      </c>
      <c r="J3">
        <f>I3*H3</f>
        <v>14</v>
      </c>
      <c r="K3" s="2" t="s">
        <v>16</v>
      </c>
    </row>
    <row r="4" spans="1:11" x14ac:dyDescent="0.25">
      <c r="A4">
        <v>3</v>
      </c>
      <c r="B4">
        <v>6</v>
      </c>
      <c r="C4">
        <f t="shared" si="0"/>
        <v>16</v>
      </c>
      <c r="D4">
        <f>C4*G12</f>
        <v>400</v>
      </c>
      <c r="E4">
        <f t="shared" si="1"/>
        <v>1200</v>
      </c>
      <c r="G4" t="s">
        <v>19</v>
      </c>
      <c r="H4">
        <v>1</v>
      </c>
      <c r="I4">
        <v>4.5</v>
      </c>
      <c r="J4">
        <f>I4*H4</f>
        <v>4.5</v>
      </c>
      <c r="K4" s="2" t="s">
        <v>18</v>
      </c>
    </row>
    <row r="5" spans="1:11" x14ac:dyDescent="0.25">
      <c r="A5">
        <v>4</v>
      </c>
      <c r="B5">
        <v>7</v>
      </c>
      <c r="C5">
        <f t="shared" si="0"/>
        <v>16</v>
      </c>
      <c r="D5">
        <f>C5*G12</f>
        <v>400</v>
      </c>
      <c r="E5">
        <f t="shared" si="1"/>
        <v>1600</v>
      </c>
      <c r="G5" t="s">
        <v>20</v>
      </c>
      <c r="H5">
        <v>1</v>
      </c>
      <c r="I5">
        <v>35</v>
      </c>
      <c r="J5">
        <f>H5*I5</f>
        <v>35</v>
      </c>
      <c r="K5" s="2" t="s">
        <v>25</v>
      </c>
    </row>
    <row r="6" spans="1:11" x14ac:dyDescent="0.25">
      <c r="A6">
        <v>5</v>
      </c>
      <c r="B6">
        <v>8</v>
      </c>
      <c r="C6">
        <f t="shared" si="0"/>
        <v>16</v>
      </c>
      <c r="D6">
        <f>C6*G12</f>
        <v>400</v>
      </c>
      <c r="E6">
        <f t="shared" si="1"/>
        <v>2000</v>
      </c>
      <c r="G6" t="s">
        <v>22</v>
      </c>
      <c r="H6">
        <v>2</v>
      </c>
      <c r="I6">
        <f>250*1.3</f>
        <v>325</v>
      </c>
      <c r="J6">
        <f>H6*I6</f>
        <v>650</v>
      </c>
      <c r="K6" s="2" t="s">
        <v>23</v>
      </c>
    </row>
    <row r="7" spans="1:11" x14ac:dyDescent="0.25">
      <c r="A7">
        <v>6</v>
      </c>
      <c r="B7">
        <v>9</v>
      </c>
      <c r="C7">
        <f t="shared" si="0"/>
        <v>16</v>
      </c>
      <c r="D7">
        <f>C7*G12</f>
        <v>400</v>
      </c>
      <c r="E7">
        <f t="shared" si="1"/>
        <v>2400</v>
      </c>
    </row>
    <row r="8" spans="1:11" x14ac:dyDescent="0.25">
      <c r="A8">
        <v>7</v>
      </c>
      <c r="B8">
        <v>10</v>
      </c>
      <c r="C8">
        <f t="shared" si="0"/>
        <v>16</v>
      </c>
      <c r="D8">
        <f>C8*G12</f>
        <v>400</v>
      </c>
      <c r="E8">
        <f t="shared" si="1"/>
        <v>2800</v>
      </c>
    </row>
    <row r="11" spans="1:11" x14ac:dyDescent="0.25">
      <c r="C11" t="s">
        <v>2</v>
      </c>
      <c r="D11" t="s">
        <v>1</v>
      </c>
      <c r="E11" t="s">
        <v>24</v>
      </c>
      <c r="G11" s="1" t="s">
        <v>3</v>
      </c>
      <c r="I11" t="s">
        <v>21</v>
      </c>
      <c r="J11">
        <f>SUM(J2:J8)</f>
        <v>820.5</v>
      </c>
    </row>
    <row r="12" spans="1:11" x14ac:dyDescent="0.25">
      <c r="B12" t="s">
        <v>0</v>
      </c>
      <c r="C12">
        <f>E8</f>
        <v>2800</v>
      </c>
      <c r="D12">
        <f>J11</f>
        <v>820.5</v>
      </c>
      <c r="E12">
        <f>D12+C12</f>
        <v>3620.5</v>
      </c>
      <c r="G12">
        <v>25</v>
      </c>
    </row>
  </sheetData>
  <hyperlinks>
    <hyperlink ref="K2" r:id="rId1" xr:uid="{AF114403-F83E-47D0-9B6C-2934931302BA}"/>
    <hyperlink ref="K3" r:id="rId2" xr:uid="{C6DFC195-C780-467E-ADFE-1A3E851ACBDF}"/>
    <hyperlink ref="K4" r:id="rId3" xr:uid="{A59E9629-D4D8-4935-A680-DB7EE59F3E06}"/>
    <hyperlink ref="K6" r:id="rId4" xr:uid="{1CFF1102-BF7D-4A76-89FD-2F4A6E5F1AC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2022-02-28T22:37:29Z</dcterms:created>
  <dcterms:modified xsi:type="dcterms:W3CDTF">2022-03-01T00:11:20Z</dcterms:modified>
</cp:coreProperties>
</file>